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240" windowHeight="11700"/>
  </bookViews>
  <sheets>
    <sheet name="Sheet3" sheetId="1" r:id="rId1"/>
  </sheets>
  <calcPr calcId="145621"/>
</workbook>
</file>

<file path=xl/calcChain.xml><?xml version="1.0" encoding="utf-8"?>
<calcChain xmlns="http://schemas.openxmlformats.org/spreadsheetml/2006/main">
  <c r="C85" i="1" l="1"/>
  <c r="C84" i="1"/>
  <c r="C83" i="1"/>
  <c r="C82" i="1"/>
  <c r="C81" i="1"/>
  <c r="C80" i="1"/>
  <c r="C79" i="1"/>
  <c r="C78" i="1"/>
  <c r="C77" i="1"/>
  <c r="C76" i="1"/>
  <c r="B85" i="1"/>
  <c r="E85" i="1"/>
  <c r="D85" i="1"/>
  <c r="E11" i="1"/>
  <c r="E8" i="1" l="1"/>
  <c r="E3" i="1"/>
  <c r="B11" i="1"/>
  <c r="D11" i="1"/>
  <c r="E7" i="1" l="1"/>
  <c r="E83" i="1"/>
  <c r="E81" i="1"/>
  <c r="E79" i="1"/>
  <c r="E77" i="1"/>
  <c r="E84" i="1"/>
  <c r="E82" i="1"/>
  <c r="E80" i="1"/>
  <c r="E78" i="1"/>
  <c r="E76" i="1"/>
  <c r="E4" i="1"/>
  <c r="C9" i="1"/>
  <c r="C11" i="1"/>
  <c r="C7" i="1"/>
  <c r="E10" i="1"/>
  <c r="E6" i="1"/>
  <c r="E9" i="1"/>
  <c r="E5" i="1"/>
  <c r="C10" i="1"/>
  <c r="C5" i="1"/>
  <c r="C6" i="1"/>
  <c r="C3" i="1"/>
  <c r="C8" i="1"/>
  <c r="C4" i="1"/>
</calcChain>
</file>

<file path=xl/sharedStrings.xml><?xml version="1.0" encoding="utf-8"?>
<sst xmlns="http://schemas.openxmlformats.org/spreadsheetml/2006/main" count="29" uniqueCount="14">
  <si>
    <t>CATEGORY</t>
  </si>
  <si>
    <t>Percentage
%</t>
  </si>
  <si>
    <t>OPEX</t>
  </si>
  <si>
    <t>CAPEX</t>
  </si>
  <si>
    <t>Marketing/Promotion</t>
  </si>
  <si>
    <t>Comms</t>
  </si>
  <si>
    <t>Events</t>
  </si>
  <si>
    <t>Tourism Services</t>
  </si>
  <si>
    <t>PCTE</t>
  </si>
  <si>
    <t>TOTAL BUDGET FOR PGT</t>
  </si>
  <si>
    <t>Proposed Budget for PGT Only 2015</t>
  </si>
  <si>
    <t>Approved Budget for 
2014</t>
  </si>
  <si>
    <t>Events (Visit Penang Year)</t>
  </si>
  <si>
    <t>Comms (Additional Budget)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</si>
</sst>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&quot;RM&quot;* #,##0_);_(&quot;RM&quot;* \(#,##0\);_(&quot;RM&quot;* &quot;-&quot;??_);_(@_)"/>
    <numFmt numFmtId="165" formatCode="0.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43" fontId="2" fillId="0" borderId="2" xfId="1" applyFont="1" applyBorder="1" applyAlignment="1">
      <alignment horizontal="center" vertical="top" wrapText="1"/>
    </xf>
    <xf numFmtId="43" fontId="2" fillId="0" borderId="3" xfId="1" applyFont="1" applyBorder="1" applyAlignment="1">
      <alignment horizontal="center" vertical="top" wrapText="1"/>
    </xf>
    <xf numFmtId="0" fontId="0" fillId="0" borderId="4" xfId="0" applyBorder="1"/>
    <xf numFmtId="44" fontId="0" fillId="0" borderId="0" xfId="0" applyNumberFormat="1"/>
    <xf numFmtId="0" fontId="0" fillId="0" borderId="5" xfId="0" applyBorder="1"/>
    <xf numFmtId="164" fontId="1" fillId="0" borderId="6" xfId="1" applyNumberFormat="1" applyFont="1" applyBorder="1"/>
    <xf numFmtId="0" fontId="2" fillId="0" borderId="8" xfId="0" applyFont="1" applyBorder="1"/>
    <xf numFmtId="164" fontId="2" fillId="0" borderId="9" xfId="1" applyNumberFormat="1" applyFont="1" applyBorder="1"/>
    <xf numFmtId="164" fontId="1" fillId="0" borderId="14" xfId="1" applyNumberFormat="1" applyFont="1" applyBorder="1"/>
    <xf numFmtId="9" fontId="2" fillId="0" borderId="10" xfId="2" applyFont="1" applyBorder="1" applyAlignment="1">
      <alignment horizontal="center"/>
    </xf>
    <xf numFmtId="9" fontId="0" fillId="0" borderId="7" xfId="2" applyFont="1" applyBorder="1" applyAlignment="1">
      <alignment horizontal="center"/>
    </xf>
    <xf numFmtId="9" fontId="0" fillId="0" borderId="15" xfId="2" applyFont="1" applyBorder="1" applyAlignment="1">
      <alignment horizontal="center"/>
    </xf>
    <xf numFmtId="43" fontId="2" fillId="0" borderId="11" xfId="1" applyFont="1" applyBorder="1" applyAlignment="1">
      <alignment horizontal="center" vertical="top" wrapText="1"/>
    </xf>
    <xf numFmtId="9" fontId="1" fillId="0" borderId="12" xfId="2" applyFont="1" applyBorder="1" applyAlignment="1">
      <alignment horizontal="center"/>
    </xf>
    <xf numFmtId="9" fontId="2" fillId="0" borderId="13" xfId="2" applyFont="1" applyBorder="1" applyAlignment="1">
      <alignment horizontal="center"/>
    </xf>
    <xf numFmtId="165" fontId="1" fillId="0" borderId="12" xfId="2" applyNumberFormat="1" applyFont="1" applyBorder="1" applyAlignment="1">
      <alignment horizontal="center"/>
    </xf>
    <xf numFmtId="165" fontId="0" fillId="0" borderId="7" xfId="2" applyNumberFormat="1" applyFont="1" applyBorder="1" applyAlignment="1">
      <alignment horizontal="center"/>
    </xf>
    <xf numFmtId="165" fontId="1" fillId="0" borderId="16" xfId="2" applyNumberFormat="1" applyFont="1" applyBorder="1" applyAlignment="1">
      <alignment horizontal="center"/>
    </xf>
    <xf numFmtId="164" fontId="0" fillId="0" borderId="17" xfId="1" applyNumberFormat="1" applyFont="1" applyBorder="1"/>
    <xf numFmtId="0" fontId="0" fillId="0" borderId="18" xfId="0" applyBorder="1"/>
    <xf numFmtId="164" fontId="0" fillId="0" borderId="19" xfId="1" applyNumberFormat="1" applyFont="1" applyBorder="1"/>
    <xf numFmtId="164" fontId="2" fillId="0" borderId="20" xfId="1" applyNumberFormat="1" applyFont="1" applyBorder="1"/>
    <xf numFmtId="164" fontId="0" fillId="0" borderId="21" xfId="1" applyNumberFormat="1" applyFont="1" applyBorder="1"/>
    <xf numFmtId="9" fontId="1" fillId="0" borderId="22" xfId="2" applyFont="1" applyBorder="1" applyAlignment="1">
      <alignment horizontal="center"/>
    </xf>
    <xf numFmtId="164" fontId="1" fillId="0" borderId="23" xfId="1" applyNumberFormat="1" applyFont="1" applyBorder="1"/>
    <xf numFmtId="9" fontId="0" fillId="0" borderId="24" xfId="2" applyFont="1" applyBorder="1" applyAlignment="1">
      <alignment horizontal="center"/>
    </xf>
    <xf numFmtId="43" fontId="2" fillId="0" borderId="25" xfId="1" applyFont="1" applyBorder="1" applyAlignment="1">
      <alignment horizontal="center" vertical="top" wrapText="1"/>
    </xf>
    <xf numFmtId="43" fontId="2" fillId="0" borderId="25" xfId="1" applyFont="1" applyBorder="1" applyAlignment="1">
      <alignment horizontal="center" vertical="center" wrapText="1"/>
    </xf>
    <xf numFmtId="43" fontId="2" fillId="0" borderId="1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164" fontId="0" fillId="0" borderId="21" xfId="1" applyNumberFormat="1" applyFont="1" applyBorder="1" applyAlignment="1">
      <alignment vertical="center"/>
    </xf>
    <xf numFmtId="9" fontId="1" fillId="0" borderId="27" xfId="2" applyFont="1" applyBorder="1" applyAlignment="1">
      <alignment horizontal="center" vertical="center"/>
    </xf>
    <xf numFmtId="164" fontId="1" fillId="0" borderId="23" xfId="1" applyNumberFormat="1" applyFont="1" applyBorder="1" applyAlignment="1">
      <alignment vertical="center"/>
    </xf>
    <xf numFmtId="9" fontId="0" fillId="0" borderId="24" xfId="2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0" fillId="0" borderId="17" xfId="1" applyNumberFormat="1" applyFont="1" applyBorder="1" applyAlignment="1">
      <alignment vertical="center"/>
    </xf>
    <xf numFmtId="9" fontId="1" fillId="0" borderId="26" xfId="2" applyFont="1" applyBorder="1" applyAlignment="1">
      <alignment horizontal="center" vertical="center"/>
    </xf>
    <xf numFmtId="164" fontId="1" fillId="0" borderId="6" xfId="1" applyNumberFormat="1" applyFont="1" applyBorder="1" applyAlignment="1">
      <alignment vertical="center"/>
    </xf>
    <xf numFmtId="165" fontId="0" fillId="0" borderId="7" xfId="2" applyNumberFormat="1" applyFont="1" applyBorder="1" applyAlignment="1">
      <alignment horizontal="center" vertical="center"/>
    </xf>
    <xf numFmtId="9" fontId="0" fillId="0" borderId="7" xfId="2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164" fontId="0" fillId="0" borderId="19" xfId="1" applyNumberFormat="1" applyFont="1" applyBorder="1" applyAlignment="1">
      <alignment vertical="center"/>
    </xf>
    <xf numFmtId="9" fontId="1" fillId="0" borderId="28" xfId="2" applyFont="1" applyBorder="1" applyAlignment="1">
      <alignment horizontal="center" vertical="center"/>
    </xf>
    <xf numFmtId="164" fontId="1" fillId="0" borderId="14" xfId="1" applyNumberFormat="1" applyFont="1" applyBorder="1" applyAlignment="1">
      <alignment vertical="center"/>
    </xf>
    <xf numFmtId="9" fontId="0" fillId="0" borderId="15" xfId="2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4" fontId="2" fillId="0" borderId="20" xfId="1" applyNumberFormat="1" applyFont="1" applyBorder="1" applyAlignment="1">
      <alignment vertical="center"/>
    </xf>
    <xf numFmtId="9" fontId="2" fillId="0" borderId="13" xfId="2" applyFont="1" applyBorder="1" applyAlignment="1">
      <alignment horizontal="center" vertical="center"/>
    </xf>
    <xf numFmtId="164" fontId="2" fillId="0" borderId="9" xfId="1" applyNumberFormat="1" applyFont="1" applyBorder="1" applyAlignment="1">
      <alignment vertical="center"/>
    </xf>
    <xf numFmtId="9" fontId="2" fillId="0" borderId="10" xfId="2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164" fontId="2" fillId="0" borderId="30" xfId="1" applyNumberFormat="1" applyFont="1" applyBorder="1" applyAlignment="1">
      <alignment vertical="center"/>
    </xf>
    <xf numFmtId="9" fontId="2" fillId="0" borderId="31" xfId="2" applyFont="1" applyBorder="1" applyAlignment="1">
      <alignment horizontal="center" vertical="center"/>
    </xf>
    <xf numFmtId="164" fontId="2" fillId="0" borderId="32" xfId="1" applyNumberFormat="1" applyFont="1" applyBorder="1" applyAlignment="1">
      <alignment vertical="center"/>
    </xf>
    <xf numFmtId="9" fontId="2" fillId="0" borderId="33" xfId="2" applyFont="1" applyBorder="1" applyAlignment="1">
      <alignment horizontal="center" vertical="center"/>
    </xf>
  </cellXfs>
  <cellStyles count="8">
    <cellStyle name="Comma" xfId="1" builtinId="3"/>
    <cellStyle name="Comma 2" xfId="3"/>
    <cellStyle name="Comma 3" xfId="4"/>
    <cellStyle name="Excel Built-in Normal" xfId="5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21287196420546"/>
          <c:y val="0.16035926701822825"/>
          <c:w val="0.70461147691526149"/>
          <c:h val="0.69151388186568419"/>
        </c:manualLayout>
      </c:layout>
      <c:pieChart>
        <c:varyColors val="1"/>
        <c:ser>
          <c:idx val="0"/>
          <c:order val="0"/>
          <c:dLbls>
            <c:dLbl>
              <c:idx val="7"/>
              <c:layout>
                <c:manualLayout>
                  <c:x val="2.830413346346147E-3"/>
                  <c:y val="-5.78620241277179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(Sheet3!$A$3:$A$6,Sheet3!$A$8:$A$10)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PCTE</c:v>
                </c:pt>
              </c:strCache>
            </c:strRef>
          </c:cat>
          <c:val>
            <c:numRef>
              <c:f>(Sheet3!$B$3:$B$6,Sheet3!$B$8:$B$10)</c:f>
              <c:numCache>
                <c:formatCode>_("RM"* #,##0_);_("RM"* \(#,##0\);_("RM"* "-"??_);_(@_)</c:formatCode>
                <c:ptCount val="7"/>
                <c:pt idx="0">
                  <c:v>1894339.45</c:v>
                </c:pt>
                <c:pt idx="1">
                  <c:v>48800</c:v>
                </c:pt>
                <c:pt idx="2">
                  <c:v>1479000</c:v>
                </c:pt>
                <c:pt idx="3">
                  <c:v>3352860</c:v>
                </c:pt>
                <c:pt idx="4">
                  <c:v>539000</c:v>
                </c:pt>
                <c:pt idx="5">
                  <c:v>685700</c:v>
                </c:pt>
                <c:pt idx="6">
                  <c:v>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(Sheet3!$A$3:$A$8,Sheet3!$A$9:$A$10)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</c:v>
                </c:pt>
                <c:pt idx="4">
                  <c:v>Comms (Additional Budget)</c:v>
                </c:pt>
                <c:pt idx="5">
                  <c:v>Events</c:v>
                </c:pt>
                <c:pt idx="6">
                  <c:v>Tourism Services</c:v>
                </c:pt>
                <c:pt idx="7">
                  <c:v>PCTE</c:v>
                </c:pt>
              </c:strCache>
            </c:strRef>
          </c:cat>
          <c:val>
            <c:numRef>
              <c:f>(Sheet3!$D$3:$D$8,Sheet3!$D$9:$D$10)</c:f>
              <c:numCache>
                <c:formatCode>_("RM"* #,##0_);_("RM"* \(#,##0\);_("RM"* "-"??_);_(@_)</c:formatCode>
                <c:ptCount val="8"/>
                <c:pt idx="0">
                  <c:v>1648479.9000000001</c:v>
                </c:pt>
                <c:pt idx="1">
                  <c:v>19100</c:v>
                </c:pt>
                <c:pt idx="2">
                  <c:v>1128000</c:v>
                </c:pt>
                <c:pt idx="3">
                  <c:v>1900050</c:v>
                </c:pt>
                <c:pt idx="4">
                  <c:v>1500000</c:v>
                </c:pt>
                <c:pt idx="5">
                  <c:v>559000</c:v>
                </c:pt>
                <c:pt idx="6">
                  <c:v>556700</c:v>
                </c:pt>
                <c:pt idx="7">
                  <c:v>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(Sheet3!$A$3:$A$6,Sheet3!$A$8,Sheet3!$A$9:$A$10)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PCTE</c:v>
                </c:pt>
              </c:strCache>
            </c:strRef>
          </c:cat>
          <c:val>
            <c:numRef>
              <c:f>(Sheet3!$B$3:$B$6,Sheet3!$B$8,Sheet3!$B$9:$B$10)</c:f>
              <c:numCache>
                <c:formatCode>_("RM"* #,##0_);_("RM"* \(#,##0\);_("RM"* "-"??_);_(@_)</c:formatCode>
                <c:ptCount val="7"/>
                <c:pt idx="0">
                  <c:v>1894339.45</c:v>
                </c:pt>
                <c:pt idx="1">
                  <c:v>48800</c:v>
                </c:pt>
                <c:pt idx="2">
                  <c:v>1479000</c:v>
                </c:pt>
                <c:pt idx="3">
                  <c:v>3352860</c:v>
                </c:pt>
                <c:pt idx="4">
                  <c:v>539000</c:v>
                </c:pt>
                <c:pt idx="5">
                  <c:v>685700</c:v>
                </c:pt>
                <c:pt idx="6">
                  <c:v>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(Sheet3!$A$76:$A$79,Sheet3!$A$81:$A$84)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</c:v>
                </c:pt>
                <c:pt idx="4">
                  <c:v>Events</c:v>
                </c:pt>
                <c:pt idx="5">
                  <c:v>Events (Visit Penang Year)</c:v>
                </c:pt>
                <c:pt idx="6">
                  <c:v>Tourism Services</c:v>
                </c:pt>
                <c:pt idx="7">
                  <c:v>PCTE</c:v>
                </c:pt>
              </c:strCache>
            </c:strRef>
          </c:cat>
          <c:val>
            <c:numRef>
              <c:f>(Sheet3!$B$76:$B$79,Sheet3!$B$81:$B$84)</c:f>
              <c:numCache>
                <c:formatCode>_("RM"* #,##0_);_("RM"* \(#,##0\);_("RM"* "-"??_);_(@_)</c:formatCode>
                <c:ptCount val="8"/>
                <c:pt idx="0">
                  <c:v>1894339.45</c:v>
                </c:pt>
                <c:pt idx="1">
                  <c:v>48800</c:v>
                </c:pt>
                <c:pt idx="2">
                  <c:v>1479000</c:v>
                </c:pt>
                <c:pt idx="3">
                  <c:v>3352860</c:v>
                </c:pt>
                <c:pt idx="4">
                  <c:v>539000</c:v>
                </c:pt>
                <c:pt idx="5">
                  <c:v>2052600</c:v>
                </c:pt>
                <c:pt idx="6">
                  <c:v>685700</c:v>
                </c:pt>
                <c:pt idx="7">
                  <c:v>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85724</xdr:rowOff>
    </xdr:from>
    <xdr:to>
      <xdr:col>7</xdr:col>
      <xdr:colOff>704850</xdr:colOff>
      <xdr:row>40</xdr:row>
      <xdr:rowOff>133349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42</xdr:row>
      <xdr:rowOff>57149</xdr:rowOff>
    </xdr:from>
    <xdr:to>
      <xdr:col>7</xdr:col>
      <xdr:colOff>38100</xdr:colOff>
      <xdr:row>69</xdr:row>
      <xdr:rowOff>180974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466725</xdr:colOff>
      <xdr:row>8</xdr:row>
      <xdr:rowOff>114300</xdr:rowOff>
    </xdr:from>
    <xdr:to>
      <xdr:col>12</xdr:col>
      <xdr:colOff>247650</xdr:colOff>
      <xdr:row>26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647700</xdr:colOff>
      <xdr:row>88</xdr:row>
      <xdr:rowOff>123824</xdr:rowOff>
    </xdr:from>
    <xdr:to>
      <xdr:col>6</xdr:col>
      <xdr:colOff>123825</xdr:colOff>
      <xdr:row>109</xdr:row>
      <xdr:rowOff>57149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88" workbookViewId="0">
      <selection activeCell="E113" sqref="E113"/>
    </sheetView>
  </sheetViews>
  <sheetFormatPr defaultRowHeight="15"/>
  <cols>
    <col min="1" max="1" width="34.5703125" bestFit="1" customWidth="1"/>
    <col min="2" max="2" width="15.85546875" customWidth="1"/>
    <col min="3" max="3" width="12.42578125" customWidth="1"/>
    <col min="4" max="4" width="14.28515625" customWidth="1"/>
    <col min="5" max="5" width="12.7109375" customWidth="1"/>
    <col min="8" max="8" width="20.5703125" bestFit="1" customWidth="1"/>
    <col min="9" max="9" width="16.140625" bestFit="1" customWidth="1"/>
  </cols>
  <sheetData>
    <row r="1" spans="1:9" ht="15.75" thickBot="1"/>
    <row r="2" spans="1:9" ht="45">
      <c r="A2" s="1" t="s">
        <v>0</v>
      </c>
      <c r="B2" s="28" t="s">
        <v>10</v>
      </c>
      <c r="C2" s="14" t="s">
        <v>1</v>
      </c>
      <c r="D2" s="2" t="s">
        <v>11</v>
      </c>
      <c r="E2" s="3" t="s">
        <v>1</v>
      </c>
    </row>
    <row r="3" spans="1:9">
      <c r="A3" s="4" t="s">
        <v>2</v>
      </c>
      <c r="B3" s="24">
        <v>1894339.45</v>
      </c>
      <c r="C3" s="25">
        <f t="shared" ref="C3:C11" si="0">B3/$B$11*100%</f>
        <v>0.23533045696507338</v>
      </c>
      <c r="D3" s="26">
        <v>1648479.9000000001</v>
      </c>
      <c r="E3" s="27">
        <f t="shared" ref="E3:E11" si="1">D3/$D$11*100%</f>
        <v>0.22393778330733419</v>
      </c>
      <c r="I3" s="5"/>
    </row>
    <row r="4" spans="1:9">
      <c r="A4" s="6" t="s">
        <v>3</v>
      </c>
      <c r="B4" s="20">
        <v>48800</v>
      </c>
      <c r="C4" s="17">
        <f t="shared" si="0"/>
        <v>6.062338141084261E-3</v>
      </c>
      <c r="D4" s="7">
        <v>19100</v>
      </c>
      <c r="E4" s="18">
        <f t="shared" si="1"/>
        <v>2.5946398625607036E-3</v>
      </c>
      <c r="I4" s="5"/>
    </row>
    <row r="5" spans="1:9">
      <c r="A5" s="6" t="s">
        <v>4</v>
      </c>
      <c r="B5" s="20">
        <v>1479000</v>
      </c>
      <c r="C5" s="15">
        <f t="shared" si="0"/>
        <v>0.18373356784146766</v>
      </c>
      <c r="D5" s="7">
        <v>1128000</v>
      </c>
      <c r="E5" s="12">
        <f t="shared" si="1"/>
        <v>0.15323318141196199</v>
      </c>
      <c r="I5" s="5"/>
    </row>
    <row r="6" spans="1:9">
      <c r="A6" s="6" t="s">
        <v>5</v>
      </c>
      <c r="B6" s="20">
        <v>3352860</v>
      </c>
      <c r="C6" s="15">
        <f t="shared" si="0"/>
        <v>0.41651989876466755</v>
      </c>
      <c r="D6" s="7">
        <v>1900050</v>
      </c>
      <c r="E6" s="12">
        <f t="shared" si="1"/>
        <v>0.2581123283171971</v>
      </c>
      <c r="I6" s="5"/>
    </row>
    <row r="7" spans="1:9">
      <c r="A7" s="6" t="s">
        <v>13</v>
      </c>
      <c r="B7" s="20">
        <v>0</v>
      </c>
      <c r="C7" s="15">
        <f t="shared" si="0"/>
        <v>0</v>
      </c>
      <c r="D7" s="7">
        <v>1500000</v>
      </c>
      <c r="E7" s="12">
        <f t="shared" si="1"/>
        <v>0.20376752847335369</v>
      </c>
      <c r="I7" s="5"/>
    </row>
    <row r="8" spans="1:9">
      <c r="A8" s="6" t="s">
        <v>6</v>
      </c>
      <c r="B8" s="20">
        <v>539000</v>
      </c>
      <c r="C8" s="15">
        <f t="shared" si="0"/>
        <v>6.6959021681238046E-2</v>
      </c>
      <c r="D8" s="7">
        <v>559000</v>
      </c>
      <c r="E8" s="12">
        <f t="shared" si="1"/>
        <v>7.5937365611069813E-2</v>
      </c>
      <c r="I8" s="5"/>
    </row>
    <row r="9" spans="1:9">
      <c r="A9" s="6" t="s">
        <v>7</v>
      </c>
      <c r="B9" s="20">
        <v>685700</v>
      </c>
      <c r="C9" s="15">
        <f t="shared" si="0"/>
        <v>8.518330457666963E-2</v>
      </c>
      <c r="D9" s="7">
        <v>556700</v>
      </c>
      <c r="E9" s="12">
        <f t="shared" si="1"/>
        <v>7.5624922067410671E-2</v>
      </c>
      <c r="I9" s="5"/>
    </row>
    <row r="10" spans="1:9">
      <c r="A10" s="21" t="s">
        <v>8</v>
      </c>
      <c r="B10" s="22">
        <v>50000</v>
      </c>
      <c r="C10" s="19">
        <f t="shared" si="0"/>
        <v>6.211412029799448E-3</v>
      </c>
      <c r="D10" s="10">
        <v>50000</v>
      </c>
      <c r="E10" s="13">
        <f t="shared" si="1"/>
        <v>6.7922509491117897E-3</v>
      </c>
      <c r="I10" s="5"/>
    </row>
    <row r="11" spans="1:9" ht="15.75" thickBot="1">
      <c r="A11" s="8" t="s">
        <v>9</v>
      </c>
      <c r="B11" s="23">
        <f>SUM(B3:B10)</f>
        <v>8049699.4500000002</v>
      </c>
      <c r="C11" s="16">
        <f t="shared" si="0"/>
        <v>1</v>
      </c>
      <c r="D11" s="9">
        <f>SUM(D3:D10)</f>
        <v>7361329.9000000004</v>
      </c>
      <c r="E11" s="11">
        <f t="shared" si="1"/>
        <v>1</v>
      </c>
    </row>
    <row r="74" spans="1:5" ht="15.75" thickBot="1"/>
    <row r="75" spans="1:5" s="33" customFormat="1" ht="45">
      <c r="A75" s="1" t="s">
        <v>0</v>
      </c>
      <c r="B75" s="29" t="s">
        <v>10</v>
      </c>
      <c r="C75" s="30" t="s">
        <v>1</v>
      </c>
      <c r="D75" s="31" t="s">
        <v>11</v>
      </c>
      <c r="E75" s="32" t="s">
        <v>1</v>
      </c>
    </row>
    <row r="76" spans="1:5" s="33" customFormat="1">
      <c r="A76" s="34" t="s">
        <v>2</v>
      </c>
      <c r="B76" s="35">
        <v>1894339.45</v>
      </c>
      <c r="C76" s="36">
        <f t="shared" ref="C76:C85" si="2">B76/$B$85*100%</f>
        <v>0.18751567000916808</v>
      </c>
      <c r="D76" s="37">
        <v>1648479.9000000001</v>
      </c>
      <c r="E76" s="38">
        <f t="shared" ref="E76:E84" si="3">D76/$D$11*100%</f>
        <v>0.22393778330733419</v>
      </c>
    </row>
    <row r="77" spans="1:5" s="33" customFormat="1">
      <c r="A77" s="39" t="s">
        <v>3</v>
      </c>
      <c r="B77" s="40">
        <v>48800</v>
      </c>
      <c r="C77" s="41">
        <f t="shared" si="2"/>
        <v>4.8305833975254026E-3</v>
      </c>
      <c r="D77" s="42">
        <v>19100</v>
      </c>
      <c r="E77" s="43">
        <f t="shared" si="3"/>
        <v>2.5946398625607036E-3</v>
      </c>
    </row>
    <row r="78" spans="1:5" s="33" customFormat="1">
      <c r="A78" s="39" t="s">
        <v>4</v>
      </c>
      <c r="B78" s="40">
        <v>1479000</v>
      </c>
      <c r="C78" s="41">
        <f t="shared" si="2"/>
        <v>0.14640231239631291</v>
      </c>
      <c r="D78" s="42">
        <v>1128000</v>
      </c>
      <c r="E78" s="44">
        <f t="shared" si="3"/>
        <v>0.15323318141196199</v>
      </c>
    </row>
    <row r="79" spans="1:5" s="33" customFormat="1">
      <c r="A79" s="39" t="s">
        <v>5</v>
      </c>
      <c r="B79" s="40">
        <v>3352860</v>
      </c>
      <c r="C79" s="41">
        <f t="shared" si="2"/>
        <v>0.33189077561940616</v>
      </c>
      <c r="D79" s="42">
        <v>1900050</v>
      </c>
      <c r="E79" s="44">
        <f t="shared" si="3"/>
        <v>0.2581123283171971</v>
      </c>
    </row>
    <row r="80" spans="1:5" s="33" customFormat="1">
      <c r="A80" s="39" t="s">
        <v>13</v>
      </c>
      <c r="B80" s="40">
        <v>0</v>
      </c>
      <c r="C80" s="41">
        <f t="shared" si="2"/>
        <v>0</v>
      </c>
      <c r="D80" s="42">
        <v>1500000</v>
      </c>
      <c r="E80" s="44">
        <f t="shared" si="3"/>
        <v>0.20376752847335369</v>
      </c>
    </row>
    <row r="81" spans="1:5" s="33" customFormat="1" ht="15.75" thickBot="1">
      <c r="A81" s="45" t="s">
        <v>6</v>
      </c>
      <c r="B81" s="46">
        <v>539000</v>
      </c>
      <c r="C81" s="47">
        <f t="shared" si="2"/>
        <v>5.335418957512688E-2</v>
      </c>
      <c r="D81" s="48">
        <v>559000</v>
      </c>
      <c r="E81" s="49">
        <f t="shared" si="3"/>
        <v>7.5937365611069813E-2</v>
      </c>
    </row>
    <row r="82" spans="1:5" s="33" customFormat="1" ht="17.25" customHeight="1" thickBot="1">
      <c r="A82" s="55" t="s">
        <v>12</v>
      </c>
      <c r="B82" s="56">
        <v>2052600</v>
      </c>
      <c r="C82" s="57">
        <f t="shared" si="2"/>
        <v>0.20318146479017707</v>
      </c>
      <c r="D82" s="58">
        <v>0</v>
      </c>
      <c r="E82" s="59">
        <f t="shared" si="3"/>
        <v>0</v>
      </c>
    </row>
    <row r="83" spans="1:5" s="33" customFormat="1">
      <c r="A83" s="34" t="s">
        <v>7</v>
      </c>
      <c r="B83" s="35">
        <v>685700</v>
      </c>
      <c r="C83" s="36">
        <f t="shared" si="2"/>
        <v>6.7875635977114102E-2</v>
      </c>
      <c r="D83" s="37">
        <v>556700</v>
      </c>
      <c r="E83" s="38">
        <f t="shared" si="3"/>
        <v>7.5624922067410671E-2</v>
      </c>
    </row>
    <row r="84" spans="1:5" s="33" customFormat="1">
      <c r="A84" s="45" t="s">
        <v>8</v>
      </c>
      <c r="B84" s="46">
        <v>50000</v>
      </c>
      <c r="C84" s="47">
        <f t="shared" si="2"/>
        <v>4.9493682351694698E-3</v>
      </c>
      <c r="D84" s="48">
        <v>50000</v>
      </c>
      <c r="E84" s="49">
        <f t="shared" si="3"/>
        <v>6.7922509491117897E-3</v>
      </c>
    </row>
    <row r="85" spans="1:5" s="33" customFormat="1" ht="15.75" thickBot="1">
      <c r="A85" s="50" t="s">
        <v>9</v>
      </c>
      <c r="B85" s="51">
        <f>SUM(B76:B84)</f>
        <v>10102299.449999999</v>
      </c>
      <c r="C85" s="52">
        <f t="shared" si="2"/>
        <v>1</v>
      </c>
      <c r="D85" s="53">
        <f>SUM(D76:D84)</f>
        <v>7361329.9000000004</v>
      </c>
      <c r="E85" s="54">
        <f>D85/$D$11*100%</f>
        <v>1</v>
      </c>
    </row>
  </sheetData>
  <pageMargins left="0.7" right="0.7" top="0.75" bottom="0.75" header="0.3" footer="0.3"/>
  <ignoredErrors>
    <ignoredError sqref="C11 C85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2014-09-26T04:19:46Z</dcterms:created>
  <dcterms:modified xsi:type="dcterms:W3CDTF">2014-12-15T08:42:58Z</dcterms:modified>
</cp:coreProperties>
</file>