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Departmental\"/>
    </mc:Choice>
  </mc:AlternateContent>
  <xr:revisionPtr revIDLastSave="0" documentId="13_ncr:1_{069F0070-C9AA-49D7-AE59-58D18924F5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4" r:id="rId1"/>
  </sheets>
  <definedNames>
    <definedName name="_xlnm._FilterDatabase" localSheetId="0" hidden="1">Summary!$A$3:$H$89</definedName>
    <definedName name="_xlnm.Print_Area" localSheetId="0">Summary!$A$1:$H$107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3" i="4" l="1"/>
  <c r="F91" i="4"/>
  <c r="E91" i="4"/>
  <c r="E103" i="4" l="1"/>
  <c r="E105" i="4"/>
  <c r="D105" i="4"/>
  <c r="D104" i="4"/>
  <c r="D103" i="4"/>
  <c r="E104" i="4"/>
  <c r="H94" i="4" l="1"/>
  <c r="D91" i="4" l="1"/>
  <c r="G91" i="4"/>
  <c r="D107" i="4" l="1"/>
  <c r="E10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G32" authorId="0" shapeId="0" xr:uid="{A220E8F6-CAB9-429E-962F-2D3B524BEB2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Campaign-Europe</t>
        </r>
      </text>
    </comment>
    <comment ref="G45" authorId="0" shapeId="0" xr:uid="{C563F8F7-9906-43CA-A152-04344E54CBC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Pg Roadshow Air Ticket Prize - 2019</t>
        </r>
      </text>
    </comment>
  </commentList>
</comments>
</file>

<file path=xl/sharedStrings.xml><?xml version="1.0" encoding="utf-8"?>
<sst xmlns="http://schemas.openxmlformats.org/spreadsheetml/2006/main" count="189" uniqueCount="117">
  <si>
    <t>PGT</t>
  </si>
  <si>
    <t>Nov/Dec</t>
  </si>
  <si>
    <t>Oct</t>
  </si>
  <si>
    <t>Jan-Feb &amp; Aug-Dec</t>
  </si>
  <si>
    <t>Jan</t>
  </si>
  <si>
    <t>Q4</t>
  </si>
  <si>
    <t>Sept</t>
  </si>
  <si>
    <t xml:space="preserve"> - Juneyao Airlines (Shanghai)</t>
  </si>
  <si>
    <t xml:space="preserve"> - AirAsia (Chengdu)</t>
  </si>
  <si>
    <t xml:space="preserve"> - Other (Japan &amp; Korea &amp; etc)</t>
  </si>
  <si>
    <t>China</t>
  </si>
  <si>
    <t>Singapore</t>
  </si>
  <si>
    <t>Taiwan</t>
  </si>
  <si>
    <t>Penang International Food Festival 2020</t>
  </si>
  <si>
    <t>Penang Centre of Medical Tourism</t>
  </si>
  <si>
    <t>Tourism Tax</t>
  </si>
  <si>
    <t>Hotel Fee</t>
  </si>
  <si>
    <t xml:space="preserve">Projects/Activities </t>
  </si>
  <si>
    <t>Date</t>
  </si>
  <si>
    <t>Printing (Banners,Artwork, Name cards)</t>
  </si>
  <si>
    <t>Lunch/Dinner Hosting</t>
  </si>
  <si>
    <t>Familiarisation Trips</t>
  </si>
  <si>
    <t xml:space="preserve">Domestic </t>
  </si>
  <si>
    <t xml:space="preserve">Local Travel </t>
  </si>
  <si>
    <t>Online Promotion (E-Coupon)</t>
  </si>
  <si>
    <t>Domestic Campaigns (OTAs/Airlines)</t>
  </si>
  <si>
    <t>Experience Penang 2020 Roadshow (KL)</t>
  </si>
  <si>
    <t>MATTA Fair KL</t>
  </si>
  <si>
    <t>Europe/USA</t>
  </si>
  <si>
    <t>World Travel Mart (London)</t>
  </si>
  <si>
    <t xml:space="preserve">ITB Berlin (Germany) </t>
  </si>
  <si>
    <t>Tactical Campaign - Malaysia Airlines UK Tactical Campaign</t>
  </si>
  <si>
    <t>Tactical Campaign - Qatar Airways Europe Tactical Campaign/Wholesaler</t>
  </si>
  <si>
    <t xml:space="preserve">China Roadshows with Qingdao Airlines </t>
  </si>
  <si>
    <t xml:space="preserve">Marketing Campaign(Ctrip) </t>
  </si>
  <si>
    <t xml:space="preserve">Marketing Campaign(Tuniu) </t>
  </si>
  <si>
    <t>Q3-Q4</t>
  </si>
  <si>
    <t>Social Media Management &amp; Marketing</t>
  </si>
  <si>
    <t>May-Dec</t>
  </si>
  <si>
    <t xml:space="preserve">China FAMs </t>
  </si>
  <si>
    <t>Hotel Fee 2017</t>
  </si>
  <si>
    <t>Guangzhou Travel Fair</t>
  </si>
  <si>
    <t>Airlines Marketing</t>
  </si>
  <si>
    <t>Tactical Campaign with Airlines/OTA</t>
  </si>
  <si>
    <t xml:space="preserve">ITB Asia </t>
  </si>
  <si>
    <t xml:space="preserve">Australia </t>
  </si>
  <si>
    <t xml:space="preserve">Australia - Visit Penang Year 2020 Launch </t>
  </si>
  <si>
    <t xml:space="preserve">Australia Flight Centre Roadshow </t>
  </si>
  <si>
    <t xml:space="preserve">Australia Tactical Promotion - OTA/Wholsaler </t>
  </si>
  <si>
    <t>Tactical Campaign</t>
  </si>
  <si>
    <t>Indonesia</t>
  </si>
  <si>
    <t>Tactical Campaign with Airlines</t>
  </si>
  <si>
    <t>Penang fair @ Surabaya</t>
  </si>
  <si>
    <t>Medan Fair</t>
  </si>
  <si>
    <t xml:space="preserve">Thailand </t>
  </si>
  <si>
    <t>Thailand Tactical Campaign</t>
  </si>
  <si>
    <t>Thailand International Travel Fair (Bangkok)</t>
  </si>
  <si>
    <t xml:space="preserve">Penang Roadshow @ Korea </t>
  </si>
  <si>
    <t>Tactical Campaign with Airlines and Agents</t>
  </si>
  <si>
    <t>South Korea</t>
  </si>
  <si>
    <t>Brunei</t>
  </si>
  <si>
    <t xml:space="preserve">ATF Asean Travel Fair </t>
  </si>
  <si>
    <t>Japan</t>
  </si>
  <si>
    <t>JATA Tourism Expo (2019 : Tourism Expo Japan)</t>
  </si>
  <si>
    <t>Tactical Campaign</t>
  </si>
  <si>
    <t>Vietnam</t>
  </si>
  <si>
    <t xml:space="preserve">Vietnam Tactical Campaign </t>
  </si>
  <si>
    <t xml:space="preserve">Vietnam Tourism Malaysia Fairs </t>
  </si>
  <si>
    <t>Middle East</t>
  </si>
  <si>
    <t>UAE Experience Penang 2020 Launch (Hotel Fee)</t>
  </si>
  <si>
    <t>Tactical Campaign B2B (Hotel Fee)</t>
  </si>
  <si>
    <t>Travel &amp; Exhibition 2020 Roadshow to Doha</t>
  </si>
  <si>
    <t>Emirates Holidays Campaign</t>
  </si>
  <si>
    <t>Arabian Travel Mart, Dubai (Hotel Fee)</t>
  </si>
  <si>
    <t>Tactical Campaign with OTA (USA)</t>
  </si>
  <si>
    <t>Cruise Tourism</t>
  </si>
  <si>
    <t>Campaigns/Travel Fairs/Roadshow (By Country)</t>
  </si>
  <si>
    <t>Others</t>
  </si>
  <si>
    <t>Recovery Campaign for Travel Agents Packages &amp; Wholesalers</t>
  </si>
  <si>
    <t>Recovery Campaign for Airlines (Regional)</t>
  </si>
  <si>
    <t xml:space="preserve">Flight Incentives </t>
  </si>
  <si>
    <t xml:space="preserve">Provisional </t>
  </si>
  <si>
    <t>Wedding Tourism - Malaysia/Asia</t>
  </si>
  <si>
    <t>Remarks</t>
  </si>
  <si>
    <t>Revised Budget (RM)</t>
  </si>
  <si>
    <t>Budget (RM)</t>
  </si>
  <si>
    <t xml:space="preserve">Fund </t>
  </si>
  <si>
    <t>PGT - Tourism Promotion Budget 2020</t>
  </si>
  <si>
    <t>Shopping Campaign with TM, Klook, Agoda, Booking.com</t>
  </si>
  <si>
    <t>Mar</t>
  </si>
  <si>
    <t>Aug-Dec</t>
  </si>
  <si>
    <t>Campaign with Shenzhen Airlines</t>
  </si>
  <si>
    <t>Nov</t>
  </si>
  <si>
    <t>Sept-Dec</t>
  </si>
  <si>
    <t>Dec</t>
  </si>
  <si>
    <t>Taiwan - Penang Roadshow</t>
  </si>
  <si>
    <t xml:space="preserve">For direct flight sustainability </t>
  </si>
  <si>
    <t xml:space="preserve">Campaign with AirAsia </t>
  </si>
  <si>
    <t>To target year end holiday/staycation</t>
  </si>
  <si>
    <t>Signed contract</t>
  </si>
  <si>
    <t xml:space="preserve">To join TM Pavilion </t>
  </si>
  <si>
    <t xml:space="preserve">Campaign with AirAsia for flight sustainability </t>
  </si>
  <si>
    <t>To revisit direct flight and capture high spending Middle East market</t>
  </si>
  <si>
    <t>With discussion with MAH &amp; ATAP</t>
  </si>
  <si>
    <t>China market is recovery and starting to book for holiday</t>
  </si>
  <si>
    <t>Postponed to Sept</t>
  </si>
  <si>
    <t>Content, Inspiration and future bookings for 2021</t>
  </si>
  <si>
    <t xml:space="preserve">Experience Penang Mega FAM </t>
  </si>
  <si>
    <t>Others Hotel Fee Dec 2019 Projects</t>
  </si>
  <si>
    <t>Penang Anime Matsuri 2020</t>
  </si>
  <si>
    <t>Penang Hot Air Balloon Fiesta 2020</t>
  </si>
  <si>
    <t>StudyPenang (Penang Centre of Education Tourism)</t>
  </si>
  <si>
    <t>Hong Kong</t>
  </si>
  <si>
    <t>Actual Till May</t>
  </si>
  <si>
    <t>Revised Budget 6.7.2020</t>
  </si>
  <si>
    <t>Tactical Campaign Hong Kong</t>
  </si>
  <si>
    <t>Online Matta Fair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</si>
</sst>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 val="singleAccounting"/>
      <sz val="13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8">
    <xf numFmtId="0" fontId="0" fillId="0" borderId="0" xfId="0"/>
    <xf numFmtId="0" fontId="5" fillId="0" borderId="0" xfId="0" applyFont="1"/>
    <xf numFmtId="0" fontId="6" fillId="0" borderId="0" xfId="0" applyFont="1"/>
    <xf numFmtId="43" fontId="5" fillId="0" borderId="0" xfId="1" applyFont="1"/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64" fontId="5" fillId="0" borderId="4" xfId="1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164" fontId="5" fillId="0" borderId="4" xfId="1" applyNumberFormat="1" applyFont="1" applyBorder="1" applyAlignment="1">
      <alignment wrapText="1"/>
    </xf>
    <xf numFmtId="164" fontId="9" fillId="0" borderId="0" xfId="0" applyNumberFormat="1" applyFont="1" applyAlignment="1"/>
    <xf numFmtId="0" fontId="6" fillId="0" borderId="4" xfId="0" applyFont="1" applyBorder="1"/>
    <xf numFmtId="0" fontId="8" fillId="0" borderId="4" xfId="0" applyFont="1" applyBorder="1"/>
    <xf numFmtId="0" fontId="7" fillId="0" borderId="4" xfId="0" applyFont="1" applyBorder="1"/>
    <xf numFmtId="0" fontId="10" fillId="0" borderId="0" xfId="0" applyFont="1"/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/>
    <xf numFmtId="0" fontId="5" fillId="0" borderId="0" xfId="0" applyFont="1" applyAlignment="1"/>
    <xf numFmtId="164" fontId="5" fillId="0" borderId="4" xfId="0" applyNumberFormat="1" applyFont="1" applyBorder="1" applyAlignment="1">
      <alignment horizontal="center"/>
    </xf>
    <xf numFmtId="3" fontId="5" fillId="0" borderId="4" xfId="0" applyNumberFormat="1" applyFont="1" applyBorder="1" applyAlignment="1"/>
    <xf numFmtId="3" fontId="5" fillId="0" borderId="0" xfId="0" applyNumberFormat="1" applyFont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/>
    <xf numFmtId="164" fontId="5" fillId="0" borderId="1" xfId="1" applyNumberFormat="1" applyFont="1" applyBorder="1" applyAlignment="1">
      <alignment wrapText="1"/>
    </xf>
    <xf numFmtId="164" fontId="5" fillId="0" borderId="3" xfId="1" applyNumberFormat="1" applyFont="1" applyBorder="1" applyAlignment="1">
      <alignment wrapText="1"/>
    </xf>
    <xf numFmtId="164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/>
    <xf numFmtId="164" fontId="6" fillId="0" borderId="0" xfId="0" applyNumberFormat="1" applyFont="1" applyBorder="1" applyAlignment="1"/>
    <xf numFmtId="164" fontId="5" fillId="0" borderId="0" xfId="0" applyNumberFormat="1" applyFont="1" applyAlignment="1"/>
    <xf numFmtId="164" fontId="5" fillId="0" borderId="0" xfId="0" applyNumberFormat="1" applyFont="1"/>
    <xf numFmtId="164" fontId="5" fillId="0" borderId="4" xfId="1" applyNumberFormat="1" applyFont="1" applyFill="1" applyBorder="1" applyAlignment="1">
      <alignment wrapText="1"/>
    </xf>
    <xf numFmtId="164" fontId="5" fillId="0" borderId="4" xfId="1" applyNumberFormat="1" applyFont="1" applyFill="1" applyBorder="1" applyAlignment="1">
      <alignment horizontal="center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 wrapText="1"/>
    </xf>
    <xf numFmtId="164" fontId="5" fillId="3" borderId="4" xfId="1" applyNumberFormat="1" applyFont="1" applyFill="1" applyBorder="1" applyAlignment="1">
      <alignment wrapText="1"/>
    </xf>
    <xf numFmtId="0" fontId="5" fillId="3" borderId="0" xfId="0" applyFont="1" applyFill="1"/>
    <xf numFmtId="0" fontId="6" fillId="3" borderId="0" xfId="0" applyFont="1" applyFill="1"/>
    <xf numFmtId="43" fontId="5" fillId="3" borderId="0" xfId="1" applyFont="1" applyFill="1"/>
    <xf numFmtId="0" fontId="5" fillId="3" borderId="0" xfId="0" applyFont="1" applyFill="1" applyAlignment="1">
      <alignment wrapText="1"/>
    </xf>
    <xf numFmtId="164" fontId="5" fillId="3" borderId="3" xfId="1" applyNumberFormat="1" applyFont="1" applyFill="1" applyBorder="1" applyAlignment="1">
      <alignment horizontal="center" wrapText="1"/>
    </xf>
    <xf numFmtId="164" fontId="3" fillId="3" borderId="4" xfId="1" applyNumberFormat="1" applyFont="1" applyFill="1" applyBorder="1" applyAlignment="1">
      <alignment horizontal="center" wrapText="1"/>
    </xf>
    <xf numFmtId="0" fontId="3" fillId="3" borderId="0" xfId="0" applyFont="1" applyFill="1"/>
    <xf numFmtId="0" fontId="4" fillId="3" borderId="0" xfId="0" applyFont="1" applyFill="1"/>
    <xf numFmtId="43" fontId="3" fillId="3" borderId="0" xfId="1" applyFont="1" applyFill="1"/>
    <xf numFmtId="0" fontId="3" fillId="3" borderId="0" xfId="0" applyFont="1" applyFill="1" applyAlignment="1">
      <alignment wrapText="1"/>
    </xf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wrapText="1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center"/>
    </xf>
    <xf numFmtId="164" fontId="5" fillId="4" borderId="4" xfId="1" applyNumberFormat="1" applyFont="1" applyFill="1" applyBorder="1" applyAlignment="1">
      <alignment horizontal="center" wrapText="1"/>
    </xf>
    <xf numFmtId="164" fontId="5" fillId="4" borderId="4" xfId="1" applyNumberFormat="1" applyFont="1" applyFill="1" applyBorder="1" applyAlignment="1">
      <alignment wrapText="1"/>
    </xf>
    <xf numFmtId="0" fontId="5" fillId="4" borderId="0" xfId="0" applyFont="1" applyFill="1"/>
    <xf numFmtId="0" fontId="6" fillId="4" borderId="0" xfId="0" applyFont="1" applyFill="1"/>
    <xf numFmtId="43" fontId="5" fillId="4" borderId="0" xfId="1" applyFont="1" applyFill="1"/>
    <xf numFmtId="0" fontId="5" fillId="4" borderId="0" xfId="0" applyFont="1" applyFill="1" applyAlignment="1">
      <alignment wrapText="1"/>
    </xf>
    <xf numFmtId="164" fontId="5" fillId="4" borderId="1" xfId="1" applyNumberFormat="1" applyFont="1" applyFill="1" applyBorder="1" applyAlignment="1">
      <alignment wrapText="1"/>
    </xf>
    <xf numFmtId="164" fontId="5" fillId="4" borderId="2" xfId="1" applyNumberFormat="1" applyFont="1" applyFill="1" applyBorder="1" applyAlignment="1">
      <alignment wrapText="1"/>
    </xf>
    <xf numFmtId="164" fontId="5" fillId="4" borderId="2" xfId="1" applyNumberFormat="1" applyFont="1" applyFill="1" applyBorder="1" applyAlignment="1">
      <alignment horizontal="center" wrapText="1"/>
    </xf>
    <xf numFmtId="164" fontId="5" fillId="4" borderId="3" xfId="1" applyNumberFormat="1" applyFont="1" applyFill="1" applyBorder="1" applyAlignment="1">
      <alignment horizontal="center" wrapText="1"/>
    </xf>
    <xf numFmtId="164" fontId="5" fillId="0" borderId="1" xfId="1" applyNumberFormat="1" applyFont="1" applyBorder="1" applyAlignment="1">
      <alignment horizontal="center" vertical="center" wrapText="1"/>
    </xf>
    <xf numFmtId="164" fontId="5" fillId="0" borderId="3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wrapText="1"/>
    </xf>
    <xf numFmtId="164" fontId="5" fillId="0" borderId="3" xfId="1" applyNumberFormat="1" applyFont="1" applyFill="1" applyBorder="1" applyAlignment="1">
      <alignment wrapText="1"/>
    </xf>
    <xf numFmtId="0" fontId="5" fillId="0" borderId="4" xfId="0" applyFont="1" applyFill="1" applyBorder="1"/>
  </cellXfs>
  <cellStyles count="3">
    <cellStyle name="Comma" xfId="1" builtinId="3"/>
    <cellStyle name="Excel Built-in Normal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topLeftCell="A13" zoomScale="90" zoomScaleNormal="90" workbookViewId="0">
      <selection activeCell="G18" sqref="G18"/>
    </sheetView>
  </sheetViews>
  <sheetFormatPr defaultRowHeight="15" x14ac:dyDescent="0.25"/>
  <cols>
    <col min="1" max="1" width="54.28515625" customWidth="1"/>
    <col min="2" max="2" width="14.28515625" style="5" customWidth="1"/>
    <col min="3" max="3" width="15.5703125" style="5" customWidth="1"/>
    <col min="4" max="4" width="14.85546875" style="5" customWidth="1"/>
    <col min="5" max="7" width="15.42578125" style="12" customWidth="1"/>
    <col min="8" max="8" width="31.42578125" customWidth="1"/>
  </cols>
  <sheetData>
    <row r="1" spans="1:14" ht="15.75" x14ac:dyDescent="0.25">
      <c r="A1" s="18" t="s">
        <v>87</v>
      </c>
    </row>
    <row r="3" spans="1:14" s="1" customFormat="1" ht="45" customHeight="1" x14ac:dyDescent="0.25">
      <c r="A3" s="19" t="s">
        <v>17</v>
      </c>
      <c r="B3" s="20" t="s">
        <v>18</v>
      </c>
      <c r="C3" s="20" t="s">
        <v>86</v>
      </c>
      <c r="D3" s="21" t="s">
        <v>85</v>
      </c>
      <c r="E3" s="21" t="s">
        <v>84</v>
      </c>
      <c r="F3" s="21" t="s">
        <v>114</v>
      </c>
      <c r="G3" s="21" t="s">
        <v>113</v>
      </c>
      <c r="H3" s="21" t="s">
        <v>83</v>
      </c>
      <c r="J3" s="2"/>
      <c r="K3" s="3"/>
      <c r="L3" s="4"/>
      <c r="N3" s="3"/>
    </row>
    <row r="4" spans="1:14" s="1" customFormat="1" ht="15.75" x14ac:dyDescent="0.25">
      <c r="A4" s="6" t="s">
        <v>21</v>
      </c>
      <c r="B4" s="7"/>
      <c r="C4" s="7" t="s">
        <v>0</v>
      </c>
      <c r="D4" s="8">
        <v>300000</v>
      </c>
      <c r="E4" s="36">
        <v>150000</v>
      </c>
      <c r="F4" s="36">
        <v>150000</v>
      </c>
      <c r="G4" s="13">
        <v>31032.240000000002</v>
      </c>
      <c r="H4" s="8"/>
      <c r="J4" s="2"/>
      <c r="K4" s="3"/>
      <c r="L4" s="4"/>
      <c r="N4" s="3"/>
    </row>
    <row r="5" spans="1:14" s="1" customFormat="1" ht="15.75" x14ac:dyDescent="0.25">
      <c r="A5" s="6" t="s">
        <v>19</v>
      </c>
      <c r="B5" s="7"/>
      <c r="C5" s="7" t="s">
        <v>0</v>
      </c>
      <c r="D5" s="8">
        <v>8000</v>
      </c>
      <c r="E5" s="36">
        <v>4500</v>
      </c>
      <c r="F5" s="36">
        <v>4500</v>
      </c>
      <c r="G5" s="13">
        <v>944</v>
      </c>
      <c r="H5" s="8"/>
      <c r="J5" s="2"/>
      <c r="K5" s="3"/>
      <c r="L5" s="4"/>
      <c r="N5" s="3"/>
    </row>
    <row r="6" spans="1:14" s="1" customFormat="1" ht="15.75" x14ac:dyDescent="0.25">
      <c r="A6" s="6" t="s">
        <v>20</v>
      </c>
      <c r="B6" s="7"/>
      <c r="C6" s="7" t="s">
        <v>0</v>
      </c>
      <c r="D6" s="8">
        <v>15000</v>
      </c>
      <c r="E6" s="36">
        <v>10000</v>
      </c>
      <c r="F6" s="36">
        <v>10000</v>
      </c>
      <c r="G6" s="13">
        <v>0</v>
      </c>
      <c r="H6" s="8"/>
      <c r="J6" s="2"/>
      <c r="K6" s="3"/>
      <c r="L6" s="4"/>
      <c r="N6" s="3"/>
    </row>
    <row r="7" spans="1:14" s="1" customFormat="1" ht="15.75" x14ac:dyDescent="0.25">
      <c r="A7" s="6"/>
      <c r="B7" s="7"/>
      <c r="C7" s="7"/>
      <c r="D7" s="8"/>
      <c r="E7" s="36"/>
      <c r="F7" s="36"/>
      <c r="G7" s="13"/>
      <c r="H7" s="8"/>
      <c r="J7" s="2"/>
      <c r="K7" s="3"/>
      <c r="L7" s="4"/>
      <c r="N7" s="3"/>
    </row>
    <row r="8" spans="1:14" s="1" customFormat="1" ht="15.75" x14ac:dyDescent="0.25">
      <c r="A8" s="15" t="s">
        <v>76</v>
      </c>
      <c r="B8" s="7"/>
      <c r="C8" s="7"/>
      <c r="D8" s="8"/>
      <c r="E8" s="36"/>
      <c r="F8" s="36"/>
      <c r="G8" s="13"/>
      <c r="H8" s="8"/>
      <c r="J8" s="2"/>
      <c r="K8" s="3"/>
      <c r="L8" s="4"/>
      <c r="N8" s="3"/>
    </row>
    <row r="9" spans="1:14" s="1" customFormat="1" ht="15.75" x14ac:dyDescent="0.25">
      <c r="A9" s="16" t="s">
        <v>22</v>
      </c>
      <c r="B9" s="7"/>
      <c r="C9" s="7"/>
      <c r="D9" s="8"/>
      <c r="E9" s="36"/>
      <c r="F9" s="36"/>
      <c r="G9" s="13"/>
      <c r="H9" s="8"/>
      <c r="J9" s="2"/>
      <c r="K9" s="3"/>
      <c r="L9" s="4"/>
      <c r="N9" s="3"/>
    </row>
    <row r="10" spans="1:14" s="1" customFormat="1" ht="15.75" x14ac:dyDescent="0.25">
      <c r="A10" s="6" t="s">
        <v>23</v>
      </c>
      <c r="B10" s="7"/>
      <c r="C10" s="7" t="s">
        <v>0</v>
      </c>
      <c r="D10" s="8">
        <v>25000</v>
      </c>
      <c r="E10" s="36">
        <v>15000</v>
      </c>
      <c r="F10" s="36">
        <v>15000</v>
      </c>
      <c r="G10" s="13">
        <v>3443.17</v>
      </c>
      <c r="H10" s="8"/>
      <c r="J10" s="2"/>
      <c r="K10" s="3"/>
      <c r="L10" s="4"/>
      <c r="N10" s="3"/>
    </row>
    <row r="11" spans="1:14" s="1" customFormat="1" ht="15.75" x14ac:dyDescent="0.25">
      <c r="A11" s="6" t="s">
        <v>24</v>
      </c>
      <c r="B11" s="7"/>
      <c r="C11" s="7" t="s">
        <v>0</v>
      </c>
      <c r="D11" s="8">
        <v>2000</v>
      </c>
      <c r="E11" s="36">
        <v>2000</v>
      </c>
      <c r="F11" s="36">
        <v>2000</v>
      </c>
      <c r="G11" s="13"/>
      <c r="H11" s="8"/>
      <c r="J11" s="2"/>
      <c r="K11" s="3"/>
      <c r="L11" s="4"/>
      <c r="N11" s="3"/>
    </row>
    <row r="12" spans="1:14" s="1" customFormat="1" ht="31.5" x14ac:dyDescent="0.25">
      <c r="A12" s="6" t="s">
        <v>25</v>
      </c>
      <c r="B12" s="7" t="s">
        <v>36</v>
      </c>
      <c r="C12" s="7" t="s">
        <v>0</v>
      </c>
      <c r="D12" s="8">
        <v>150000</v>
      </c>
      <c r="E12" s="54">
        <v>400000</v>
      </c>
      <c r="F12" s="54">
        <v>970000</v>
      </c>
      <c r="G12" s="13"/>
      <c r="H12" s="8" t="s">
        <v>88</v>
      </c>
      <c r="J12" s="2"/>
      <c r="K12" s="3"/>
      <c r="L12" s="4"/>
      <c r="N12" s="3"/>
    </row>
    <row r="13" spans="1:14" s="42" customFormat="1" ht="15.75" x14ac:dyDescent="0.25">
      <c r="A13" s="38" t="s">
        <v>26</v>
      </c>
      <c r="B13" s="39" t="s">
        <v>89</v>
      </c>
      <c r="C13" s="39" t="s">
        <v>15</v>
      </c>
      <c r="D13" s="40">
        <v>180000</v>
      </c>
      <c r="E13" s="41">
        <v>180000</v>
      </c>
      <c r="F13" s="41">
        <v>180000</v>
      </c>
      <c r="G13" s="41">
        <v>133980.95000000001</v>
      </c>
      <c r="H13" s="40"/>
      <c r="J13" s="43"/>
      <c r="K13" s="44"/>
      <c r="L13" s="45"/>
      <c r="N13" s="44"/>
    </row>
    <row r="14" spans="1:14" s="42" customFormat="1" ht="15.75" x14ac:dyDescent="0.25">
      <c r="A14" s="38" t="s">
        <v>27</v>
      </c>
      <c r="B14" s="39" t="s">
        <v>6</v>
      </c>
      <c r="C14" s="39" t="s">
        <v>15</v>
      </c>
      <c r="D14" s="40">
        <v>220000</v>
      </c>
      <c r="E14" s="41">
        <v>220000</v>
      </c>
      <c r="F14" s="41">
        <v>220000</v>
      </c>
      <c r="G14" s="41">
        <v>-12000</v>
      </c>
      <c r="H14" s="40" t="s">
        <v>105</v>
      </c>
      <c r="J14" s="43"/>
      <c r="K14" s="44"/>
      <c r="L14" s="45"/>
      <c r="N14" s="44"/>
    </row>
    <row r="15" spans="1:14" s="1" customFormat="1" ht="15.75" x14ac:dyDescent="0.25">
      <c r="A15" s="6" t="s">
        <v>116</v>
      </c>
      <c r="B15" s="7"/>
      <c r="C15" s="7" t="s">
        <v>0</v>
      </c>
      <c r="D15" s="8"/>
      <c r="E15" s="36"/>
      <c r="F15" s="36">
        <v>35000</v>
      </c>
      <c r="G15" s="13"/>
      <c r="H15" s="8"/>
      <c r="J15" s="2"/>
      <c r="K15" s="3"/>
      <c r="L15" s="4"/>
      <c r="N15" s="3"/>
    </row>
    <row r="16" spans="1:14" s="1" customFormat="1" ht="15.75" x14ac:dyDescent="0.25">
      <c r="A16" s="17" t="s">
        <v>10</v>
      </c>
      <c r="B16" s="7"/>
      <c r="C16" s="7"/>
      <c r="D16" s="8"/>
      <c r="E16" s="36"/>
      <c r="F16" s="36"/>
      <c r="G16" s="13"/>
      <c r="H16" s="8"/>
      <c r="J16" s="2"/>
      <c r="K16" s="3"/>
      <c r="L16" s="4"/>
      <c r="N16" s="3"/>
    </row>
    <row r="17" spans="1:14" s="59" customFormat="1" ht="15.75" x14ac:dyDescent="0.25">
      <c r="A17" s="55" t="s">
        <v>33</v>
      </c>
      <c r="B17" s="56" t="s">
        <v>4</v>
      </c>
      <c r="C17" s="56" t="s">
        <v>16</v>
      </c>
      <c r="D17" s="57">
        <v>300000</v>
      </c>
      <c r="E17" s="58">
        <v>300000</v>
      </c>
      <c r="F17" s="58">
        <v>300000</v>
      </c>
      <c r="G17" s="58">
        <v>350220.01</v>
      </c>
      <c r="H17" s="57"/>
      <c r="J17" s="60"/>
      <c r="K17" s="61"/>
      <c r="L17" s="62"/>
      <c r="N17" s="61"/>
    </row>
    <row r="18" spans="1:14" s="59" customFormat="1" ht="30.95" customHeight="1" x14ac:dyDescent="0.25">
      <c r="A18" s="55" t="s">
        <v>34</v>
      </c>
      <c r="B18" s="56" t="s">
        <v>36</v>
      </c>
      <c r="C18" s="56" t="s">
        <v>16</v>
      </c>
      <c r="D18" s="57">
        <v>400000</v>
      </c>
      <c r="E18" s="58">
        <v>400000</v>
      </c>
      <c r="F18" s="58">
        <v>400000</v>
      </c>
      <c r="G18" s="63"/>
      <c r="H18" s="72" t="s">
        <v>104</v>
      </c>
      <c r="J18" s="60"/>
      <c r="K18" s="61"/>
      <c r="L18" s="62"/>
      <c r="N18" s="61"/>
    </row>
    <row r="19" spans="1:14" s="59" customFormat="1" ht="15.75" x14ac:dyDescent="0.25">
      <c r="A19" s="55" t="s">
        <v>35</v>
      </c>
      <c r="B19" s="56" t="s">
        <v>36</v>
      </c>
      <c r="C19" s="56" t="s">
        <v>16</v>
      </c>
      <c r="D19" s="57">
        <v>300000</v>
      </c>
      <c r="E19" s="58">
        <v>300000</v>
      </c>
      <c r="F19" s="58">
        <v>300000</v>
      </c>
      <c r="G19" s="64"/>
      <c r="H19" s="73"/>
      <c r="J19" s="60"/>
      <c r="K19" s="61"/>
      <c r="L19" s="62"/>
      <c r="N19" s="61"/>
    </row>
    <row r="20" spans="1:14" s="59" customFormat="1" ht="15.75" x14ac:dyDescent="0.25">
      <c r="A20" s="55" t="s">
        <v>37</v>
      </c>
      <c r="B20" s="56" t="s">
        <v>38</v>
      </c>
      <c r="C20" s="56" t="s">
        <v>40</v>
      </c>
      <c r="D20" s="57">
        <v>160000</v>
      </c>
      <c r="E20" s="58">
        <v>160000</v>
      </c>
      <c r="F20" s="58">
        <v>160000</v>
      </c>
      <c r="G20" s="64"/>
      <c r="H20" s="73"/>
      <c r="J20" s="60"/>
      <c r="K20" s="61"/>
      <c r="L20" s="62"/>
      <c r="N20" s="61"/>
    </row>
    <row r="21" spans="1:14" s="59" customFormat="1" ht="15.75" x14ac:dyDescent="0.25">
      <c r="A21" s="55" t="s">
        <v>39</v>
      </c>
      <c r="B21" s="56" t="s">
        <v>90</v>
      </c>
      <c r="C21" s="56" t="s">
        <v>40</v>
      </c>
      <c r="D21" s="57">
        <v>60000</v>
      </c>
      <c r="E21" s="57">
        <v>60000</v>
      </c>
      <c r="F21" s="57">
        <v>60000</v>
      </c>
      <c r="G21" s="65"/>
      <c r="H21" s="73"/>
      <c r="J21" s="60"/>
      <c r="K21" s="61"/>
      <c r="L21" s="62"/>
      <c r="N21" s="61"/>
    </row>
    <row r="22" spans="1:14" s="59" customFormat="1" ht="15.75" x14ac:dyDescent="0.25">
      <c r="A22" s="55" t="s">
        <v>41</v>
      </c>
      <c r="B22" s="56" t="s">
        <v>6</v>
      </c>
      <c r="C22" s="56" t="s">
        <v>40</v>
      </c>
      <c r="D22" s="57">
        <v>30000</v>
      </c>
      <c r="E22" s="57">
        <v>30000</v>
      </c>
      <c r="F22" s="57">
        <v>30000</v>
      </c>
      <c r="G22" s="66"/>
      <c r="H22" s="74"/>
      <c r="J22" s="60"/>
      <c r="K22" s="61"/>
      <c r="L22" s="62"/>
      <c r="N22" s="61"/>
    </row>
    <row r="23" spans="1:14" s="59" customFormat="1" ht="31.5" x14ac:dyDescent="0.25">
      <c r="A23" s="55" t="s">
        <v>42</v>
      </c>
      <c r="B23" s="56" t="s">
        <v>5</v>
      </c>
      <c r="C23" s="56" t="s">
        <v>40</v>
      </c>
      <c r="D23" s="57">
        <v>200000</v>
      </c>
      <c r="E23" s="57">
        <v>200000</v>
      </c>
      <c r="F23" s="57">
        <v>200000</v>
      </c>
      <c r="G23" s="57"/>
      <c r="H23" s="57" t="s">
        <v>91</v>
      </c>
      <c r="J23" s="60"/>
      <c r="K23" s="61"/>
      <c r="L23" s="62"/>
      <c r="N23" s="61"/>
    </row>
    <row r="24" spans="1:14" s="1" customFormat="1" ht="15.75" x14ac:dyDescent="0.25">
      <c r="A24" s="6"/>
      <c r="B24" s="7"/>
      <c r="C24" s="7"/>
      <c r="D24" s="8"/>
      <c r="E24" s="36"/>
      <c r="F24" s="36"/>
      <c r="G24" s="13"/>
      <c r="H24" s="8"/>
      <c r="J24" s="2"/>
      <c r="K24" s="3"/>
      <c r="L24" s="4"/>
      <c r="N24" s="3"/>
    </row>
    <row r="25" spans="1:14" s="1" customFormat="1" ht="15.75" x14ac:dyDescent="0.25">
      <c r="A25" s="17" t="s">
        <v>112</v>
      </c>
      <c r="B25" s="7"/>
      <c r="C25" s="7"/>
      <c r="D25" s="8"/>
      <c r="E25" s="36"/>
      <c r="F25" s="36"/>
      <c r="G25" s="13"/>
      <c r="H25" s="8"/>
      <c r="J25" s="2"/>
      <c r="K25" s="3"/>
      <c r="L25" s="4"/>
      <c r="N25" s="3"/>
    </row>
    <row r="26" spans="1:14" s="1" customFormat="1" ht="15.75" x14ac:dyDescent="0.25">
      <c r="A26" s="77" t="s">
        <v>115</v>
      </c>
      <c r="B26" s="7" t="s">
        <v>5</v>
      </c>
      <c r="C26" s="7" t="s">
        <v>0</v>
      </c>
      <c r="D26" s="8">
        <v>100000</v>
      </c>
      <c r="E26" s="54">
        <v>100000</v>
      </c>
      <c r="F26" s="54">
        <v>60000</v>
      </c>
      <c r="G26" s="13"/>
      <c r="H26" s="8"/>
      <c r="J26" s="2"/>
      <c r="K26" s="3"/>
      <c r="L26" s="4"/>
      <c r="N26" s="3"/>
    </row>
    <row r="27" spans="1:14" s="1" customFormat="1" ht="15.75" x14ac:dyDescent="0.25">
      <c r="A27" s="6"/>
      <c r="B27" s="7"/>
      <c r="C27" s="7"/>
      <c r="D27" s="8"/>
      <c r="E27" s="36"/>
      <c r="F27" s="36"/>
      <c r="G27" s="13"/>
      <c r="H27" s="8"/>
      <c r="J27" s="2"/>
      <c r="K27" s="3"/>
      <c r="L27" s="4"/>
      <c r="N27" s="3"/>
    </row>
    <row r="28" spans="1:14" s="1" customFormat="1" ht="15.75" x14ac:dyDescent="0.25">
      <c r="A28" s="17" t="s">
        <v>28</v>
      </c>
      <c r="B28" s="7"/>
      <c r="C28" s="7"/>
      <c r="D28" s="8"/>
      <c r="E28" s="36"/>
      <c r="F28" s="36"/>
      <c r="G28" s="13"/>
      <c r="H28" s="8"/>
      <c r="J28" s="2"/>
      <c r="K28" s="3"/>
      <c r="L28" s="4"/>
      <c r="N28" s="3"/>
    </row>
    <row r="29" spans="1:14" s="1" customFormat="1" ht="15.75" x14ac:dyDescent="0.25">
      <c r="A29" s="6" t="s">
        <v>30</v>
      </c>
      <c r="B29" s="7" t="s">
        <v>89</v>
      </c>
      <c r="C29" s="7" t="s">
        <v>0</v>
      </c>
      <c r="D29" s="8">
        <v>80000</v>
      </c>
      <c r="E29" s="36">
        <v>35000</v>
      </c>
      <c r="F29" s="36">
        <v>35000</v>
      </c>
      <c r="G29" s="13">
        <v>37211.839999999997</v>
      </c>
      <c r="H29" s="8"/>
      <c r="J29" s="2"/>
      <c r="K29" s="3"/>
      <c r="L29" s="4"/>
      <c r="N29" s="3"/>
    </row>
    <row r="30" spans="1:14" s="1" customFormat="1" ht="15.75" x14ac:dyDescent="0.25">
      <c r="A30" s="6" t="s">
        <v>29</v>
      </c>
      <c r="B30" s="7" t="s">
        <v>92</v>
      </c>
      <c r="C30" s="7" t="s">
        <v>0</v>
      </c>
      <c r="D30" s="8">
        <v>80000</v>
      </c>
      <c r="E30" s="36">
        <v>80000</v>
      </c>
      <c r="F30" s="36">
        <v>80000</v>
      </c>
      <c r="G30" s="13"/>
      <c r="H30" s="8" t="s">
        <v>100</v>
      </c>
      <c r="J30" s="2"/>
      <c r="K30" s="3"/>
      <c r="L30" s="4"/>
      <c r="N30" s="3"/>
    </row>
    <row r="31" spans="1:14" s="1" customFormat="1" ht="30.95" customHeight="1" x14ac:dyDescent="0.25">
      <c r="A31" s="6" t="s">
        <v>31</v>
      </c>
      <c r="B31" s="7" t="s">
        <v>93</v>
      </c>
      <c r="C31" s="7" t="s">
        <v>0</v>
      </c>
      <c r="D31" s="8">
        <v>220000</v>
      </c>
      <c r="E31" s="36">
        <v>150000</v>
      </c>
      <c r="F31" s="75">
        <v>100000</v>
      </c>
      <c r="G31" s="29"/>
      <c r="H31" s="67" t="s">
        <v>106</v>
      </c>
      <c r="J31" s="2"/>
      <c r="K31" s="3"/>
      <c r="L31" s="4"/>
      <c r="N31" s="3"/>
    </row>
    <row r="32" spans="1:14" s="1" customFormat="1" ht="31.5" x14ac:dyDescent="0.25">
      <c r="A32" s="9" t="s">
        <v>32</v>
      </c>
      <c r="B32" s="7" t="s">
        <v>94</v>
      </c>
      <c r="C32" s="7" t="s">
        <v>0</v>
      </c>
      <c r="D32" s="8">
        <v>150000</v>
      </c>
      <c r="E32" s="36">
        <v>200000</v>
      </c>
      <c r="F32" s="76">
        <v>100000</v>
      </c>
      <c r="G32" s="30">
        <v>31750</v>
      </c>
      <c r="H32" s="68"/>
      <c r="J32" s="2"/>
      <c r="K32" s="3"/>
      <c r="L32" s="4"/>
      <c r="N32" s="3"/>
    </row>
    <row r="33" spans="1:14" s="1" customFormat="1" ht="15.75" x14ac:dyDescent="0.25">
      <c r="A33" s="6" t="s">
        <v>74</v>
      </c>
      <c r="B33" s="7"/>
      <c r="C33" s="7" t="s">
        <v>0</v>
      </c>
      <c r="D33" s="8">
        <v>100000</v>
      </c>
      <c r="E33" s="36"/>
      <c r="F33" s="36"/>
      <c r="G33" s="13"/>
      <c r="H33" s="8"/>
      <c r="J33" s="2"/>
      <c r="K33" s="3"/>
      <c r="L33" s="4"/>
      <c r="N33" s="3"/>
    </row>
    <row r="34" spans="1:14" s="1" customFormat="1" ht="15.75" x14ac:dyDescent="0.25">
      <c r="A34" s="6"/>
      <c r="B34" s="7"/>
      <c r="C34" s="7"/>
      <c r="D34" s="8"/>
      <c r="E34" s="36"/>
      <c r="F34" s="36"/>
      <c r="G34" s="13"/>
      <c r="H34" s="8"/>
      <c r="J34" s="2"/>
      <c r="K34" s="3"/>
      <c r="L34" s="4"/>
      <c r="N34" s="3"/>
    </row>
    <row r="35" spans="1:14" s="1" customFormat="1" ht="15.75" x14ac:dyDescent="0.25">
      <c r="A35" s="17" t="s">
        <v>11</v>
      </c>
      <c r="B35" s="7"/>
      <c r="C35" s="7"/>
      <c r="D35" s="8"/>
      <c r="E35" s="36"/>
      <c r="F35" s="36"/>
      <c r="G35" s="13"/>
      <c r="H35" s="8"/>
      <c r="J35" s="2"/>
      <c r="K35" s="3"/>
      <c r="L35" s="4"/>
      <c r="N35" s="3"/>
    </row>
    <row r="36" spans="1:14" s="1" customFormat="1" ht="31.5" x14ac:dyDescent="0.25">
      <c r="A36" s="6" t="s">
        <v>43</v>
      </c>
      <c r="B36" s="7" t="s">
        <v>5</v>
      </c>
      <c r="C36" s="7" t="s">
        <v>0</v>
      </c>
      <c r="D36" s="8">
        <v>100000</v>
      </c>
      <c r="E36" s="37">
        <v>100000</v>
      </c>
      <c r="F36" s="37">
        <v>80000</v>
      </c>
      <c r="G36" s="8"/>
      <c r="H36" s="8" t="s">
        <v>98</v>
      </c>
      <c r="J36" s="2"/>
      <c r="K36" s="3"/>
      <c r="L36" s="4"/>
      <c r="N36" s="3"/>
    </row>
    <row r="37" spans="1:14" s="59" customFormat="1" ht="15.75" x14ac:dyDescent="0.25">
      <c r="A37" s="55" t="s">
        <v>44</v>
      </c>
      <c r="B37" s="56" t="s">
        <v>2</v>
      </c>
      <c r="C37" s="56" t="s">
        <v>16</v>
      </c>
      <c r="D37" s="57">
        <v>460000</v>
      </c>
      <c r="E37" s="57">
        <v>460000</v>
      </c>
      <c r="F37" s="57">
        <v>460000</v>
      </c>
      <c r="G37" s="57"/>
      <c r="H37" s="57" t="s">
        <v>99</v>
      </c>
      <c r="J37" s="60"/>
      <c r="K37" s="61"/>
      <c r="L37" s="62"/>
      <c r="N37" s="61"/>
    </row>
    <row r="38" spans="1:14" s="1" customFormat="1" ht="15.75" x14ac:dyDescent="0.25">
      <c r="A38" s="6"/>
      <c r="B38" s="7"/>
      <c r="C38" s="7"/>
      <c r="D38" s="8"/>
      <c r="E38" s="36"/>
      <c r="F38" s="36"/>
      <c r="G38" s="13"/>
      <c r="H38" s="8"/>
      <c r="J38" s="2"/>
      <c r="K38" s="3"/>
      <c r="L38" s="4"/>
      <c r="N38" s="3"/>
    </row>
    <row r="39" spans="1:14" s="1" customFormat="1" ht="15.75" x14ac:dyDescent="0.25">
      <c r="A39" s="17" t="s">
        <v>45</v>
      </c>
      <c r="B39" s="7"/>
      <c r="C39" s="7"/>
      <c r="D39" s="8"/>
      <c r="E39" s="36"/>
      <c r="F39" s="36"/>
      <c r="G39" s="13"/>
      <c r="H39" s="8"/>
      <c r="J39" s="2"/>
      <c r="K39" s="3"/>
      <c r="L39" s="4"/>
      <c r="N39" s="3"/>
    </row>
    <row r="40" spans="1:14" s="59" customFormat="1" ht="31.5" x14ac:dyDescent="0.25">
      <c r="A40" s="55" t="s">
        <v>48</v>
      </c>
      <c r="B40" s="56" t="s">
        <v>94</v>
      </c>
      <c r="C40" s="56" t="s">
        <v>16</v>
      </c>
      <c r="D40" s="57">
        <v>100000</v>
      </c>
      <c r="E40" s="58">
        <v>100000</v>
      </c>
      <c r="F40" s="58">
        <v>100000</v>
      </c>
      <c r="G40" s="58"/>
      <c r="H40" s="57" t="s">
        <v>106</v>
      </c>
      <c r="J40" s="60"/>
      <c r="K40" s="61"/>
      <c r="L40" s="62"/>
      <c r="N40" s="61"/>
    </row>
    <row r="41" spans="1:14" s="59" customFormat="1" ht="15.75" x14ac:dyDescent="0.25">
      <c r="A41" s="55" t="s">
        <v>47</v>
      </c>
      <c r="B41" s="56"/>
      <c r="C41" s="56" t="s">
        <v>16</v>
      </c>
      <c r="D41" s="57">
        <v>40000</v>
      </c>
      <c r="E41" s="58"/>
      <c r="F41" s="58"/>
      <c r="G41" s="58"/>
      <c r="H41" s="57"/>
      <c r="J41" s="60"/>
      <c r="K41" s="61"/>
      <c r="L41" s="62"/>
      <c r="N41" s="61"/>
    </row>
    <row r="42" spans="1:14" s="59" customFormat="1" ht="15.75" x14ac:dyDescent="0.25">
      <c r="A42" s="55" t="s">
        <v>46</v>
      </c>
      <c r="B42" s="56"/>
      <c r="C42" s="56" t="s">
        <v>16</v>
      </c>
      <c r="D42" s="57">
        <v>360000</v>
      </c>
      <c r="E42" s="58"/>
      <c r="F42" s="58"/>
      <c r="G42" s="58"/>
      <c r="H42" s="57"/>
      <c r="J42" s="60"/>
      <c r="K42" s="61"/>
      <c r="L42" s="62"/>
      <c r="N42" s="61"/>
    </row>
    <row r="43" spans="1:14" s="1" customFormat="1" ht="15.75" x14ac:dyDescent="0.25">
      <c r="A43" s="6"/>
      <c r="B43" s="7"/>
      <c r="C43" s="7"/>
      <c r="D43" s="8"/>
      <c r="E43" s="36"/>
      <c r="F43" s="36"/>
      <c r="G43" s="13"/>
      <c r="H43" s="8"/>
      <c r="J43" s="2"/>
      <c r="K43" s="3"/>
      <c r="L43" s="4"/>
      <c r="N43" s="3"/>
    </row>
    <row r="44" spans="1:14" s="1" customFormat="1" ht="15.75" x14ac:dyDescent="0.25">
      <c r="A44" s="17" t="s">
        <v>12</v>
      </c>
      <c r="B44" s="7"/>
      <c r="C44" s="7"/>
      <c r="D44" s="8"/>
      <c r="E44" s="36"/>
      <c r="F44" s="36"/>
      <c r="G44" s="13"/>
      <c r="H44" s="8"/>
      <c r="J44" s="2"/>
      <c r="K44" s="3"/>
      <c r="L44" s="4"/>
      <c r="N44" s="3"/>
    </row>
    <row r="45" spans="1:14" s="1" customFormat="1" ht="31.5" x14ac:dyDescent="0.25">
      <c r="A45" s="6" t="s">
        <v>49</v>
      </c>
      <c r="B45" s="10" t="s">
        <v>3</v>
      </c>
      <c r="C45" s="7" t="s">
        <v>0</v>
      </c>
      <c r="D45" s="8">
        <v>80000</v>
      </c>
      <c r="E45" s="36">
        <v>80000</v>
      </c>
      <c r="F45" s="36">
        <v>80000</v>
      </c>
      <c r="G45" s="29">
        <v>2305.87</v>
      </c>
      <c r="H45" s="67" t="s">
        <v>96</v>
      </c>
      <c r="J45" s="2"/>
      <c r="K45" s="3"/>
      <c r="L45" s="4"/>
      <c r="N45" s="3"/>
    </row>
    <row r="46" spans="1:14" s="1" customFormat="1" ht="15.75" x14ac:dyDescent="0.25">
      <c r="A46" s="6" t="s">
        <v>95</v>
      </c>
      <c r="B46" s="7" t="s">
        <v>1</v>
      </c>
      <c r="C46" s="7" t="s">
        <v>0</v>
      </c>
      <c r="D46" s="8">
        <v>180000</v>
      </c>
      <c r="E46" s="36">
        <v>180000</v>
      </c>
      <c r="F46" s="76">
        <v>160000</v>
      </c>
      <c r="G46" s="30"/>
      <c r="H46" s="68"/>
      <c r="J46" s="2"/>
      <c r="K46" s="3"/>
      <c r="L46" s="4"/>
      <c r="N46" s="3"/>
    </row>
    <row r="47" spans="1:14" s="1" customFormat="1" ht="15.75" x14ac:dyDescent="0.25">
      <c r="A47" s="6"/>
      <c r="B47" s="7"/>
      <c r="C47" s="7"/>
      <c r="D47" s="8"/>
      <c r="E47" s="36"/>
      <c r="F47" s="36"/>
      <c r="G47" s="13"/>
      <c r="H47" s="8"/>
      <c r="J47" s="2"/>
      <c r="K47" s="3"/>
      <c r="L47" s="4"/>
      <c r="N47" s="3"/>
    </row>
    <row r="48" spans="1:14" s="1" customFormat="1" ht="15.75" x14ac:dyDescent="0.25">
      <c r="A48" s="17" t="s">
        <v>50</v>
      </c>
      <c r="B48" s="7"/>
      <c r="C48" s="7"/>
      <c r="D48" s="8"/>
      <c r="E48" s="36"/>
      <c r="F48" s="36"/>
      <c r="G48" s="13"/>
      <c r="H48" s="8"/>
      <c r="J48" s="2"/>
      <c r="K48" s="3"/>
      <c r="L48" s="4"/>
      <c r="N48" s="3"/>
    </row>
    <row r="49" spans="1:14" s="1" customFormat="1" ht="15.75" x14ac:dyDescent="0.25">
      <c r="A49" s="6" t="s">
        <v>51</v>
      </c>
      <c r="B49" s="7" t="s">
        <v>5</v>
      </c>
      <c r="C49" s="7" t="s">
        <v>0</v>
      </c>
      <c r="D49" s="8">
        <v>100000</v>
      </c>
      <c r="E49" s="36">
        <v>100000</v>
      </c>
      <c r="F49" s="36">
        <v>60000</v>
      </c>
      <c r="G49" s="13"/>
      <c r="H49" s="8" t="s">
        <v>97</v>
      </c>
      <c r="J49" s="2"/>
      <c r="K49" s="3"/>
      <c r="L49" s="4"/>
      <c r="N49" s="3"/>
    </row>
    <row r="50" spans="1:14" s="1" customFormat="1" ht="15.75" x14ac:dyDescent="0.25">
      <c r="A50" s="6" t="s">
        <v>52</v>
      </c>
      <c r="B50" s="7"/>
      <c r="C50" s="7" t="s">
        <v>0</v>
      </c>
      <c r="D50" s="8">
        <v>80000</v>
      </c>
      <c r="E50" s="36"/>
      <c r="F50" s="36"/>
      <c r="G50" s="13"/>
      <c r="H50" s="8"/>
      <c r="J50" s="2"/>
      <c r="K50" s="3"/>
      <c r="L50" s="4"/>
      <c r="N50" s="3"/>
    </row>
    <row r="51" spans="1:14" s="1" customFormat="1" ht="15.75" x14ac:dyDescent="0.25">
      <c r="A51" s="6" t="s">
        <v>53</v>
      </c>
      <c r="B51" s="7"/>
      <c r="C51" s="7" t="s">
        <v>0</v>
      </c>
      <c r="D51" s="8">
        <v>3000</v>
      </c>
      <c r="E51" s="36"/>
      <c r="F51" s="36"/>
      <c r="G51" s="13"/>
      <c r="H51" s="8"/>
      <c r="J51" s="2"/>
      <c r="K51" s="3"/>
      <c r="L51" s="4"/>
      <c r="N51" s="3"/>
    </row>
    <row r="52" spans="1:14" s="1" customFormat="1" ht="15.75" x14ac:dyDescent="0.25">
      <c r="A52" s="6"/>
      <c r="B52" s="7"/>
      <c r="C52" s="7"/>
      <c r="D52" s="8"/>
      <c r="E52" s="36"/>
      <c r="F52" s="36"/>
      <c r="G52" s="13"/>
      <c r="H52" s="8"/>
      <c r="J52" s="2"/>
      <c r="K52" s="3"/>
      <c r="L52" s="4"/>
      <c r="N52" s="3"/>
    </row>
    <row r="53" spans="1:14" s="1" customFormat="1" ht="15.75" x14ac:dyDescent="0.25">
      <c r="A53" s="17" t="s">
        <v>54</v>
      </c>
      <c r="B53" s="7"/>
      <c r="C53" s="7"/>
      <c r="D53" s="8"/>
      <c r="E53" s="36"/>
      <c r="F53" s="36"/>
      <c r="G53" s="13"/>
      <c r="H53" s="8"/>
      <c r="J53" s="2"/>
      <c r="K53" s="3"/>
      <c r="L53" s="4"/>
      <c r="N53" s="3"/>
    </row>
    <row r="54" spans="1:14" s="1" customFormat="1" ht="15.75" x14ac:dyDescent="0.25">
      <c r="A54" s="6" t="s">
        <v>56</v>
      </c>
      <c r="B54" s="7"/>
      <c r="C54" s="7" t="s">
        <v>0</v>
      </c>
      <c r="D54" s="8">
        <v>50000</v>
      </c>
      <c r="E54" s="36"/>
      <c r="F54" s="36"/>
      <c r="G54" s="13"/>
      <c r="H54" s="8"/>
      <c r="J54" s="2"/>
      <c r="K54" s="3"/>
      <c r="L54" s="4"/>
      <c r="N54" s="3"/>
    </row>
    <row r="55" spans="1:14" s="1" customFormat="1" ht="31.5" x14ac:dyDescent="0.25">
      <c r="A55" s="6" t="s">
        <v>55</v>
      </c>
      <c r="B55" s="7" t="s">
        <v>94</v>
      </c>
      <c r="C55" s="7" t="s">
        <v>0</v>
      </c>
      <c r="D55" s="8">
        <v>150000</v>
      </c>
      <c r="E55" s="36">
        <v>150000</v>
      </c>
      <c r="F55" s="36">
        <v>80000</v>
      </c>
      <c r="G55" s="13"/>
      <c r="H55" s="8" t="s">
        <v>98</v>
      </c>
      <c r="J55" s="2"/>
      <c r="K55" s="3"/>
      <c r="L55" s="4"/>
      <c r="N55" s="3"/>
    </row>
    <row r="56" spans="1:14" s="1" customFormat="1" ht="15.75" x14ac:dyDescent="0.25">
      <c r="A56" s="6"/>
      <c r="B56" s="7"/>
      <c r="C56" s="7"/>
      <c r="D56" s="8"/>
      <c r="E56" s="36"/>
      <c r="F56" s="36"/>
      <c r="G56" s="13"/>
      <c r="H56" s="8"/>
      <c r="J56" s="2"/>
      <c r="K56" s="3"/>
      <c r="L56" s="4"/>
      <c r="N56" s="3"/>
    </row>
    <row r="57" spans="1:14" s="1" customFormat="1" ht="15.75" x14ac:dyDescent="0.25">
      <c r="A57" s="17" t="s">
        <v>59</v>
      </c>
      <c r="B57" s="7"/>
      <c r="C57" s="7"/>
      <c r="D57" s="8"/>
      <c r="E57" s="36"/>
      <c r="F57" s="36"/>
      <c r="G57" s="13"/>
      <c r="H57" s="8"/>
      <c r="J57" s="2"/>
      <c r="K57" s="3"/>
      <c r="L57" s="4"/>
      <c r="N57" s="3"/>
    </row>
    <row r="58" spans="1:14" s="1" customFormat="1" ht="15.75" x14ac:dyDescent="0.25">
      <c r="A58" s="6" t="s">
        <v>57</v>
      </c>
      <c r="B58" s="7"/>
      <c r="C58" s="7" t="s">
        <v>0</v>
      </c>
      <c r="D58" s="8">
        <v>250000</v>
      </c>
      <c r="E58" s="36"/>
      <c r="F58" s="36"/>
      <c r="G58" s="13"/>
      <c r="H58" s="8"/>
      <c r="J58" s="2"/>
      <c r="K58" s="3"/>
      <c r="L58" s="4"/>
      <c r="N58" s="3"/>
    </row>
    <row r="59" spans="1:14" s="1" customFormat="1" ht="31.5" x14ac:dyDescent="0.25">
      <c r="A59" s="6" t="s">
        <v>58</v>
      </c>
      <c r="B59" s="7" t="s">
        <v>1</v>
      </c>
      <c r="C59" s="7" t="s">
        <v>0</v>
      </c>
      <c r="D59" s="8">
        <v>100000</v>
      </c>
      <c r="E59" s="36">
        <v>100000</v>
      </c>
      <c r="F59" s="36">
        <v>50000</v>
      </c>
      <c r="G59" s="13"/>
      <c r="H59" s="8" t="s">
        <v>106</v>
      </c>
      <c r="J59" s="2"/>
      <c r="K59" s="3"/>
      <c r="L59" s="4"/>
      <c r="N59" s="3"/>
    </row>
    <row r="60" spans="1:14" s="1" customFormat="1" ht="15.75" x14ac:dyDescent="0.25">
      <c r="A60" s="6"/>
      <c r="B60" s="7"/>
      <c r="C60" s="7"/>
      <c r="D60" s="8"/>
      <c r="E60" s="36"/>
      <c r="F60" s="36"/>
      <c r="G60" s="13"/>
      <c r="H60" s="8"/>
      <c r="J60" s="2"/>
      <c r="K60" s="3"/>
      <c r="L60" s="4"/>
      <c r="N60" s="3"/>
    </row>
    <row r="61" spans="1:14" s="1" customFormat="1" ht="15.75" x14ac:dyDescent="0.25">
      <c r="A61" s="17" t="s">
        <v>60</v>
      </c>
      <c r="B61" s="7"/>
      <c r="C61" s="7"/>
      <c r="D61" s="8"/>
      <c r="E61" s="36"/>
      <c r="F61" s="36"/>
      <c r="G61" s="13"/>
      <c r="H61" s="8"/>
      <c r="J61" s="2"/>
      <c r="K61" s="3"/>
      <c r="L61" s="4"/>
      <c r="N61" s="3"/>
    </row>
    <row r="62" spans="1:14" s="1" customFormat="1" ht="15.75" x14ac:dyDescent="0.25">
      <c r="A62" s="6" t="s">
        <v>61</v>
      </c>
      <c r="B62" s="7" t="s">
        <v>4</v>
      </c>
      <c r="C62" s="7" t="s">
        <v>0</v>
      </c>
      <c r="D62" s="8">
        <v>180000</v>
      </c>
      <c r="E62" s="36">
        <v>196000</v>
      </c>
      <c r="F62" s="36">
        <v>196000</v>
      </c>
      <c r="G62" s="13">
        <v>199705.82</v>
      </c>
      <c r="H62" s="8"/>
      <c r="J62" s="2"/>
      <c r="K62" s="3"/>
      <c r="L62" s="4"/>
      <c r="N62" s="3"/>
    </row>
    <row r="63" spans="1:14" s="1" customFormat="1" ht="15.75" x14ac:dyDescent="0.25">
      <c r="A63" s="6"/>
      <c r="B63" s="7"/>
      <c r="C63" s="7"/>
      <c r="D63" s="8"/>
      <c r="E63" s="36"/>
      <c r="F63" s="36"/>
      <c r="G63" s="13"/>
      <c r="H63" s="8"/>
      <c r="J63" s="2"/>
      <c r="K63" s="3"/>
      <c r="L63" s="4"/>
      <c r="N63" s="3"/>
    </row>
    <row r="64" spans="1:14" s="1" customFormat="1" ht="15.75" x14ac:dyDescent="0.25">
      <c r="A64" s="17" t="s">
        <v>62</v>
      </c>
      <c r="B64" s="7"/>
      <c r="C64" s="7"/>
      <c r="D64" s="8"/>
      <c r="E64" s="36"/>
      <c r="F64" s="36"/>
      <c r="G64" s="13"/>
      <c r="H64" s="8"/>
      <c r="J64" s="2"/>
      <c r="K64" s="3"/>
      <c r="L64" s="4"/>
      <c r="N64" s="3"/>
    </row>
    <row r="65" spans="1:14" s="1" customFormat="1" ht="15.75" x14ac:dyDescent="0.25">
      <c r="A65" s="6" t="s">
        <v>63</v>
      </c>
      <c r="B65" s="7" t="s">
        <v>2</v>
      </c>
      <c r="C65" s="7" t="s">
        <v>0</v>
      </c>
      <c r="D65" s="8">
        <v>150000</v>
      </c>
      <c r="E65" s="36">
        <v>50000</v>
      </c>
      <c r="F65" s="75">
        <v>50000</v>
      </c>
      <c r="G65" s="29"/>
      <c r="H65" s="67" t="s">
        <v>106</v>
      </c>
      <c r="J65" s="2"/>
      <c r="K65" s="3"/>
      <c r="L65" s="4"/>
      <c r="N65" s="3"/>
    </row>
    <row r="66" spans="1:14" s="1" customFormat="1" ht="15.75" x14ac:dyDescent="0.25">
      <c r="A66" s="6" t="s">
        <v>64</v>
      </c>
      <c r="B66" s="7" t="s">
        <v>1</v>
      </c>
      <c r="C66" s="7" t="s">
        <v>0</v>
      </c>
      <c r="D66" s="8">
        <v>100000</v>
      </c>
      <c r="E66" s="36">
        <v>100000</v>
      </c>
      <c r="F66" s="76">
        <v>70000</v>
      </c>
      <c r="G66" s="30"/>
      <c r="H66" s="68"/>
      <c r="J66" s="2"/>
      <c r="K66" s="3"/>
      <c r="L66" s="4"/>
      <c r="N66" s="3"/>
    </row>
    <row r="67" spans="1:14" s="1" customFormat="1" ht="15.75" x14ac:dyDescent="0.25">
      <c r="A67" s="6"/>
      <c r="B67" s="7"/>
      <c r="C67" s="7"/>
      <c r="D67" s="8"/>
      <c r="E67" s="36"/>
      <c r="F67" s="36"/>
      <c r="G67" s="13"/>
      <c r="H67" s="8"/>
      <c r="J67" s="2"/>
      <c r="K67" s="3"/>
      <c r="L67" s="4"/>
      <c r="N67" s="3"/>
    </row>
    <row r="68" spans="1:14" s="1" customFormat="1" ht="15.75" x14ac:dyDescent="0.25">
      <c r="A68" s="17" t="s">
        <v>65</v>
      </c>
      <c r="B68" s="7"/>
      <c r="C68" s="7"/>
      <c r="D68" s="8"/>
      <c r="E68" s="36"/>
      <c r="F68" s="36"/>
      <c r="G68" s="13"/>
      <c r="H68" s="8"/>
      <c r="J68" s="2"/>
      <c r="K68" s="3"/>
      <c r="L68" s="4"/>
      <c r="N68" s="3"/>
    </row>
    <row r="69" spans="1:14" s="1" customFormat="1" ht="15.75" x14ac:dyDescent="0.25">
      <c r="A69" s="6" t="s">
        <v>67</v>
      </c>
      <c r="B69" s="7"/>
      <c r="C69" s="7" t="s">
        <v>0</v>
      </c>
      <c r="D69" s="8">
        <v>60000</v>
      </c>
      <c r="E69" s="36"/>
      <c r="F69" s="36"/>
      <c r="G69" s="13"/>
      <c r="H69" s="8"/>
      <c r="J69" s="2"/>
      <c r="K69" s="3"/>
      <c r="L69" s="4"/>
      <c r="N69" s="3"/>
    </row>
    <row r="70" spans="1:14" s="1" customFormat="1" ht="31.5" x14ac:dyDescent="0.25">
      <c r="A70" s="6" t="s">
        <v>66</v>
      </c>
      <c r="B70" s="7" t="s">
        <v>1</v>
      </c>
      <c r="C70" s="7" t="s">
        <v>0</v>
      </c>
      <c r="D70" s="8">
        <v>90000</v>
      </c>
      <c r="E70" s="36">
        <v>90000</v>
      </c>
      <c r="F70" s="36">
        <v>50000</v>
      </c>
      <c r="G70" s="13"/>
      <c r="H70" s="8" t="s">
        <v>101</v>
      </c>
      <c r="J70" s="2"/>
      <c r="K70" s="3"/>
      <c r="L70" s="4"/>
      <c r="N70" s="3"/>
    </row>
    <row r="71" spans="1:14" s="1" customFormat="1" ht="15.75" x14ac:dyDescent="0.25">
      <c r="A71" s="6"/>
      <c r="B71" s="7"/>
      <c r="C71" s="7"/>
      <c r="D71" s="8"/>
      <c r="E71" s="36"/>
      <c r="F71" s="36"/>
      <c r="G71" s="13"/>
      <c r="H71" s="8"/>
      <c r="J71" s="2"/>
      <c r="K71" s="3"/>
      <c r="L71" s="4"/>
      <c r="N71" s="3"/>
    </row>
    <row r="72" spans="1:14" s="1" customFormat="1" ht="15.75" x14ac:dyDescent="0.25">
      <c r="A72" s="17" t="s">
        <v>68</v>
      </c>
      <c r="B72" s="7"/>
      <c r="C72" s="7"/>
      <c r="D72" s="8"/>
      <c r="E72" s="36"/>
      <c r="F72" s="36"/>
      <c r="G72" s="13"/>
      <c r="H72" s="8"/>
      <c r="J72" s="2"/>
      <c r="K72" s="3"/>
      <c r="L72" s="4"/>
      <c r="N72" s="3"/>
    </row>
    <row r="73" spans="1:14" s="59" customFormat="1" ht="15.75" x14ac:dyDescent="0.25">
      <c r="A73" s="55" t="s">
        <v>73</v>
      </c>
      <c r="B73" s="56"/>
      <c r="C73" s="56" t="s">
        <v>16</v>
      </c>
      <c r="D73" s="57">
        <v>30000</v>
      </c>
      <c r="E73" s="58">
        <v>0</v>
      </c>
      <c r="F73" s="58"/>
      <c r="G73" s="58"/>
      <c r="H73" s="67" t="s">
        <v>102</v>
      </c>
      <c r="J73" s="60"/>
      <c r="K73" s="61"/>
      <c r="L73" s="62"/>
      <c r="N73" s="61"/>
    </row>
    <row r="74" spans="1:14" s="59" customFormat="1" ht="15.75" x14ac:dyDescent="0.25">
      <c r="A74" s="55" t="s">
        <v>69</v>
      </c>
      <c r="B74" s="56"/>
      <c r="C74" s="56" t="s">
        <v>16</v>
      </c>
      <c r="D74" s="57">
        <v>300000</v>
      </c>
      <c r="E74" s="58"/>
      <c r="F74" s="58"/>
      <c r="G74" s="58"/>
      <c r="H74" s="69"/>
      <c r="J74" s="60"/>
      <c r="K74" s="61"/>
      <c r="L74" s="62"/>
      <c r="N74" s="61"/>
    </row>
    <row r="75" spans="1:14" s="59" customFormat="1" ht="15.75" x14ac:dyDescent="0.25">
      <c r="A75" s="55" t="s">
        <v>70</v>
      </c>
      <c r="B75" s="56"/>
      <c r="C75" s="56" t="s">
        <v>16</v>
      </c>
      <c r="D75" s="57">
        <v>100000</v>
      </c>
      <c r="E75" s="58">
        <v>150000</v>
      </c>
      <c r="F75" s="58">
        <v>150000</v>
      </c>
      <c r="G75" s="58"/>
      <c r="H75" s="69"/>
      <c r="J75" s="60"/>
      <c r="K75" s="61"/>
      <c r="L75" s="62"/>
      <c r="N75" s="61"/>
    </row>
    <row r="76" spans="1:14" s="1" customFormat="1" ht="15.75" x14ac:dyDescent="0.25">
      <c r="A76" s="6" t="s">
        <v>72</v>
      </c>
      <c r="B76" s="7"/>
      <c r="C76" s="7" t="s">
        <v>0</v>
      </c>
      <c r="D76" s="8"/>
      <c r="E76" s="36">
        <v>6200</v>
      </c>
      <c r="F76" s="36">
        <v>6200</v>
      </c>
      <c r="G76" s="13">
        <v>6200</v>
      </c>
      <c r="H76" s="68"/>
      <c r="J76" s="2"/>
      <c r="K76" s="3"/>
      <c r="L76" s="4"/>
      <c r="N76" s="3"/>
    </row>
    <row r="77" spans="1:14" s="1" customFormat="1" ht="15.75" x14ac:dyDescent="0.25">
      <c r="A77" s="6" t="s">
        <v>71</v>
      </c>
      <c r="B77" s="7"/>
      <c r="C77" s="7" t="s">
        <v>0</v>
      </c>
      <c r="D77" s="8"/>
      <c r="E77" s="36">
        <v>30000</v>
      </c>
      <c r="F77" s="36">
        <v>30000</v>
      </c>
      <c r="G77" s="13">
        <v>25453.62</v>
      </c>
      <c r="H77" s="8"/>
      <c r="J77" s="2"/>
      <c r="K77" s="3"/>
      <c r="L77" s="4"/>
      <c r="N77" s="3"/>
    </row>
    <row r="78" spans="1:14" s="1" customFormat="1" ht="15.75" x14ac:dyDescent="0.25">
      <c r="A78" s="6"/>
      <c r="B78" s="7"/>
      <c r="C78" s="7"/>
      <c r="D78" s="8"/>
      <c r="E78" s="36"/>
      <c r="F78" s="36"/>
      <c r="G78" s="13"/>
      <c r="H78" s="8"/>
      <c r="J78" s="2"/>
      <c r="K78" s="3"/>
      <c r="L78" s="4"/>
      <c r="N78" s="3"/>
    </row>
    <row r="79" spans="1:14" s="1" customFormat="1" ht="15.75" x14ac:dyDescent="0.25">
      <c r="A79" s="6" t="s">
        <v>81</v>
      </c>
      <c r="B79" s="7"/>
      <c r="C79" s="7" t="s">
        <v>0</v>
      </c>
      <c r="D79" s="8">
        <v>130000</v>
      </c>
      <c r="E79" s="36">
        <v>130000</v>
      </c>
      <c r="F79" s="36">
        <v>25000</v>
      </c>
      <c r="G79" s="13"/>
      <c r="H79" s="8"/>
      <c r="J79" s="2"/>
      <c r="K79" s="3"/>
      <c r="L79" s="4"/>
      <c r="N79" s="3"/>
    </row>
    <row r="80" spans="1:14" s="1" customFormat="1" ht="15.75" x14ac:dyDescent="0.25">
      <c r="A80" s="6"/>
      <c r="B80" s="7"/>
      <c r="C80" s="7"/>
      <c r="D80" s="8"/>
      <c r="E80" s="36"/>
      <c r="F80" s="36"/>
      <c r="G80" s="13"/>
      <c r="H80" s="8"/>
      <c r="J80" s="2"/>
      <c r="K80" s="3"/>
      <c r="L80" s="4"/>
      <c r="N80" s="3"/>
    </row>
    <row r="81" spans="1:14" s="1" customFormat="1" ht="15.75" x14ac:dyDescent="0.25">
      <c r="A81" s="15" t="s">
        <v>77</v>
      </c>
      <c r="B81" s="7"/>
      <c r="C81" s="7"/>
      <c r="D81" s="8"/>
      <c r="E81" s="36"/>
      <c r="F81" s="36"/>
      <c r="G81" s="13"/>
      <c r="H81" s="8"/>
      <c r="J81" s="2"/>
      <c r="K81" s="3"/>
      <c r="L81" s="4"/>
      <c r="N81" s="3"/>
    </row>
    <row r="82" spans="1:14" s="1" customFormat="1" ht="15.75" x14ac:dyDescent="0.25">
      <c r="A82" s="6" t="s">
        <v>82</v>
      </c>
      <c r="B82" s="7"/>
      <c r="C82" s="7" t="s">
        <v>0</v>
      </c>
      <c r="D82" s="8">
        <v>50000</v>
      </c>
      <c r="E82" s="36">
        <v>50000</v>
      </c>
      <c r="F82" s="36">
        <v>40000</v>
      </c>
      <c r="G82" s="13"/>
      <c r="H82" s="8"/>
      <c r="J82" s="2"/>
      <c r="K82" s="3"/>
      <c r="L82" s="4"/>
      <c r="N82" s="3"/>
    </row>
    <row r="83" spans="1:14" s="1" customFormat="1" ht="15.75" x14ac:dyDescent="0.25">
      <c r="A83" s="6" t="s">
        <v>75</v>
      </c>
      <c r="B83" s="7"/>
      <c r="C83" s="7" t="s">
        <v>0</v>
      </c>
      <c r="D83" s="8">
        <v>80000</v>
      </c>
      <c r="E83" s="36">
        <v>30000</v>
      </c>
      <c r="F83" s="36">
        <v>0</v>
      </c>
      <c r="G83" s="13"/>
      <c r="H83" s="8"/>
      <c r="J83" s="2"/>
      <c r="K83" s="3"/>
      <c r="L83" s="4"/>
      <c r="N83" s="3"/>
    </row>
    <row r="84" spans="1:14" s="42" customFormat="1" ht="30.95" customHeight="1" x14ac:dyDescent="0.25">
      <c r="A84" s="38" t="s">
        <v>78</v>
      </c>
      <c r="B84" s="39"/>
      <c r="C84" s="39" t="s">
        <v>15</v>
      </c>
      <c r="D84" s="40">
        <v>300000</v>
      </c>
      <c r="E84" s="40">
        <v>300000</v>
      </c>
      <c r="F84" s="40">
        <v>300000</v>
      </c>
      <c r="G84" s="40"/>
      <c r="H84" s="70" t="s">
        <v>103</v>
      </c>
      <c r="J84" s="43"/>
      <c r="K84" s="44"/>
      <c r="L84" s="45"/>
      <c r="N84" s="44"/>
    </row>
    <row r="85" spans="1:14" s="42" customFormat="1" ht="15.75" x14ac:dyDescent="0.25">
      <c r="A85" s="38" t="s">
        <v>79</v>
      </c>
      <c r="B85" s="39"/>
      <c r="C85" s="39" t="s">
        <v>15</v>
      </c>
      <c r="D85" s="40">
        <v>500000</v>
      </c>
      <c r="E85" s="40">
        <v>500000</v>
      </c>
      <c r="F85" s="40">
        <v>500000</v>
      </c>
      <c r="G85" s="46"/>
      <c r="H85" s="71"/>
      <c r="J85" s="43"/>
      <c r="K85" s="44"/>
      <c r="L85" s="45"/>
      <c r="N85" s="44"/>
    </row>
    <row r="86" spans="1:14" s="1" customFormat="1" ht="15.75" x14ac:dyDescent="0.25">
      <c r="A86" s="6" t="s">
        <v>80</v>
      </c>
      <c r="B86" s="7"/>
      <c r="C86" s="7"/>
      <c r="D86" s="8"/>
      <c r="E86" s="36"/>
      <c r="F86" s="36"/>
      <c r="G86" s="13"/>
      <c r="H86" s="8"/>
      <c r="J86" s="2"/>
      <c r="K86" s="3"/>
      <c r="L86" s="4"/>
      <c r="N86" s="3"/>
    </row>
    <row r="87" spans="1:14" s="42" customFormat="1" ht="15.75" x14ac:dyDescent="0.25">
      <c r="A87" s="38" t="s">
        <v>7</v>
      </c>
      <c r="B87" s="39"/>
      <c r="C87" s="39" t="s">
        <v>15</v>
      </c>
      <c r="D87" s="40">
        <v>1100000</v>
      </c>
      <c r="E87" s="40">
        <v>1100000</v>
      </c>
      <c r="F87" s="40">
        <v>1100000</v>
      </c>
      <c r="G87" s="40"/>
      <c r="H87" s="40"/>
      <c r="J87" s="43"/>
      <c r="K87" s="44"/>
      <c r="L87" s="45"/>
      <c r="N87" s="44"/>
    </row>
    <row r="88" spans="1:14" s="48" customFormat="1" ht="15" customHeight="1" x14ac:dyDescent="0.25">
      <c r="A88" s="38" t="s">
        <v>8</v>
      </c>
      <c r="B88" s="39"/>
      <c r="C88" s="39" t="s">
        <v>15</v>
      </c>
      <c r="D88" s="40">
        <v>1200000</v>
      </c>
      <c r="E88" s="40">
        <v>1200000</v>
      </c>
      <c r="F88" s="40">
        <v>1200000</v>
      </c>
      <c r="G88" s="40"/>
      <c r="H88" s="47"/>
      <c r="J88" s="49"/>
      <c r="K88" s="50"/>
      <c r="L88" s="51"/>
      <c r="N88" s="50"/>
    </row>
    <row r="89" spans="1:14" s="48" customFormat="1" ht="18" customHeight="1" x14ac:dyDescent="0.25">
      <c r="A89" s="52" t="s">
        <v>9</v>
      </c>
      <c r="B89" s="53"/>
      <c r="C89" s="39" t="s">
        <v>15</v>
      </c>
      <c r="D89" s="40">
        <v>2000000</v>
      </c>
      <c r="E89" s="41">
        <v>1000000</v>
      </c>
      <c r="F89" s="41">
        <v>1000000</v>
      </c>
      <c r="G89" s="41"/>
      <c r="H89" s="47"/>
      <c r="J89" s="49"/>
      <c r="K89" s="50"/>
      <c r="L89" s="51"/>
      <c r="N89" s="50"/>
    </row>
    <row r="90" spans="1:14" ht="15.75" x14ac:dyDescent="0.25">
      <c r="A90" s="1"/>
      <c r="B90" s="11"/>
      <c r="C90" s="11"/>
      <c r="D90" s="11"/>
    </row>
    <row r="91" spans="1:14" ht="19.5" x14ac:dyDescent="0.45">
      <c r="A91" s="1"/>
      <c r="B91" s="11"/>
      <c r="C91" s="11"/>
      <c r="D91" s="14">
        <f>SUBTOTAL(9,D4:D89)</f>
        <v>11503000</v>
      </c>
      <c r="E91" s="14">
        <f>SUBTOTAL(9,E4:E89)</f>
        <v>9198700</v>
      </c>
      <c r="F91" s="14">
        <f>SUBTOTAL(9,F4:F89)</f>
        <v>9198700</v>
      </c>
      <c r="G91" s="14">
        <f>SUM(G4:G90)</f>
        <v>810247.5199999999</v>
      </c>
    </row>
    <row r="92" spans="1:14" ht="15.75" x14ac:dyDescent="0.25">
      <c r="A92" s="1"/>
      <c r="B92" s="11"/>
      <c r="C92" s="11"/>
      <c r="D92" s="11"/>
      <c r="E92" s="23"/>
      <c r="F92" s="23"/>
      <c r="G92" s="23"/>
      <c r="H92" s="1"/>
    </row>
    <row r="93" spans="1:14" ht="15.75" x14ac:dyDescent="0.25">
      <c r="A93" s="18" t="s">
        <v>108</v>
      </c>
      <c r="B93" s="11"/>
      <c r="C93" s="11"/>
      <c r="D93" s="11"/>
      <c r="E93" s="34"/>
      <c r="F93" s="34">
        <f>E91-F91</f>
        <v>0</v>
      </c>
      <c r="G93" s="34"/>
      <c r="H93" s="1">
        <v>2570700</v>
      </c>
    </row>
    <row r="94" spans="1:14" ht="15.75" x14ac:dyDescent="0.25">
      <c r="A94" s="1" t="s">
        <v>107</v>
      </c>
      <c r="B94" s="11"/>
      <c r="C94" s="11"/>
      <c r="D94" s="26"/>
      <c r="E94" s="22"/>
      <c r="F94" s="22"/>
      <c r="G94" s="22"/>
      <c r="H94" s="35">
        <f>E91-H93</f>
        <v>6628000</v>
      </c>
    </row>
    <row r="95" spans="1:14" ht="15.75" x14ac:dyDescent="0.25">
      <c r="A95" s="1" t="s">
        <v>13</v>
      </c>
      <c r="B95" s="11"/>
      <c r="C95" s="11"/>
      <c r="D95" s="26"/>
      <c r="E95" s="22"/>
      <c r="F95" s="22"/>
      <c r="G95" s="22"/>
      <c r="H95" s="1"/>
    </row>
    <row r="96" spans="1:14" ht="15.75" x14ac:dyDescent="0.25">
      <c r="A96" s="1" t="s">
        <v>109</v>
      </c>
      <c r="B96" s="11"/>
      <c r="C96" s="11"/>
      <c r="D96" s="26"/>
      <c r="E96" s="22"/>
      <c r="F96" s="22"/>
      <c r="G96" s="22"/>
      <c r="H96" s="1"/>
    </row>
    <row r="97" spans="1:8" ht="15.75" x14ac:dyDescent="0.25">
      <c r="A97" s="1" t="s">
        <v>110</v>
      </c>
      <c r="B97" s="11"/>
      <c r="C97" s="11"/>
      <c r="D97" s="26">
        <v>1200000</v>
      </c>
      <c r="E97" s="22">
        <v>1200000</v>
      </c>
      <c r="F97" s="22"/>
      <c r="G97" s="22"/>
      <c r="H97" s="1"/>
    </row>
    <row r="98" spans="1:8" ht="15.75" x14ac:dyDescent="0.25">
      <c r="A98" s="1" t="s">
        <v>111</v>
      </c>
      <c r="B98" s="11"/>
      <c r="C98" s="11"/>
      <c r="D98" s="26">
        <v>75000</v>
      </c>
      <c r="E98" s="22"/>
      <c r="F98" s="22"/>
      <c r="G98" s="22"/>
      <c r="H98" s="1"/>
    </row>
    <row r="99" spans="1:8" ht="15.75" x14ac:dyDescent="0.25">
      <c r="A99" s="1" t="s">
        <v>14</v>
      </c>
      <c r="B99" s="11"/>
      <c r="C99" s="11"/>
      <c r="D99" s="26">
        <v>125000</v>
      </c>
      <c r="E99" s="22"/>
      <c r="F99" s="22"/>
      <c r="G99" s="22"/>
      <c r="H99" s="1"/>
    </row>
    <row r="100" spans="1:8" ht="15.75" x14ac:dyDescent="0.25">
      <c r="A100" s="1"/>
      <c r="B100" s="11"/>
      <c r="C100" s="11"/>
      <c r="D100" s="26"/>
      <c r="E100" s="22"/>
      <c r="F100" s="22"/>
      <c r="G100" s="22"/>
      <c r="H100" s="1"/>
    </row>
    <row r="101" spans="1:8" ht="15.75" x14ac:dyDescent="0.25">
      <c r="A101" s="1"/>
      <c r="B101" s="11"/>
      <c r="C101" s="11"/>
      <c r="D101" s="11"/>
      <c r="E101" s="23"/>
      <c r="F101" s="23"/>
      <c r="G101" s="23"/>
      <c r="H101" s="1"/>
    </row>
    <row r="103" spans="1:8" ht="15.75" x14ac:dyDescent="0.25">
      <c r="C103" s="7" t="s">
        <v>0</v>
      </c>
      <c r="D103" s="24">
        <f>D4+D5+D6+D10+D11+D12+D29+D30+D31+D32+D33+D36+D45+D46+D49+D51+D50+D54+D55+D58+D59+D62+D65+D66+D69+D70+D79+D82+D83+D26</f>
        <v>3163000</v>
      </c>
      <c r="E103" s="24">
        <f>E4+E5+E6+E10+E11+E12+E29+E30+E31+E32+E36+E45+E46+E49+E55+E59+E62+E65+E66+E70+E76+E77+E79+E82+E83+E26</f>
        <v>2538700</v>
      </c>
      <c r="F103" s="31"/>
      <c r="G103" s="31"/>
      <c r="H103" s="1"/>
    </row>
    <row r="104" spans="1:8" ht="15.75" x14ac:dyDescent="0.25">
      <c r="C104" s="7" t="s">
        <v>15</v>
      </c>
      <c r="D104" s="24">
        <f>D13+D14+D84+D85+D87+D88+D89</f>
        <v>5500000</v>
      </c>
      <c r="E104" s="24">
        <f>E13+E14+E84+E85+E87+E88+E89</f>
        <v>4500000</v>
      </c>
      <c r="F104" s="31"/>
      <c r="G104" s="31"/>
      <c r="H104" s="1"/>
    </row>
    <row r="105" spans="1:8" ht="15.75" x14ac:dyDescent="0.25">
      <c r="C105" s="7" t="s">
        <v>16</v>
      </c>
      <c r="D105" s="24">
        <f>D17+D18+D19+D37+D40+D41+D42+D73+D74+D75</f>
        <v>2390000</v>
      </c>
      <c r="E105" s="24">
        <f>E17+E18+E19+E37+E40+E73+E75</f>
        <v>1710000</v>
      </c>
      <c r="F105" s="31"/>
      <c r="G105" s="31"/>
      <c r="H105" s="1"/>
    </row>
    <row r="106" spans="1:8" ht="15.75" x14ac:dyDescent="0.25">
      <c r="C106" s="7" t="s">
        <v>40</v>
      </c>
      <c r="D106" s="25">
        <v>450000</v>
      </c>
      <c r="E106" s="25">
        <v>450000</v>
      </c>
      <c r="F106" s="32"/>
      <c r="G106" s="32"/>
      <c r="H106" s="1"/>
    </row>
    <row r="107" spans="1:8" ht="15.75" x14ac:dyDescent="0.25">
      <c r="C107" s="7"/>
      <c r="D107" s="27">
        <f>SUM(D103:D106)</f>
        <v>11503000</v>
      </c>
      <c r="E107" s="28">
        <f>SUM(E103:E106)</f>
        <v>9198700</v>
      </c>
      <c r="F107" s="33"/>
      <c r="G107" s="33"/>
      <c r="H107" s="1"/>
    </row>
  </sheetData>
  <autoFilter ref="A3:H89" xr:uid="{D5FBE0E4-CC85-4937-A914-966D6ED51A4E}"/>
  <mergeCells count="6">
    <mergeCell ref="H45:H46"/>
    <mergeCell ref="H73:H76"/>
    <mergeCell ref="H84:H85"/>
    <mergeCell ref="H18:H22"/>
    <mergeCell ref="H31:H32"/>
    <mergeCell ref="H65:H66"/>
  </mergeCells>
  <pageMargins left="0.70866141732283472" right="0.70866141732283472" top="0.74803149606299213" bottom="0.74803149606299213" header="0.31496062992125984" footer="0.31496062992125984"/>
  <pageSetup paperSize="8" scale="5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2020-06-11T03:07:17Z</cp:lastPrinted>
  <dcterms:created xsi:type="dcterms:W3CDTF">2019-10-14T03:41:15Z</dcterms:created>
  <dcterms:modified xsi:type="dcterms:W3CDTF">2020-07-06T06:46:02Z</dcterms:modified>
</cp:coreProperties>
</file>