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arren\Desktop\downloads\"/>
    </mc:Choice>
  </mc:AlternateContent>
  <xr:revisionPtr revIDLastSave="0" documentId="13_ncr:1_{B375FF96-36EC-4B2C-A867-35E392A3E05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</sheets>
  <definedNames>
    <definedName name="_xlnm._FilterDatabase" localSheetId="1" hidden="1">'Budget 2020'!$A$1:$J$48</definedName>
    <definedName name="_xlnm.Print_Area" localSheetId="1">'Budget 2020'!$A$1:$J$48</definedName>
    <definedName name="_xlnm.Print_Area" localSheetId="0">Summary!$A$1:$N$39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8" i="2" l="1"/>
  <c r="F48" i="2"/>
  <c r="D48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21" i="2"/>
  <c r="H20" i="2"/>
  <c r="G17" i="2"/>
  <c r="F17" i="2"/>
  <c r="E17" i="2"/>
  <c r="D17" i="2"/>
  <c r="H8" i="2"/>
  <c r="H7" i="2"/>
  <c r="H17" i="2" s="1"/>
  <c r="H48" i="2" l="1"/>
  <c r="J17" i="2"/>
  <c r="E10" i="4" l="1"/>
  <c r="E3" i="4"/>
  <c r="E4" i="4"/>
  <c r="E5" i="4"/>
  <c r="E6" i="4"/>
  <c r="E7" i="4"/>
  <c r="E8" i="4"/>
  <c r="E9" i="4"/>
  <c r="E2" i="4"/>
  <c r="C10" i="4"/>
  <c r="D10" i="4" l="1"/>
  <c r="B10" i="4"/>
  <c r="D37" i="1" l="1"/>
  <c r="D4" i="3" l="1"/>
  <c r="D5" i="3"/>
  <c r="D6" i="3"/>
  <c r="D7" i="3"/>
  <c r="D8" i="3"/>
  <c r="D9" i="3"/>
  <c r="D10" i="3"/>
  <c r="D3" i="3"/>
  <c r="C11" i="3" l="1"/>
  <c r="D11" i="3" s="1"/>
  <c r="B11" i="3"/>
  <c r="H30" i="1" l="1"/>
  <c r="H17" i="1"/>
  <c r="H25" i="1" l="1"/>
  <c r="H23" i="1"/>
  <c r="H11" i="1"/>
  <c r="D19" i="1"/>
  <c r="D15" i="1"/>
  <c r="D25" i="1"/>
  <c r="D23" i="1"/>
  <c r="L17" i="1"/>
  <c r="B25" i="1"/>
  <c r="B15" i="1"/>
  <c r="N30" i="1"/>
  <c r="N25" i="1"/>
  <c r="L25" i="1"/>
  <c r="N23" i="1"/>
  <c r="L23" i="1"/>
  <c r="N11" i="1"/>
  <c r="N17" i="1" l="1"/>
  <c r="J25" i="1"/>
  <c r="F25" i="1"/>
  <c r="J23" i="1"/>
  <c r="F15" i="1"/>
  <c r="H19" i="1"/>
  <c r="J19" i="1"/>
  <c r="H15" i="1"/>
  <c r="D17" i="1"/>
  <c r="L15" i="1"/>
  <c r="L11" i="1"/>
  <c r="N19" i="1"/>
  <c r="N15" i="1"/>
  <c r="L13" i="1"/>
  <c r="B23" i="1"/>
  <c r="F23" i="1" s="1"/>
  <c r="B17" i="1"/>
  <c r="F17" i="1" l="1"/>
  <c r="D11" i="1"/>
  <c r="J11" i="1"/>
  <c r="D13" i="1"/>
  <c r="J15" i="1"/>
  <c r="H13" i="1"/>
  <c r="J17" i="1"/>
  <c r="H9" i="1"/>
  <c r="L19" i="1"/>
  <c r="N13" i="1"/>
  <c r="N9" i="1"/>
  <c r="L9" i="1"/>
  <c r="B11" i="1"/>
  <c r="B13" i="1"/>
  <c r="B19" i="1"/>
  <c r="F19" i="1" s="1"/>
  <c r="H21" i="1" l="1"/>
  <c r="H27" i="1" s="1"/>
  <c r="H31" i="1" s="1"/>
  <c r="J9" i="1"/>
  <c r="F13" i="1"/>
  <c r="F11" i="1"/>
  <c r="J13" i="1"/>
  <c r="D9" i="1"/>
  <c r="L21" i="1"/>
  <c r="L27" i="1" s="1"/>
  <c r="N21" i="1"/>
  <c r="N27" i="1" s="1"/>
  <c r="N31" i="1" s="1"/>
  <c r="B9" i="1"/>
  <c r="B21" i="1" s="1"/>
  <c r="J27" i="1" l="1"/>
  <c r="J31" i="1" s="1"/>
  <c r="D21" i="1"/>
  <c r="F21" i="1" s="1"/>
  <c r="F9" i="1"/>
  <c r="B27" i="1"/>
  <c r="J21" i="1" l="1"/>
  <c r="D27" i="1"/>
  <c r="F27" i="1" l="1"/>
  <c r="D39" i="1"/>
</calcChain>
</file>

<file path=xl/sharedStrings.xml><?xml version="1.0" encoding="utf-8"?>
<sst xmlns="http://schemas.openxmlformats.org/spreadsheetml/2006/main" count="147" uniqueCount="110">
  <si>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</si>
  <si>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</si>
  <si>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</si>
  <si>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</si>
  <si>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</si>
  <si>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</si>
  <si>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</si>
  <si>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</si>
  <si>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</si>
  <si>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</si>
  <si>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</si>
  <si>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</si>
  <si>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</si>
  <si>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</si>
  <si>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</si>
  <si>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</si>
  <si>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</si>
  <si>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</si>
  <si>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</si>
  <si>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Rental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</si>
  <si>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</si>
  <si>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</si>
  <si>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</si>
  <si>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</si>
  <si>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</si>
  <si>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</si>
  <si>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</si>
  <si>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</si>
  <si>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</si>
  <si>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</si>
  <si>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</si>
  <si>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</si>
  <si>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</si>
  <si>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</si>
  <si>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</si>
  <si>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</si>
  <si>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</si>
  <si>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</si>
  <si>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</si>
  <si>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2020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</si>
  <si>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</si>
  <si>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</si>
  <si>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</si>
  <si>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</si>
  <si>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</si>
  <si>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</si>
  <si>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</si>
  <si>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</si>
  <si>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</si>
  <si>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</si>
  <si>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</si>
  <si>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</si>
  <si>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Penang Hot Air Balloon Fiesta (Hotel Fee)</t>
  </si>
  <si>
    <t>Grant From State Government</t>
  </si>
  <si>
    <t>Grant from Hotel Fee</t>
  </si>
  <si>
    <t>Shortfall</t>
  </si>
  <si>
    <t>TOTAL</t>
  </si>
  <si>
    <t>GRAND TOTAL (BUDGET 2020)</t>
  </si>
  <si>
    <t>Variance 
%</t>
  </si>
  <si>
    <t xml:space="preserve">REVISED </t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</si>
  <si>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</si>
  <si>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TILL DEC 2019</t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</si>
  <si>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</si>
  <si>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</si>
  <si>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</si>
  <si>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</si>
  <si>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</si>
  <si>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</si>
  <si>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</si>
  <si>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t xml:space="preserve"> - Penang International Food Festival (Hotel Fee)</t>
  </si>
  <si>
    <t xml:space="preserve">ACTUAL </t>
  </si>
  <si>
    <t>YEAR 2020</t>
  </si>
  <si>
    <t>ACTUAL VS.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</si>
  <si>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</si>
  <si>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</si>
  <si>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</si>
  <si>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</si>
  <si>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</si>
  <si>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>Savings</t>
  </si>
  <si>
    <t>SIP Perkeso</t>
  </si>
  <si>
    <t>Car Park</t>
  </si>
  <si>
    <t>Brochure distribution</t>
  </si>
  <si>
    <t>Comic museum rental</t>
  </si>
  <si>
    <t>(BOD No.1/2020)</t>
  </si>
  <si>
    <t>Grant from Tourism Tax (EPY Campaign 2019)</t>
  </si>
  <si>
    <t>To remove ITB Asia 460k, Cruise Conference 30k, State Tourism Roadshow 30k
To add Cashback Campaign RM2,408,000 &amp; EPY Roadshow 180k</t>
  </si>
  <si>
    <t xml:space="preserve">To remove publicity RM240k and add EPY Ads 2019 </t>
  </si>
  <si>
    <t>To remove Welcoming reception 100k, COE 40k</t>
  </si>
  <si>
    <t>+Cash Back Campaign 
+ EPY Roadshow
- ITB Asia,Cruise Conf. &amp; S.Tourism Roadshow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</si>
  <si>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</si>
  <si>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</si>
  <si>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</si>
  <si>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</si>
  <si>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</si>
  <si>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</si>
  <si>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</si>
  <si>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</si>
  <si>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>TILL AUG 2020</t>
  </si>
  <si>
    <t xml:space="preserve"> - Safety Accreditation Programme</t>
  </si>
  <si>
    <t>2021</t>
  </si>
  <si>
    <t>(21/9/2020)</t>
  </si>
  <si>
    <t xml:space="preserve"> - Penang InArts Container (2019-2021)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</si>
  <si>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 (Penang Map)</t>
    </r>
  </si>
  <si>
    <t>SAVING</t>
  </si>
  <si>
    <t>(A)-(B)</t>
  </si>
  <si>
    <t>2020 (A)</t>
  </si>
  <si>
    <t>2020 (B)</t>
  </si>
  <si>
    <t xml:space="preserve">YEAR 2020 </t>
  </si>
  <si>
    <t>PGT BUDGET FOR TOURISM SERVICES</t>
  </si>
  <si>
    <t>PGT BUDGET FOR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</si>
</sst>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&quot;RM&quot;* #,##0_);_(&quot;RM&quot;* \(#,##0\);_(&quot;RM&quot;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i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rgb="FFC00000"/>
      <name val="Arial"/>
      <family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1" fillId="0" borderId="0"/>
    <xf numFmtId="9" fontId="15" fillId="0" borderId="0" applyFont="0" applyFill="0" applyBorder="0" applyAlignment="0" applyProtection="0"/>
  </cellStyleXfs>
  <cellXfs count="127">
    <xf numFmtId="0" fontId="0" fillId="0" borderId="0" xfId="0"/>
    <xf numFmtId="37" fontId="1" fillId="0" borderId="0" xfId="0" applyNumberFormat="1" applyFont="1"/>
    <xf numFmtId="165" fontId="1" fillId="0" borderId="0" xfId="0" applyNumberFormat="1" applyFont="1"/>
    <xf numFmtId="37" fontId="2" fillId="0" borderId="0" xfId="0" applyNumberFormat="1" applyFont="1"/>
    <xf numFmtId="165" fontId="4" fillId="0" borderId="1" xfId="1" quotePrefix="1" applyNumberFormat="1" applyFont="1" applyBorder="1" applyAlignment="1">
      <alignment horizontal="center"/>
    </xf>
    <xf numFmtId="165" fontId="4" fillId="0" borderId="0" xfId="1" quotePrefix="1" applyNumberFormat="1" applyFont="1" applyAlignment="1">
      <alignment horizontal="center"/>
    </xf>
    <xf numFmtId="165" fontId="4" fillId="0" borderId="2" xfId="1" quotePrefix="1" applyNumberFormat="1" applyFon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64" fontId="2" fillId="0" borderId="2" xfId="1" applyFont="1" applyBorder="1"/>
    <xf numFmtId="164" fontId="2" fillId="0" borderId="0" xfId="1" applyFont="1"/>
    <xf numFmtId="165" fontId="2" fillId="0" borderId="0" xfId="1" applyNumberFormat="1" applyFont="1"/>
    <xf numFmtId="0" fontId="2" fillId="0" borderId="0" xfId="0" applyFont="1"/>
    <xf numFmtId="165" fontId="2" fillId="0" borderId="2" xfId="1" applyNumberFormat="1" applyFont="1" applyBorder="1"/>
    <xf numFmtId="0" fontId="5" fillId="0" borderId="0" xfId="1" applyNumberFormat="1" applyFont="1"/>
    <xf numFmtId="165" fontId="5" fillId="0" borderId="4" xfId="1" applyNumberFormat="1" applyFont="1" applyBorder="1"/>
    <xf numFmtId="165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5" fontId="6" fillId="0" borderId="0" xfId="1" applyNumberFormat="1" applyFont="1"/>
    <xf numFmtId="0" fontId="6" fillId="0" borderId="0" xfId="0" applyFont="1"/>
    <xf numFmtId="165" fontId="5" fillId="0" borderId="5" xfId="1" applyNumberFormat="1" applyFont="1" applyBorder="1"/>
    <xf numFmtId="37" fontId="8" fillId="0" borderId="0" xfId="0" applyNumberFormat="1" applyFont="1"/>
    <xf numFmtId="37" fontId="7" fillId="0" borderId="0" xfId="0" applyNumberFormat="1" applyFont="1"/>
    <xf numFmtId="165" fontId="9" fillId="0" borderId="0" xfId="1" applyNumberFormat="1" applyFont="1"/>
    <xf numFmtId="37" fontId="9" fillId="0" borderId="0" xfId="0" applyNumberFormat="1" applyFont="1"/>
    <xf numFmtId="165" fontId="10" fillId="0" borderId="0" xfId="1" applyNumberFormat="1" applyFont="1"/>
    <xf numFmtId="37" fontId="7" fillId="0" borderId="0" xfId="2" applyNumberFormat="1" applyFont="1"/>
    <xf numFmtId="37" fontId="9" fillId="0" borderId="0" xfId="2" applyNumberFormat="1" applyFont="1"/>
    <xf numFmtId="37" fontId="2" fillId="0" borderId="0" xfId="2" applyNumberFormat="1" applyFont="1"/>
    <xf numFmtId="37" fontId="1" fillId="0" borderId="0" xfId="2" applyNumberFormat="1" applyFont="1"/>
    <xf numFmtId="165" fontId="1" fillId="0" borderId="0" xfId="1" applyNumberFormat="1" applyFont="1"/>
    <xf numFmtId="164" fontId="0" fillId="0" borderId="0" xfId="1" applyFont="1"/>
    <xf numFmtId="165" fontId="0" fillId="0" borderId="0" xfId="1" applyNumberFormat="1" applyFont="1"/>
    <xf numFmtId="165" fontId="0" fillId="0" borderId="0" xfId="1" applyNumberFormat="1" applyFont="1" applyAlignment="1">
      <alignment horizontal="center" vertical="top" wrapText="1"/>
    </xf>
    <xf numFmtId="166" fontId="0" fillId="0" borderId="0" xfId="1" applyNumberFormat="1" applyFont="1"/>
    <xf numFmtId="165" fontId="9" fillId="0" borderId="0" xfId="1" applyNumberFormat="1" applyFont="1" applyFill="1"/>
    <xf numFmtId="165" fontId="0" fillId="0" borderId="0" xfId="0" applyNumberFormat="1"/>
    <xf numFmtId="37" fontId="7" fillId="0" borderId="0" xfId="0" applyNumberFormat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5" fontId="5" fillId="0" borderId="6" xfId="1" applyNumberFormat="1" applyFont="1" applyBorder="1"/>
    <xf numFmtId="165" fontId="16" fillId="0" borderId="0" xfId="1" applyNumberFormat="1" applyFont="1" applyFill="1"/>
    <xf numFmtId="37" fontId="16" fillId="0" borderId="0" xfId="2" applyNumberFormat="1" applyFont="1" applyFill="1"/>
    <xf numFmtId="37" fontId="16" fillId="0" borderId="0" xfId="0" applyNumberFormat="1" applyFont="1" applyFill="1"/>
    <xf numFmtId="165" fontId="18" fillId="0" borderId="0" xfId="1" applyNumberFormat="1" applyFont="1" applyFill="1"/>
    <xf numFmtId="37" fontId="17" fillId="0" borderId="0" xfId="0" applyNumberFormat="1" applyFont="1" applyFill="1"/>
    <xf numFmtId="164" fontId="0" fillId="0" borderId="0" xfId="1" applyFont="1" applyAlignment="1">
      <alignment horizontal="center" vertical="center" wrapText="1"/>
    </xf>
    <xf numFmtId="165" fontId="7" fillId="0" borderId="0" xfId="1" quotePrefix="1" applyNumberFormat="1" applyFont="1" applyBorder="1" applyAlignment="1">
      <alignment horizontal="center"/>
    </xf>
    <xf numFmtId="37" fontId="2" fillId="0" borderId="0" xfId="0" applyNumberFormat="1" applyFont="1" applyFill="1"/>
    <xf numFmtId="37" fontId="1" fillId="0" borderId="0" xfId="0" applyNumberFormat="1" applyFont="1" applyFill="1"/>
    <xf numFmtId="165" fontId="4" fillId="0" borderId="0" xfId="1" quotePrefix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4" fontId="2" fillId="0" borderId="0" xfId="1" applyFont="1" applyBorder="1"/>
    <xf numFmtId="165" fontId="2" fillId="0" borderId="0" xfId="1" applyNumberFormat="1" applyFont="1" applyBorder="1"/>
    <xf numFmtId="165" fontId="5" fillId="0" borderId="0" xfId="1" applyNumberFormat="1" applyFont="1" applyBorder="1"/>
    <xf numFmtId="165" fontId="6" fillId="0" borderId="0" xfId="1" applyNumberFormat="1" applyFont="1" applyBorder="1"/>
    <xf numFmtId="165" fontId="0" fillId="0" borderId="0" xfId="1" applyNumberFormat="1" applyFont="1" applyBorder="1"/>
    <xf numFmtId="37" fontId="21" fillId="0" borderId="0" xfId="0" applyNumberFormat="1" applyFont="1"/>
    <xf numFmtId="165" fontId="21" fillId="0" borderId="0" xfId="1" applyNumberFormat="1" applyFont="1"/>
    <xf numFmtId="37" fontId="21" fillId="0" borderId="0" xfId="0" applyNumberFormat="1" applyFont="1" applyFill="1"/>
    <xf numFmtId="37" fontId="22" fillId="0" borderId="0" xfId="0" applyNumberFormat="1" applyFont="1" applyFill="1"/>
    <xf numFmtId="37" fontId="22" fillId="0" borderId="0" xfId="0" applyNumberFormat="1" applyFont="1"/>
    <xf numFmtId="37" fontId="21" fillId="0" borderId="0" xfId="2" applyNumberFormat="1" applyFont="1"/>
    <xf numFmtId="37" fontId="17" fillId="0" borderId="0" xfId="2" quotePrefix="1" applyNumberFormat="1" applyFont="1" applyFill="1"/>
    <xf numFmtId="37" fontId="1" fillId="0" borderId="0" xfId="0" applyNumberFormat="1" applyFont="1" applyBorder="1"/>
    <xf numFmtId="165" fontId="4" fillId="0" borderId="2" xfId="1" applyNumberFormat="1" applyFont="1" applyBorder="1" applyAlignment="1">
      <alignment horizontal="center"/>
    </xf>
    <xf numFmtId="165" fontId="5" fillId="0" borderId="2" xfId="1" applyNumberFormat="1" applyFont="1" applyBorder="1"/>
    <xf numFmtId="0" fontId="0" fillId="0" borderId="0" xfId="0" applyBorder="1"/>
    <xf numFmtId="166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5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164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23" fillId="0" borderId="0" xfId="0" applyFont="1"/>
    <xf numFmtId="165" fontId="6" fillId="0" borderId="0" xfId="0" applyNumberFormat="1" applyFont="1"/>
    <xf numFmtId="164" fontId="0" fillId="0" borderId="0" xfId="1" applyFont="1" applyAlignment="1">
      <alignment horizontal="left" wrapText="1"/>
    </xf>
    <xf numFmtId="37" fontId="7" fillId="2" borderId="0" xfId="0" applyNumberFormat="1" applyFont="1" applyFill="1"/>
    <xf numFmtId="165" fontId="7" fillId="4" borderId="8" xfId="1" quotePrefix="1" applyNumberFormat="1" applyFont="1" applyFill="1" applyBorder="1" applyAlignment="1">
      <alignment horizontal="center"/>
    </xf>
    <xf numFmtId="165" fontId="7" fillId="4" borderId="9" xfId="1" quotePrefix="1" applyNumberFormat="1" applyFont="1" applyFill="1" applyBorder="1" applyAlignment="1">
      <alignment horizontal="center"/>
    </xf>
    <xf numFmtId="165" fontId="7" fillId="2" borderId="9" xfId="1" applyNumberFormat="1" applyFont="1" applyFill="1" applyBorder="1"/>
    <xf numFmtId="165" fontId="9" fillId="4" borderId="9" xfId="1" applyNumberFormat="1" applyFont="1" applyFill="1" applyBorder="1"/>
    <xf numFmtId="165" fontId="16" fillId="4" borderId="9" xfId="1" applyNumberFormat="1" applyFont="1" applyFill="1" applyBorder="1"/>
    <xf numFmtId="165" fontId="10" fillId="4" borderId="9" xfId="1" applyNumberFormat="1" applyFont="1" applyFill="1" applyBorder="1"/>
    <xf numFmtId="165" fontId="18" fillId="0" borderId="9" xfId="1" applyNumberFormat="1" applyFont="1" applyFill="1" applyBorder="1"/>
    <xf numFmtId="165" fontId="7" fillId="0" borderId="8" xfId="1" quotePrefix="1" applyNumberFormat="1" applyFont="1" applyBorder="1" applyAlignment="1">
      <alignment horizontal="center"/>
    </xf>
    <xf numFmtId="165" fontId="7" fillId="0" borderId="9" xfId="1" quotePrefix="1" applyNumberFormat="1" applyFont="1" applyBorder="1" applyAlignment="1">
      <alignment horizontal="center"/>
    </xf>
    <xf numFmtId="165" fontId="9" fillId="0" borderId="9" xfId="1" applyNumberFormat="1" applyFont="1" applyBorder="1"/>
    <xf numFmtId="165" fontId="16" fillId="0" borderId="9" xfId="1" applyNumberFormat="1" applyFont="1" applyFill="1" applyBorder="1"/>
    <xf numFmtId="165" fontId="21" fillId="0" borderId="9" xfId="1" applyNumberFormat="1" applyFont="1" applyBorder="1"/>
    <xf numFmtId="165" fontId="10" fillId="0" borderId="9" xfId="1" applyNumberFormat="1" applyFont="1" applyBorder="1"/>
    <xf numFmtId="165" fontId="9" fillId="0" borderId="9" xfId="1" applyNumberFormat="1" applyFont="1" applyFill="1" applyBorder="1"/>
    <xf numFmtId="165" fontId="7" fillId="0" borderId="10" xfId="1" quotePrefix="1" applyNumberFormat="1" applyFont="1" applyBorder="1" applyAlignment="1">
      <alignment horizontal="center"/>
    </xf>
    <xf numFmtId="165" fontId="7" fillId="0" borderId="11" xfId="1" applyNumberFormat="1" applyFont="1" applyBorder="1" applyAlignment="1">
      <alignment horizontal="center"/>
    </xf>
    <xf numFmtId="165" fontId="7" fillId="0" borderId="12" xfId="1" applyNumberFormat="1" applyFont="1" applyBorder="1" applyAlignment="1">
      <alignment horizontal="center"/>
    </xf>
    <xf numFmtId="165" fontId="7" fillId="4" borderId="11" xfId="1" applyNumberFormat="1" applyFont="1" applyFill="1" applyBorder="1" applyAlignment="1">
      <alignment horizontal="center"/>
    </xf>
    <xf numFmtId="37" fontId="1" fillId="0" borderId="13" xfId="0" applyNumberFormat="1" applyFont="1" applyBorder="1"/>
    <xf numFmtId="37" fontId="1" fillId="0" borderId="14" xfId="0" applyNumberFormat="1" applyFont="1" applyBorder="1"/>
    <xf numFmtId="37" fontId="7" fillId="0" borderId="15" xfId="0" applyNumberFormat="1" applyFont="1" applyBorder="1"/>
    <xf numFmtId="37" fontId="1" fillId="2" borderId="16" xfId="0" applyNumberFormat="1" applyFont="1" applyFill="1" applyBorder="1"/>
    <xf numFmtId="165" fontId="7" fillId="2" borderId="17" xfId="1" applyNumberFormat="1" applyFont="1" applyFill="1" applyBorder="1"/>
    <xf numFmtId="165" fontId="7" fillId="2" borderId="7" xfId="1" applyNumberFormat="1" applyFont="1" applyFill="1" applyBorder="1"/>
    <xf numFmtId="37" fontId="24" fillId="5" borderId="16" xfId="2" applyNumberFormat="1" applyFont="1" applyFill="1" applyBorder="1"/>
    <xf numFmtId="165" fontId="24" fillId="5" borderId="17" xfId="1" applyNumberFormat="1" applyFont="1" applyFill="1" applyBorder="1"/>
    <xf numFmtId="165" fontId="24" fillId="5" borderId="7" xfId="1" applyNumberFormat="1" applyFont="1" applyFill="1" applyBorder="1"/>
    <xf numFmtId="37" fontId="1" fillId="3" borderId="16" xfId="0" applyNumberFormat="1" applyFont="1" applyFill="1" applyBorder="1"/>
    <xf numFmtId="165" fontId="7" fillId="3" borderId="17" xfId="1" applyNumberFormat="1" applyFont="1" applyFill="1" applyBorder="1"/>
    <xf numFmtId="165" fontId="7" fillId="3" borderId="7" xfId="1" applyNumberFormat="1" applyFont="1" applyFill="1" applyBorder="1"/>
    <xf numFmtId="37" fontId="1" fillId="3" borderId="16" xfId="2" applyNumberFormat="1" applyFont="1" applyFill="1" applyBorder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Proposed Budget 2020
(BOD No.5/2019)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Revised Budget 2020
(April 2020)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0.26731230031948883</c:v>
                </c:pt>
                <c:pt idx="3">
                  <c:v>-0.3023451156027035</c:v>
                </c:pt>
                <c:pt idx="4">
                  <c:v>-0.58908045977011492</c:v>
                </c:pt>
                <c:pt idx="5">
                  <c:v>-0.54717551267078812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zoomScaleNormal="100" zoomScaleSheetLayoutView="100" workbookViewId="0">
      <selection activeCell="Q3" sqref="Q3"/>
    </sheetView>
  </sheetViews>
  <sheetFormatPr defaultColWidth="9" defaultRowHeight="15" x14ac:dyDescent="0.2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85" customWidth="1"/>
    <col min="7" max="7" width="1.28515625" customWidth="1"/>
    <col min="8" max="8" width="17.42578125" customWidth="1"/>
    <col min="9" max="9" width="1" style="68" customWidth="1"/>
    <col min="10" max="10" width="17.42578125" style="33" customWidth="1"/>
    <col min="11" max="11" width="1.140625" style="57" customWidth="1"/>
    <col min="12" max="12" width="17.42578125" hidden="1" customWidth="1"/>
    <col min="13" max="13" width="1.42578125" hidden="1" customWidth="1"/>
    <col min="14" max="14" width="17.42578125" style="37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 x14ac:dyDescent="0.25">
      <c r="A1" s="1" t="s">
        <v>0</v>
      </c>
      <c r="B1" s="1"/>
      <c r="C1" s="1"/>
      <c r="D1" s="1"/>
      <c r="E1" s="1"/>
      <c r="F1" s="79"/>
      <c r="G1" s="1"/>
      <c r="H1" s="1"/>
      <c r="I1" s="65"/>
      <c r="J1" s="31"/>
      <c r="K1" s="72"/>
      <c r="L1" s="1"/>
      <c r="M1" s="1"/>
      <c r="N1" s="2"/>
      <c r="O1" s="1"/>
    </row>
    <row r="2" spans="1:18" ht="15.75" x14ac:dyDescent="0.25">
      <c r="A2" s="1" t="s">
        <v>64</v>
      </c>
      <c r="B2" s="1"/>
      <c r="C2" s="1"/>
      <c r="D2" s="1"/>
      <c r="E2" s="1"/>
      <c r="F2" s="79"/>
      <c r="G2" s="1"/>
      <c r="H2" s="1"/>
      <c r="I2" s="65"/>
      <c r="J2" s="31"/>
      <c r="K2" s="72"/>
      <c r="L2" s="1"/>
      <c r="M2" s="1"/>
      <c r="N2" s="2"/>
      <c r="O2" s="1"/>
    </row>
    <row r="3" spans="1:18" ht="15.75" x14ac:dyDescent="0.25">
      <c r="A3" s="1" t="s">
        <v>1</v>
      </c>
      <c r="B3" s="1"/>
      <c r="C3" s="1"/>
      <c r="D3" s="1"/>
      <c r="E3" s="1"/>
      <c r="F3" s="79"/>
      <c r="G3" s="1"/>
      <c r="H3" s="1"/>
      <c r="I3" s="65"/>
      <c r="J3" s="31"/>
      <c r="K3" s="72"/>
      <c r="L3" s="1"/>
      <c r="M3" s="1"/>
      <c r="N3" s="2"/>
      <c r="O3" s="1"/>
    </row>
    <row r="4" spans="1:18" x14ac:dyDescent="0.25">
      <c r="A4" s="3"/>
      <c r="B4" s="4" t="s">
        <v>2</v>
      </c>
      <c r="C4" s="51"/>
      <c r="D4" s="4" t="s">
        <v>3</v>
      </c>
      <c r="E4" s="51"/>
      <c r="F4" s="76" t="s">
        <v>75</v>
      </c>
      <c r="G4" s="5"/>
      <c r="H4" s="4" t="s">
        <v>70</v>
      </c>
      <c r="I4" s="6"/>
      <c r="J4" s="4" t="s">
        <v>72</v>
      </c>
      <c r="K4" s="6"/>
      <c r="L4" s="4" t="s">
        <v>63</v>
      </c>
      <c r="M4" s="5"/>
      <c r="N4" s="4" t="s">
        <v>4</v>
      </c>
      <c r="O4" s="5"/>
    </row>
    <row r="5" spans="1:18" x14ac:dyDescent="0.25">
      <c r="A5" s="3"/>
      <c r="B5" s="6" t="s">
        <v>5</v>
      </c>
      <c r="C5" s="51"/>
      <c r="D5" s="6" t="s">
        <v>5</v>
      </c>
      <c r="E5" s="51"/>
      <c r="F5" s="77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 x14ac:dyDescent="0.25">
      <c r="A6" s="3"/>
      <c r="B6" s="6" t="s">
        <v>39</v>
      </c>
      <c r="C6" s="51"/>
      <c r="D6" s="6" t="s">
        <v>39</v>
      </c>
      <c r="E6" s="51"/>
      <c r="F6" s="77"/>
      <c r="G6" s="5"/>
      <c r="H6" s="6" t="s">
        <v>97</v>
      </c>
      <c r="I6" s="6"/>
      <c r="J6" s="6" t="s">
        <v>71</v>
      </c>
      <c r="K6" s="6"/>
      <c r="L6" s="6"/>
      <c r="M6" s="5"/>
      <c r="N6" s="6" t="s">
        <v>61</v>
      </c>
      <c r="O6" s="5"/>
    </row>
    <row r="7" spans="1:18" x14ac:dyDescent="0.25">
      <c r="A7" s="3"/>
      <c r="B7" s="7" t="s">
        <v>8</v>
      </c>
      <c r="C7" s="52"/>
      <c r="D7" s="7" t="s">
        <v>8</v>
      </c>
      <c r="E7" s="52"/>
      <c r="F7" s="78" t="s">
        <v>76</v>
      </c>
      <c r="G7" s="8"/>
      <c r="H7" s="7" t="s">
        <v>8</v>
      </c>
      <c r="I7" s="66"/>
      <c r="J7" s="7" t="s">
        <v>8</v>
      </c>
      <c r="K7" s="66"/>
      <c r="L7" s="7" t="s">
        <v>8</v>
      </c>
      <c r="M7" s="8"/>
      <c r="N7" s="7" t="s">
        <v>8</v>
      </c>
      <c r="O7" s="8"/>
    </row>
    <row r="8" spans="1:18" x14ac:dyDescent="0.25">
      <c r="A8" s="3"/>
      <c r="B8" s="9"/>
      <c r="C8" s="53"/>
      <c r="D8" s="9"/>
      <c r="E8" s="53"/>
      <c r="F8" s="80"/>
      <c r="G8" s="10"/>
      <c r="H8" s="9"/>
      <c r="I8" s="9"/>
      <c r="J8" s="13"/>
      <c r="K8" s="13"/>
      <c r="L8" s="9"/>
      <c r="M8" s="10"/>
      <c r="N8" s="13"/>
      <c r="O8" s="10"/>
    </row>
    <row r="9" spans="1:18" x14ac:dyDescent="0.25">
      <c r="A9" s="12" t="s">
        <v>9</v>
      </c>
      <c r="B9" s="13" t="e">
        <f>'Budget 2020'!#REF!</f>
        <v>#REF!</v>
      </c>
      <c r="C9" s="54"/>
      <c r="D9" s="13" t="e">
        <f>'Budget 2020'!#REF!</f>
        <v>#REF!</v>
      </c>
      <c r="E9" s="54"/>
      <c r="F9" s="80" t="e">
        <f>(D9-B9)/B9*100%</f>
        <v>#REF!</v>
      </c>
      <c r="G9" s="11"/>
      <c r="H9" s="13" t="e">
        <f>'Budget 2020'!#REF!</f>
        <v>#REF!</v>
      </c>
      <c r="I9" s="13"/>
      <c r="J9" s="13" t="e">
        <f>'Budget 2020'!#REF!</f>
        <v>#REF!</v>
      </c>
      <c r="K9" s="13"/>
      <c r="L9" s="13" t="e">
        <f>'Budget 2020'!#REF!</f>
        <v>#REF!</v>
      </c>
      <c r="M9" s="11"/>
      <c r="N9" s="13" t="e">
        <f>'Budget 2020'!#REF!</f>
        <v>#REF!</v>
      </c>
      <c r="O9" s="11"/>
      <c r="Q9" s="37"/>
    </row>
    <row r="10" spans="1:18" ht="11.25" customHeight="1" x14ac:dyDescent="0.25">
      <c r="A10" s="12"/>
      <c r="B10" s="13"/>
      <c r="C10" s="54"/>
      <c r="D10" s="13"/>
      <c r="E10" s="54"/>
      <c r="F10" s="80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 x14ac:dyDescent="0.25">
      <c r="A11" s="12" t="s">
        <v>10</v>
      </c>
      <c r="B11" s="13" t="e">
        <f>'Budget 2020'!#REF!</f>
        <v>#REF!</v>
      </c>
      <c r="C11" s="54"/>
      <c r="D11" s="13" t="e">
        <f>'Budget 2020'!#REF!</f>
        <v>#REF!</v>
      </c>
      <c r="E11" s="54"/>
      <c r="F11" s="80" t="e">
        <f>(D11-B11)/B11*100%</f>
        <v>#REF!</v>
      </c>
      <c r="G11" s="11"/>
      <c r="H11" s="13" t="e">
        <f>'Budget 2020'!#REF!</f>
        <v>#REF!</v>
      </c>
      <c r="I11" s="13"/>
      <c r="J11" s="13" t="e">
        <f>'Budget 2020'!#REF!</f>
        <v>#REF!</v>
      </c>
      <c r="K11" s="13"/>
      <c r="L11" s="13" t="e">
        <f>'Budget 2020'!#REF!</f>
        <v>#REF!</v>
      </c>
      <c r="M11" s="11"/>
      <c r="N11" s="13" t="e">
        <f>'Budget 2020'!#REF!</f>
        <v>#REF!</v>
      </c>
      <c r="O11" s="11"/>
      <c r="Q11" s="37"/>
    </row>
    <row r="12" spans="1:18" ht="9.75" customHeight="1" x14ac:dyDescent="0.25">
      <c r="A12" s="12"/>
      <c r="B12" s="13"/>
      <c r="C12" s="54"/>
      <c r="D12" s="13"/>
      <c r="E12" s="54"/>
      <c r="F12" s="80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 x14ac:dyDescent="0.25">
      <c r="A13" s="12" t="s">
        <v>11</v>
      </c>
      <c r="B13" s="13" t="e">
        <f>'Budget 2020'!#REF!</f>
        <v>#REF!</v>
      </c>
      <c r="C13" s="54"/>
      <c r="D13" s="13" t="e">
        <f>'Budget 2020'!#REF!</f>
        <v>#REF!</v>
      </c>
      <c r="E13" s="54"/>
      <c r="F13" s="80" t="e">
        <f>(D13-B13)/B13*100%</f>
        <v>#REF!</v>
      </c>
      <c r="G13" s="11"/>
      <c r="H13" s="13" t="e">
        <f>'Budget 2020'!#REF!</f>
        <v>#REF!</v>
      </c>
      <c r="I13" s="13"/>
      <c r="J13" s="13" t="e">
        <f>'Budget 2020'!#REF!</f>
        <v>#REF!</v>
      </c>
      <c r="K13" s="13"/>
      <c r="L13" s="13" t="e">
        <f>'Budget 2020'!#REF!</f>
        <v>#REF!</v>
      </c>
      <c r="M13" s="11"/>
      <c r="N13" s="13" t="e">
        <f>'Budget 2020'!#REF!</f>
        <v>#REF!</v>
      </c>
      <c r="O13" s="11"/>
      <c r="Q13" s="37"/>
      <c r="R13" s="37"/>
    </row>
    <row r="14" spans="1:18" ht="9.75" customHeight="1" x14ac:dyDescent="0.25">
      <c r="A14" s="12"/>
      <c r="B14" s="13"/>
      <c r="C14" s="54"/>
      <c r="D14" s="13"/>
      <c r="E14" s="54"/>
      <c r="F14" s="80"/>
      <c r="G14" s="11"/>
      <c r="H14" s="13"/>
      <c r="I14" s="13"/>
      <c r="J14" s="13"/>
      <c r="K14" s="13"/>
      <c r="L14" s="13"/>
      <c r="M14" s="11"/>
      <c r="N14" s="13"/>
      <c r="O14" s="11"/>
      <c r="Q14" s="37"/>
    </row>
    <row r="15" spans="1:18" ht="14.25" customHeight="1" x14ac:dyDescent="0.25">
      <c r="A15" s="12" t="s">
        <v>12</v>
      </c>
      <c r="B15" s="13" t="e">
        <f>'Budget 2020'!#REF!</f>
        <v>#REF!</v>
      </c>
      <c r="C15" s="54"/>
      <c r="D15" s="13" t="e">
        <f>'Budget 2020'!#REF!</f>
        <v>#REF!</v>
      </c>
      <c r="E15" s="54"/>
      <c r="F15" s="80" t="e">
        <f>(D15-B15)/B15*100%</f>
        <v>#REF!</v>
      </c>
      <c r="G15" s="11"/>
      <c r="H15" s="13" t="e">
        <f>'Budget 2020'!#REF!</f>
        <v>#REF!</v>
      </c>
      <c r="I15" s="13"/>
      <c r="J15" s="13" t="e">
        <f>'Budget 2020'!#REF!</f>
        <v>#REF!</v>
      </c>
      <c r="K15" s="13"/>
      <c r="L15" s="13" t="e">
        <f>'Budget 2020'!#REF!</f>
        <v>#REF!</v>
      </c>
      <c r="M15" s="11"/>
      <c r="N15" s="13" t="e">
        <f>'Budget 2020'!#REF!</f>
        <v>#REF!</v>
      </c>
      <c r="O15" s="11"/>
      <c r="Q15" s="37"/>
    </row>
    <row r="16" spans="1:18" ht="11.25" customHeight="1" x14ac:dyDescent="0.25">
      <c r="A16" s="12"/>
      <c r="B16" s="13"/>
      <c r="C16" s="54"/>
      <c r="D16" s="13"/>
      <c r="E16" s="54"/>
      <c r="F16" s="80"/>
      <c r="G16" s="11"/>
      <c r="H16" s="13"/>
      <c r="I16" s="13"/>
      <c r="J16" s="13"/>
      <c r="K16" s="13"/>
      <c r="L16" s="13"/>
      <c r="M16" s="11"/>
      <c r="N16" s="13"/>
      <c r="O16" s="11"/>
      <c r="Q16" s="37"/>
    </row>
    <row r="17" spans="1:17" ht="14.25" customHeight="1" x14ac:dyDescent="0.25">
      <c r="A17" s="12" t="s">
        <v>13</v>
      </c>
      <c r="B17" s="13" t="e">
        <f>'Budget 2020'!#REF!</f>
        <v>#REF!</v>
      </c>
      <c r="C17" s="54"/>
      <c r="D17" s="13" t="e">
        <f>'Budget 2020'!#REF!</f>
        <v>#REF!</v>
      </c>
      <c r="E17" s="54"/>
      <c r="F17" s="80" t="e">
        <f>(D17-B17)/B17*100%</f>
        <v>#REF!</v>
      </c>
      <c r="G17" s="11"/>
      <c r="H17" s="13" t="e">
        <f>'Budget 2020'!#REF!</f>
        <v>#REF!</v>
      </c>
      <c r="I17" s="13"/>
      <c r="J17" s="13" t="e">
        <f>'Budget 2020'!#REF!</f>
        <v>#REF!</v>
      </c>
      <c r="K17" s="13"/>
      <c r="L17" s="13" t="e">
        <f>'Budget 2020'!#REF!</f>
        <v>#REF!</v>
      </c>
      <c r="M17" s="11"/>
      <c r="N17" s="13" t="e">
        <f>'Budget 2020'!#REF!</f>
        <v>#REF!</v>
      </c>
      <c r="O17" s="11"/>
      <c r="Q17" s="37"/>
    </row>
    <row r="18" spans="1:17" ht="9.75" customHeight="1" x14ac:dyDescent="0.25">
      <c r="A18" s="12"/>
      <c r="B18" s="13"/>
      <c r="C18" s="54"/>
      <c r="D18" s="13"/>
      <c r="E18" s="54"/>
      <c r="F18" s="80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 x14ac:dyDescent="0.25">
      <c r="A19" s="12" t="s">
        <v>14</v>
      </c>
      <c r="B19" s="13" t="e">
        <f>'Budget 2020'!#REF!</f>
        <v>#REF!</v>
      </c>
      <c r="C19" s="54"/>
      <c r="D19" s="13" t="e">
        <f>'Budget 2020'!#REF!</f>
        <v>#REF!</v>
      </c>
      <c r="E19" s="54"/>
      <c r="F19" s="80" t="e">
        <f>(D19-B19)/B19*100%</f>
        <v>#REF!</v>
      </c>
      <c r="G19" s="11"/>
      <c r="H19" s="13" t="e">
        <f>'Budget 2020'!#REF!</f>
        <v>#REF!</v>
      </c>
      <c r="I19" s="13"/>
      <c r="J19" s="13" t="e">
        <f>'Budget 2020'!#REF!</f>
        <v>#REF!</v>
      </c>
      <c r="K19" s="13"/>
      <c r="L19" s="13" t="e">
        <f>'Budget 2020'!#REF!</f>
        <v>#REF!</v>
      </c>
      <c r="M19" s="11"/>
      <c r="N19" s="13" t="e">
        <f>'Budget 2020'!#REF!</f>
        <v>#REF!</v>
      </c>
      <c r="O19" s="11"/>
      <c r="Q19" s="37"/>
    </row>
    <row r="20" spans="1:17" ht="9.75" customHeight="1" x14ac:dyDescent="0.25">
      <c r="A20" s="12"/>
      <c r="B20" s="13"/>
      <c r="C20" s="54"/>
      <c r="D20" s="13"/>
      <c r="E20" s="54"/>
      <c r="F20" s="80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 x14ac:dyDescent="0.2">
      <c r="A21" s="14" t="s">
        <v>15</v>
      </c>
      <c r="B21" s="15" t="e">
        <f>SUM(B9:B20)</f>
        <v>#REF!</v>
      </c>
      <c r="C21" s="55"/>
      <c r="D21" s="15" t="e">
        <f>SUM(D9:D20)</f>
        <v>#REF!</v>
      </c>
      <c r="E21" s="55"/>
      <c r="F21" s="81" t="e">
        <f>(D21-B21)/B21*100%</f>
        <v>#REF!</v>
      </c>
      <c r="G21" s="16"/>
      <c r="H21" s="15" t="e">
        <f>SUM(H9:H20)</f>
        <v>#REF!</v>
      </c>
      <c r="I21" s="67"/>
      <c r="J21" s="15" t="e">
        <f>D21-H21</f>
        <v>#REF!</v>
      </c>
      <c r="K21" s="67"/>
      <c r="L21" s="15" t="e">
        <f>SUM(L9:L20)</f>
        <v>#REF!</v>
      </c>
      <c r="M21" s="16"/>
      <c r="N21" s="15" t="e">
        <f>SUM(N9:N20)</f>
        <v>#REF!</v>
      </c>
      <c r="O21" s="16"/>
    </row>
    <row r="22" spans="1:17" s="20" customFormat="1" ht="12.75" x14ac:dyDescent="0.2">
      <c r="A22" s="18"/>
      <c r="B22" s="19"/>
      <c r="C22" s="19"/>
      <c r="D22" s="19"/>
      <c r="E22" s="19"/>
      <c r="F22" s="82"/>
      <c r="G22" s="19"/>
      <c r="H22" s="19"/>
      <c r="I22" s="56"/>
      <c r="J22" s="19"/>
      <c r="K22" s="56"/>
      <c r="L22" s="19"/>
      <c r="M22" s="19"/>
      <c r="N22" s="19"/>
      <c r="O22" s="19"/>
    </row>
    <row r="23" spans="1:17" s="20" customFormat="1" ht="12.75" x14ac:dyDescent="0.2">
      <c r="A23" s="18" t="s">
        <v>16</v>
      </c>
      <c r="B23" s="19" t="e">
        <f>'Budget 2020'!#REF!</f>
        <v>#REF!</v>
      </c>
      <c r="C23" s="19"/>
      <c r="D23" s="19" t="e">
        <f>'Budget 2020'!#REF!</f>
        <v>#REF!</v>
      </c>
      <c r="E23" s="19"/>
      <c r="F23" s="82" t="e">
        <f>(D23-B23)/B23*100%</f>
        <v>#REF!</v>
      </c>
      <c r="G23" s="19"/>
      <c r="H23" s="19" t="e">
        <f>'Budget 2020'!#REF!</f>
        <v>#REF!</v>
      </c>
      <c r="I23" s="56"/>
      <c r="J23" s="19" t="e">
        <f>'Budget 2020'!#REF!</f>
        <v>#REF!</v>
      </c>
      <c r="K23" s="56"/>
      <c r="L23" s="19" t="e">
        <f>'Budget 2020'!#REF!</f>
        <v>#REF!</v>
      </c>
      <c r="M23" s="19"/>
      <c r="N23" s="19" t="e">
        <f>'Budget 2020'!#REF!+'Budget 2020'!#REF!</f>
        <v>#REF!</v>
      </c>
      <c r="O23" s="19"/>
    </row>
    <row r="24" spans="1:17" s="20" customFormat="1" ht="6" customHeight="1" x14ac:dyDescent="0.2">
      <c r="A24" s="18"/>
      <c r="B24" s="19"/>
      <c r="C24" s="19"/>
      <c r="D24" s="19"/>
      <c r="E24" s="19"/>
      <c r="F24" s="82"/>
      <c r="G24" s="19"/>
      <c r="H24" s="19"/>
      <c r="I24" s="56"/>
      <c r="J24" s="19"/>
      <c r="K24" s="56"/>
      <c r="L24" s="19"/>
      <c r="M24" s="19"/>
      <c r="N24" s="19"/>
      <c r="O24" s="19"/>
    </row>
    <row r="25" spans="1:17" s="20" customFormat="1" ht="12.75" x14ac:dyDescent="0.2">
      <c r="A25" s="18" t="s">
        <v>17</v>
      </c>
      <c r="B25" s="19" t="e">
        <f>'Budget 2020'!#REF!</f>
        <v>#REF!</v>
      </c>
      <c r="C25" s="19"/>
      <c r="D25" s="19" t="e">
        <f>'Budget 2020'!#REF!</f>
        <v>#REF!</v>
      </c>
      <c r="E25" s="19"/>
      <c r="F25" s="82" t="e">
        <f>(D25-B25)/B25*100%</f>
        <v>#REF!</v>
      </c>
      <c r="G25" s="19"/>
      <c r="H25" s="19" t="e">
        <f>'Budget 2020'!#REF!</f>
        <v>#REF!</v>
      </c>
      <c r="I25" s="56"/>
      <c r="J25" s="19" t="e">
        <f>'Budget 2020'!#REF!</f>
        <v>#REF!</v>
      </c>
      <c r="K25" s="56"/>
      <c r="L25" s="19" t="e">
        <f>'Budget 2020'!#REF!</f>
        <v>#REF!</v>
      </c>
      <c r="M25" s="19"/>
      <c r="N25" s="19" t="e">
        <f>'Budget 2020'!#REF!+'Budget 2020'!#REF!</f>
        <v>#REF!</v>
      </c>
      <c r="O25" s="19"/>
    </row>
    <row r="26" spans="1:17" s="20" customFormat="1" ht="12.75" x14ac:dyDescent="0.2">
      <c r="A26" s="18"/>
      <c r="B26" s="19"/>
      <c r="C26" s="19"/>
      <c r="D26" s="19"/>
      <c r="E26" s="19"/>
      <c r="F26" s="82"/>
      <c r="G26" s="19"/>
      <c r="H26" s="19"/>
      <c r="I26" s="56"/>
      <c r="J26" s="19"/>
      <c r="K26" s="56"/>
      <c r="L26" s="19"/>
      <c r="M26" s="19"/>
      <c r="N26" s="19"/>
      <c r="O26" s="19"/>
    </row>
    <row r="27" spans="1:17" s="20" customFormat="1" ht="13.5" thickBot="1" x14ac:dyDescent="0.25">
      <c r="A27" s="14" t="s">
        <v>57</v>
      </c>
      <c r="B27" s="21" t="e">
        <f>B21+B23+B25</f>
        <v>#REF!</v>
      </c>
      <c r="C27" s="55"/>
      <c r="D27" s="21" t="e">
        <f>D21+D23+D25</f>
        <v>#REF!</v>
      </c>
      <c r="E27" s="55"/>
      <c r="F27" s="83" t="e">
        <f>(D27-B27)/B27*100%</f>
        <v>#REF!</v>
      </c>
      <c r="G27" s="16"/>
      <c r="H27" s="21" t="e">
        <f>H21+H23+H25</f>
        <v>#REF!</v>
      </c>
      <c r="I27" s="55"/>
      <c r="J27" s="21" t="e">
        <f>'Budget 2020'!#REF!</f>
        <v>#REF!</v>
      </c>
      <c r="K27" s="55"/>
      <c r="L27" s="21" t="e">
        <f>L21+L23+L25</f>
        <v>#REF!</v>
      </c>
      <c r="M27" s="16"/>
      <c r="N27" s="21" t="e">
        <f>N21+N23+N25</f>
        <v>#REF!</v>
      </c>
      <c r="O27" s="19"/>
      <c r="Q27" s="93"/>
    </row>
    <row r="28" spans="1:17" ht="8.25" customHeight="1" x14ac:dyDescent="0.25">
      <c r="A28" s="20"/>
      <c r="B28" s="16"/>
      <c r="C28" s="16"/>
      <c r="D28" s="16"/>
      <c r="E28" s="16"/>
      <c r="F28" s="84"/>
      <c r="G28" s="16"/>
      <c r="H28" s="16"/>
      <c r="I28" s="55"/>
      <c r="J28" s="16"/>
      <c r="K28" s="55"/>
      <c r="L28" s="16"/>
      <c r="M28" s="16"/>
      <c r="N28" s="16"/>
      <c r="O28" s="16"/>
    </row>
    <row r="29" spans="1:17" ht="8.25" customHeight="1" x14ac:dyDescent="0.25">
      <c r="A29" s="20"/>
      <c r="B29" s="16"/>
      <c r="C29" s="16"/>
      <c r="D29" s="16"/>
      <c r="E29" s="16"/>
      <c r="F29" s="84"/>
      <c r="G29" s="16"/>
      <c r="H29" s="16"/>
      <c r="I29" s="55"/>
      <c r="J29" s="16"/>
      <c r="K29" s="55"/>
      <c r="L29" s="16"/>
      <c r="M29" s="16"/>
      <c r="N29" s="16"/>
      <c r="O29" s="16"/>
    </row>
    <row r="30" spans="1:17" x14ac:dyDescent="0.25">
      <c r="A30" s="20" t="s">
        <v>96</v>
      </c>
      <c r="B30" s="19"/>
      <c r="C30" s="19"/>
      <c r="D30" s="19"/>
      <c r="E30" s="19"/>
      <c r="F30" s="82"/>
      <c r="G30" s="19"/>
      <c r="H30" s="19" t="e">
        <f>'Budget 2020'!#REF!</f>
        <v>#REF!</v>
      </c>
      <c r="I30" s="56"/>
      <c r="J30" s="19">
        <v>0</v>
      </c>
      <c r="K30" s="56"/>
      <c r="L30" s="19"/>
      <c r="M30" s="19"/>
      <c r="N30" s="19" t="e">
        <f>'Budget 2020'!#REF!</f>
        <v>#REF!</v>
      </c>
      <c r="O30" s="16"/>
    </row>
    <row r="31" spans="1:17" ht="15.75" thickBot="1" x14ac:dyDescent="0.3">
      <c r="A31" s="20"/>
      <c r="B31" s="16"/>
      <c r="C31" s="16"/>
      <c r="D31" s="16"/>
      <c r="E31" s="16"/>
      <c r="F31" s="84"/>
      <c r="G31" s="16"/>
      <c r="H31" s="41" t="e">
        <f>H27+H30</f>
        <v>#REF!</v>
      </c>
      <c r="I31" s="55"/>
      <c r="J31" s="41" t="e">
        <f>J27+J30</f>
        <v>#REF!</v>
      </c>
      <c r="K31" s="55"/>
      <c r="L31" s="16"/>
      <c r="M31" s="16"/>
      <c r="N31" s="41" t="e">
        <f>N27+N30</f>
        <v>#REF!</v>
      </c>
      <c r="O31" s="16"/>
    </row>
    <row r="32" spans="1:17" ht="6" customHeight="1" thickTop="1" x14ac:dyDescent="0.25">
      <c r="A32" s="20"/>
      <c r="B32" s="16"/>
      <c r="C32" s="16"/>
      <c r="D32" s="16"/>
      <c r="E32" s="16"/>
      <c r="F32" s="84"/>
      <c r="G32" s="16"/>
      <c r="H32" s="55"/>
      <c r="I32" s="55"/>
      <c r="J32" s="55"/>
      <c r="K32" s="55"/>
      <c r="L32" s="16"/>
      <c r="M32" s="16"/>
      <c r="N32" s="55"/>
      <c r="O32" s="16"/>
    </row>
    <row r="33" spans="1:8" x14ac:dyDescent="0.25">
      <c r="A33" s="20" t="s">
        <v>53</v>
      </c>
      <c r="B33" s="56"/>
      <c r="C33" s="19"/>
      <c r="D33" s="19">
        <v>7400000</v>
      </c>
      <c r="E33" s="19"/>
      <c r="F33" s="82"/>
      <c r="H33" s="37"/>
    </row>
    <row r="34" spans="1:8" x14ac:dyDescent="0.25">
      <c r="A34" s="20" t="s">
        <v>54</v>
      </c>
      <c r="B34" s="56"/>
      <c r="C34" s="19"/>
      <c r="D34" s="19">
        <v>2650000</v>
      </c>
      <c r="E34" s="19"/>
      <c r="F34" s="86"/>
    </row>
    <row r="35" spans="1:8" x14ac:dyDescent="0.25">
      <c r="A35" s="20" t="s">
        <v>84</v>
      </c>
      <c r="B35" s="56"/>
      <c r="C35" s="19"/>
      <c r="D35" s="19">
        <v>1824485</v>
      </c>
      <c r="E35" s="19"/>
      <c r="F35" s="86"/>
      <c r="H35" s="70"/>
    </row>
    <row r="36" spans="1:8" x14ac:dyDescent="0.25">
      <c r="A36" s="20" t="s">
        <v>77</v>
      </c>
      <c r="B36" s="56"/>
      <c r="C36" s="19"/>
      <c r="D36" s="19">
        <v>413940</v>
      </c>
      <c r="E36" s="19"/>
      <c r="F36" s="86"/>
      <c r="H36" s="71"/>
    </row>
    <row r="37" spans="1:8" ht="15.75" thickBot="1" x14ac:dyDescent="0.3">
      <c r="A37" s="20" t="s">
        <v>56</v>
      </c>
      <c r="B37" s="55"/>
      <c r="C37" s="55"/>
      <c r="D37" s="21">
        <f>SUM(D33:D36)</f>
        <v>12288425</v>
      </c>
      <c r="E37" s="55"/>
      <c r="F37" s="87"/>
      <c r="H37" s="70"/>
    </row>
    <row r="38" spans="1:8" x14ac:dyDescent="0.25">
      <c r="A38" s="20"/>
      <c r="B38" s="56"/>
      <c r="C38" s="19"/>
      <c r="D38" s="19"/>
      <c r="E38" s="19"/>
      <c r="F38" s="86"/>
      <c r="H38" s="73"/>
    </row>
    <row r="39" spans="1:8" ht="15.75" thickBot="1" x14ac:dyDescent="0.3">
      <c r="A39" s="20" t="s">
        <v>55</v>
      </c>
      <c r="B39" s="55"/>
      <c r="C39" s="55"/>
      <c r="D39" s="41" t="e">
        <f>D37-D27</f>
        <v>#REF!</v>
      </c>
      <c r="E39" s="55"/>
      <c r="F39" s="87"/>
      <c r="H39" s="71"/>
    </row>
    <row r="40" spans="1:8" ht="15.75" thickTop="1" x14ac:dyDescent="0.25">
      <c r="B40" s="57"/>
      <c r="C40" s="33"/>
      <c r="D40" s="33"/>
      <c r="E40" s="33"/>
      <c r="F40" s="88"/>
    </row>
    <row r="41" spans="1:8" x14ac:dyDescent="0.25">
      <c r="B41" s="33"/>
      <c r="C41" s="33"/>
      <c r="D41" s="33"/>
      <c r="E41" s="33"/>
      <c r="F41" s="88"/>
    </row>
    <row r="42" spans="1:8" x14ac:dyDescent="0.25">
      <c r="F42" s="88"/>
    </row>
    <row r="43" spans="1:8" x14ac:dyDescent="0.25">
      <c r="D43" s="37"/>
      <c r="E43" s="37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P48"/>
  <sheetViews>
    <sheetView showGridLines="0" tabSelected="1" view="pageBreakPreview" zoomScale="85" zoomScaleNormal="85" zoomScaleSheetLayoutView="85" zoomScalePageLayoutView="85" workbookViewId="0">
      <pane ySplit="5" topLeftCell="A6" activePane="bottomLeft" state="frozen"/>
      <selection activeCell="F15" sqref="F15"/>
      <selection pane="bottomLeft" activeCell="L16" sqref="L16"/>
    </sheetView>
  </sheetViews>
  <sheetFormatPr defaultColWidth="8.85546875" defaultRowHeight="12.75" x14ac:dyDescent="0.2"/>
  <cols>
    <col min="1" max="1" width="66.5703125" style="3" bestFit="1" customWidth="1"/>
    <col min="2" max="2" width="2" style="26" hidden="1" customWidth="1"/>
    <col min="3" max="3" width="1" style="26" hidden="1" customWidth="1"/>
    <col min="4" max="4" width="22.140625" style="26" customWidth="1"/>
    <col min="5" max="5" width="1.28515625" style="26" customWidth="1"/>
    <col min="6" max="6" width="22.140625" style="26" customWidth="1"/>
    <col min="7" max="7" width="1.42578125" style="26" customWidth="1"/>
    <col min="8" max="8" width="22.140625" style="26" customWidth="1"/>
    <col min="9" max="9" width="1" style="26" customWidth="1"/>
    <col min="10" max="10" width="21.42578125" style="26" customWidth="1"/>
    <col min="11" max="16" width="8.85546875" style="49"/>
    <col min="17" max="240" width="8.85546875" style="3"/>
    <col min="241" max="241" width="88.42578125" style="3" customWidth="1"/>
    <col min="242" max="242" width="1.28515625" style="3" customWidth="1"/>
    <col min="243" max="243" width="22.140625" style="3" customWidth="1"/>
    <col min="244" max="244" width="1.85546875" style="3" customWidth="1"/>
    <col min="245" max="245" width="22.140625" style="3" customWidth="1"/>
    <col min="246" max="246" width="2" style="3" customWidth="1"/>
    <col min="247" max="247" width="22.140625" style="3" customWidth="1"/>
    <col min="248" max="248" width="1.28515625" style="3" customWidth="1"/>
    <col min="249" max="249" width="22.140625" style="3" customWidth="1"/>
    <col min="250" max="250" width="1.42578125" style="3" customWidth="1"/>
    <col min="251" max="251" width="0" style="3" hidden="1" customWidth="1"/>
    <col min="252" max="252" width="22.140625" style="3" customWidth="1"/>
    <col min="253" max="253" width="1.42578125" style="3" customWidth="1"/>
    <col min="254" max="255" width="0" style="3" hidden="1" customWidth="1"/>
    <col min="256" max="256" width="22.140625" style="3" customWidth="1"/>
    <col min="257" max="257" width="1.42578125" style="3" customWidth="1"/>
    <col min="258" max="258" width="8.85546875" style="3"/>
    <col min="259" max="259" width="17.42578125" style="3" customWidth="1"/>
    <col min="260" max="260" width="10.7109375" style="3" bestFit="1" customWidth="1"/>
    <col min="261" max="496" width="8.85546875" style="3"/>
    <col min="497" max="497" width="88.42578125" style="3" customWidth="1"/>
    <col min="498" max="498" width="1.28515625" style="3" customWidth="1"/>
    <col min="499" max="499" width="22.140625" style="3" customWidth="1"/>
    <col min="500" max="500" width="1.85546875" style="3" customWidth="1"/>
    <col min="501" max="501" width="22.140625" style="3" customWidth="1"/>
    <col min="502" max="502" width="2" style="3" customWidth="1"/>
    <col min="503" max="503" width="22.140625" style="3" customWidth="1"/>
    <col min="504" max="504" width="1.28515625" style="3" customWidth="1"/>
    <col min="505" max="505" width="22.140625" style="3" customWidth="1"/>
    <col min="506" max="506" width="1.42578125" style="3" customWidth="1"/>
    <col min="507" max="507" width="0" style="3" hidden="1" customWidth="1"/>
    <col min="508" max="508" width="22.140625" style="3" customWidth="1"/>
    <col min="509" max="509" width="1.42578125" style="3" customWidth="1"/>
    <col min="510" max="511" width="0" style="3" hidden="1" customWidth="1"/>
    <col min="512" max="512" width="22.140625" style="3" customWidth="1"/>
    <col min="513" max="513" width="1.42578125" style="3" customWidth="1"/>
    <col min="514" max="514" width="8.85546875" style="3"/>
    <col min="515" max="515" width="17.42578125" style="3" customWidth="1"/>
    <col min="516" max="516" width="10.7109375" style="3" bestFit="1" customWidth="1"/>
    <col min="517" max="752" width="8.85546875" style="3"/>
    <col min="753" max="753" width="88.42578125" style="3" customWidth="1"/>
    <col min="754" max="754" width="1.28515625" style="3" customWidth="1"/>
    <col min="755" max="755" width="22.140625" style="3" customWidth="1"/>
    <col min="756" max="756" width="1.85546875" style="3" customWidth="1"/>
    <col min="757" max="757" width="22.140625" style="3" customWidth="1"/>
    <col min="758" max="758" width="2" style="3" customWidth="1"/>
    <col min="759" max="759" width="22.140625" style="3" customWidth="1"/>
    <col min="760" max="760" width="1.28515625" style="3" customWidth="1"/>
    <col min="761" max="761" width="22.140625" style="3" customWidth="1"/>
    <col min="762" max="762" width="1.42578125" style="3" customWidth="1"/>
    <col min="763" max="763" width="0" style="3" hidden="1" customWidth="1"/>
    <col min="764" max="764" width="22.140625" style="3" customWidth="1"/>
    <col min="765" max="765" width="1.42578125" style="3" customWidth="1"/>
    <col min="766" max="767" width="0" style="3" hidden="1" customWidth="1"/>
    <col min="768" max="768" width="22.140625" style="3" customWidth="1"/>
    <col min="769" max="769" width="1.42578125" style="3" customWidth="1"/>
    <col min="770" max="770" width="8.85546875" style="3"/>
    <col min="771" max="771" width="17.42578125" style="3" customWidth="1"/>
    <col min="772" max="772" width="10.7109375" style="3" bestFit="1" customWidth="1"/>
    <col min="773" max="1008" width="8.85546875" style="3"/>
    <col min="1009" max="1009" width="88.42578125" style="3" customWidth="1"/>
    <col min="1010" max="1010" width="1.28515625" style="3" customWidth="1"/>
    <col min="1011" max="1011" width="22.140625" style="3" customWidth="1"/>
    <col min="1012" max="1012" width="1.85546875" style="3" customWidth="1"/>
    <col min="1013" max="1013" width="22.140625" style="3" customWidth="1"/>
    <col min="1014" max="1014" width="2" style="3" customWidth="1"/>
    <col min="1015" max="1015" width="22.140625" style="3" customWidth="1"/>
    <col min="1016" max="1016" width="1.28515625" style="3" customWidth="1"/>
    <col min="1017" max="1017" width="22.140625" style="3" customWidth="1"/>
    <col min="1018" max="1018" width="1.42578125" style="3" customWidth="1"/>
    <col min="1019" max="1019" width="0" style="3" hidden="1" customWidth="1"/>
    <col min="1020" max="1020" width="22.140625" style="3" customWidth="1"/>
    <col min="1021" max="1021" width="1.42578125" style="3" customWidth="1"/>
    <col min="1022" max="1023" width="0" style="3" hidden="1" customWidth="1"/>
    <col min="1024" max="1024" width="22.140625" style="3" customWidth="1"/>
    <col min="1025" max="1025" width="1.42578125" style="3" customWidth="1"/>
    <col min="1026" max="1026" width="8.85546875" style="3"/>
    <col min="1027" max="1027" width="17.42578125" style="3" customWidth="1"/>
    <col min="1028" max="1028" width="10.7109375" style="3" bestFit="1" customWidth="1"/>
    <col min="1029" max="1264" width="8.85546875" style="3"/>
    <col min="1265" max="1265" width="88.42578125" style="3" customWidth="1"/>
    <col min="1266" max="1266" width="1.28515625" style="3" customWidth="1"/>
    <col min="1267" max="1267" width="22.140625" style="3" customWidth="1"/>
    <col min="1268" max="1268" width="1.85546875" style="3" customWidth="1"/>
    <col min="1269" max="1269" width="22.140625" style="3" customWidth="1"/>
    <col min="1270" max="1270" width="2" style="3" customWidth="1"/>
    <col min="1271" max="1271" width="22.140625" style="3" customWidth="1"/>
    <col min="1272" max="1272" width="1.28515625" style="3" customWidth="1"/>
    <col min="1273" max="1273" width="22.140625" style="3" customWidth="1"/>
    <col min="1274" max="1274" width="1.42578125" style="3" customWidth="1"/>
    <col min="1275" max="1275" width="0" style="3" hidden="1" customWidth="1"/>
    <col min="1276" max="1276" width="22.140625" style="3" customWidth="1"/>
    <col min="1277" max="1277" width="1.42578125" style="3" customWidth="1"/>
    <col min="1278" max="1279" width="0" style="3" hidden="1" customWidth="1"/>
    <col min="1280" max="1280" width="22.140625" style="3" customWidth="1"/>
    <col min="1281" max="1281" width="1.42578125" style="3" customWidth="1"/>
    <col min="1282" max="1282" width="8.85546875" style="3"/>
    <col min="1283" max="1283" width="17.42578125" style="3" customWidth="1"/>
    <col min="1284" max="1284" width="10.7109375" style="3" bestFit="1" customWidth="1"/>
    <col min="1285" max="1520" width="8.85546875" style="3"/>
    <col min="1521" max="1521" width="88.42578125" style="3" customWidth="1"/>
    <col min="1522" max="1522" width="1.28515625" style="3" customWidth="1"/>
    <col min="1523" max="1523" width="22.140625" style="3" customWidth="1"/>
    <col min="1524" max="1524" width="1.85546875" style="3" customWidth="1"/>
    <col min="1525" max="1525" width="22.140625" style="3" customWidth="1"/>
    <col min="1526" max="1526" width="2" style="3" customWidth="1"/>
    <col min="1527" max="1527" width="22.140625" style="3" customWidth="1"/>
    <col min="1528" max="1528" width="1.28515625" style="3" customWidth="1"/>
    <col min="1529" max="1529" width="22.140625" style="3" customWidth="1"/>
    <col min="1530" max="1530" width="1.42578125" style="3" customWidth="1"/>
    <col min="1531" max="1531" width="0" style="3" hidden="1" customWidth="1"/>
    <col min="1532" max="1532" width="22.140625" style="3" customWidth="1"/>
    <col min="1533" max="1533" width="1.42578125" style="3" customWidth="1"/>
    <col min="1534" max="1535" width="0" style="3" hidden="1" customWidth="1"/>
    <col min="1536" max="1536" width="22.140625" style="3" customWidth="1"/>
    <col min="1537" max="1537" width="1.42578125" style="3" customWidth="1"/>
    <col min="1538" max="1538" width="8.85546875" style="3"/>
    <col min="1539" max="1539" width="17.42578125" style="3" customWidth="1"/>
    <col min="1540" max="1540" width="10.7109375" style="3" bestFit="1" customWidth="1"/>
    <col min="1541" max="1776" width="8.85546875" style="3"/>
    <col min="1777" max="1777" width="88.42578125" style="3" customWidth="1"/>
    <col min="1778" max="1778" width="1.28515625" style="3" customWidth="1"/>
    <col min="1779" max="1779" width="22.140625" style="3" customWidth="1"/>
    <col min="1780" max="1780" width="1.85546875" style="3" customWidth="1"/>
    <col min="1781" max="1781" width="22.140625" style="3" customWidth="1"/>
    <col min="1782" max="1782" width="2" style="3" customWidth="1"/>
    <col min="1783" max="1783" width="22.140625" style="3" customWidth="1"/>
    <col min="1784" max="1784" width="1.28515625" style="3" customWidth="1"/>
    <col min="1785" max="1785" width="22.140625" style="3" customWidth="1"/>
    <col min="1786" max="1786" width="1.42578125" style="3" customWidth="1"/>
    <col min="1787" max="1787" width="0" style="3" hidden="1" customWidth="1"/>
    <col min="1788" max="1788" width="22.140625" style="3" customWidth="1"/>
    <col min="1789" max="1789" width="1.42578125" style="3" customWidth="1"/>
    <col min="1790" max="1791" width="0" style="3" hidden="1" customWidth="1"/>
    <col min="1792" max="1792" width="22.140625" style="3" customWidth="1"/>
    <col min="1793" max="1793" width="1.42578125" style="3" customWidth="1"/>
    <col min="1794" max="1794" width="8.85546875" style="3"/>
    <col min="1795" max="1795" width="17.42578125" style="3" customWidth="1"/>
    <col min="1796" max="1796" width="10.7109375" style="3" bestFit="1" customWidth="1"/>
    <col min="1797" max="2032" width="8.85546875" style="3"/>
    <col min="2033" max="2033" width="88.42578125" style="3" customWidth="1"/>
    <col min="2034" max="2034" width="1.28515625" style="3" customWidth="1"/>
    <col min="2035" max="2035" width="22.140625" style="3" customWidth="1"/>
    <col min="2036" max="2036" width="1.85546875" style="3" customWidth="1"/>
    <col min="2037" max="2037" width="22.140625" style="3" customWidth="1"/>
    <col min="2038" max="2038" width="2" style="3" customWidth="1"/>
    <col min="2039" max="2039" width="22.140625" style="3" customWidth="1"/>
    <col min="2040" max="2040" width="1.28515625" style="3" customWidth="1"/>
    <col min="2041" max="2041" width="22.140625" style="3" customWidth="1"/>
    <col min="2042" max="2042" width="1.42578125" style="3" customWidth="1"/>
    <col min="2043" max="2043" width="0" style="3" hidden="1" customWidth="1"/>
    <col min="2044" max="2044" width="22.140625" style="3" customWidth="1"/>
    <col min="2045" max="2045" width="1.42578125" style="3" customWidth="1"/>
    <col min="2046" max="2047" width="0" style="3" hidden="1" customWidth="1"/>
    <col min="2048" max="2048" width="22.140625" style="3" customWidth="1"/>
    <col min="2049" max="2049" width="1.42578125" style="3" customWidth="1"/>
    <col min="2050" max="2050" width="8.85546875" style="3"/>
    <col min="2051" max="2051" width="17.42578125" style="3" customWidth="1"/>
    <col min="2052" max="2052" width="10.7109375" style="3" bestFit="1" customWidth="1"/>
    <col min="2053" max="2288" width="8.85546875" style="3"/>
    <col min="2289" max="2289" width="88.42578125" style="3" customWidth="1"/>
    <col min="2290" max="2290" width="1.28515625" style="3" customWidth="1"/>
    <col min="2291" max="2291" width="22.140625" style="3" customWidth="1"/>
    <col min="2292" max="2292" width="1.85546875" style="3" customWidth="1"/>
    <col min="2293" max="2293" width="22.140625" style="3" customWidth="1"/>
    <col min="2294" max="2294" width="2" style="3" customWidth="1"/>
    <col min="2295" max="2295" width="22.140625" style="3" customWidth="1"/>
    <col min="2296" max="2296" width="1.28515625" style="3" customWidth="1"/>
    <col min="2297" max="2297" width="22.140625" style="3" customWidth="1"/>
    <col min="2298" max="2298" width="1.42578125" style="3" customWidth="1"/>
    <col min="2299" max="2299" width="0" style="3" hidden="1" customWidth="1"/>
    <col min="2300" max="2300" width="22.140625" style="3" customWidth="1"/>
    <col min="2301" max="2301" width="1.42578125" style="3" customWidth="1"/>
    <col min="2302" max="2303" width="0" style="3" hidden="1" customWidth="1"/>
    <col min="2304" max="2304" width="22.140625" style="3" customWidth="1"/>
    <col min="2305" max="2305" width="1.42578125" style="3" customWidth="1"/>
    <col min="2306" max="2306" width="8.85546875" style="3"/>
    <col min="2307" max="2307" width="17.42578125" style="3" customWidth="1"/>
    <col min="2308" max="2308" width="10.7109375" style="3" bestFit="1" customWidth="1"/>
    <col min="2309" max="2544" width="8.85546875" style="3"/>
    <col min="2545" max="2545" width="88.42578125" style="3" customWidth="1"/>
    <col min="2546" max="2546" width="1.28515625" style="3" customWidth="1"/>
    <col min="2547" max="2547" width="22.140625" style="3" customWidth="1"/>
    <col min="2548" max="2548" width="1.85546875" style="3" customWidth="1"/>
    <col min="2549" max="2549" width="22.140625" style="3" customWidth="1"/>
    <col min="2550" max="2550" width="2" style="3" customWidth="1"/>
    <col min="2551" max="2551" width="22.140625" style="3" customWidth="1"/>
    <col min="2552" max="2552" width="1.28515625" style="3" customWidth="1"/>
    <col min="2553" max="2553" width="22.140625" style="3" customWidth="1"/>
    <col min="2554" max="2554" width="1.42578125" style="3" customWidth="1"/>
    <col min="2555" max="2555" width="0" style="3" hidden="1" customWidth="1"/>
    <col min="2556" max="2556" width="22.140625" style="3" customWidth="1"/>
    <col min="2557" max="2557" width="1.42578125" style="3" customWidth="1"/>
    <col min="2558" max="2559" width="0" style="3" hidden="1" customWidth="1"/>
    <col min="2560" max="2560" width="22.140625" style="3" customWidth="1"/>
    <col min="2561" max="2561" width="1.42578125" style="3" customWidth="1"/>
    <col min="2562" max="2562" width="8.85546875" style="3"/>
    <col min="2563" max="2563" width="17.42578125" style="3" customWidth="1"/>
    <col min="2564" max="2564" width="10.7109375" style="3" bestFit="1" customWidth="1"/>
    <col min="2565" max="2800" width="8.85546875" style="3"/>
    <col min="2801" max="2801" width="88.42578125" style="3" customWidth="1"/>
    <col min="2802" max="2802" width="1.28515625" style="3" customWidth="1"/>
    <col min="2803" max="2803" width="22.140625" style="3" customWidth="1"/>
    <col min="2804" max="2804" width="1.85546875" style="3" customWidth="1"/>
    <col min="2805" max="2805" width="22.140625" style="3" customWidth="1"/>
    <col min="2806" max="2806" width="2" style="3" customWidth="1"/>
    <col min="2807" max="2807" width="22.140625" style="3" customWidth="1"/>
    <col min="2808" max="2808" width="1.28515625" style="3" customWidth="1"/>
    <col min="2809" max="2809" width="22.140625" style="3" customWidth="1"/>
    <col min="2810" max="2810" width="1.42578125" style="3" customWidth="1"/>
    <col min="2811" max="2811" width="0" style="3" hidden="1" customWidth="1"/>
    <col min="2812" max="2812" width="22.140625" style="3" customWidth="1"/>
    <col min="2813" max="2813" width="1.42578125" style="3" customWidth="1"/>
    <col min="2814" max="2815" width="0" style="3" hidden="1" customWidth="1"/>
    <col min="2816" max="2816" width="22.140625" style="3" customWidth="1"/>
    <col min="2817" max="2817" width="1.42578125" style="3" customWidth="1"/>
    <col min="2818" max="2818" width="8.85546875" style="3"/>
    <col min="2819" max="2819" width="17.42578125" style="3" customWidth="1"/>
    <col min="2820" max="2820" width="10.7109375" style="3" bestFit="1" customWidth="1"/>
    <col min="2821" max="3056" width="8.85546875" style="3"/>
    <col min="3057" max="3057" width="88.42578125" style="3" customWidth="1"/>
    <col min="3058" max="3058" width="1.28515625" style="3" customWidth="1"/>
    <col min="3059" max="3059" width="22.140625" style="3" customWidth="1"/>
    <col min="3060" max="3060" width="1.85546875" style="3" customWidth="1"/>
    <col min="3061" max="3061" width="22.140625" style="3" customWidth="1"/>
    <col min="3062" max="3062" width="2" style="3" customWidth="1"/>
    <col min="3063" max="3063" width="22.140625" style="3" customWidth="1"/>
    <col min="3064" max="3064" width="1.28515625" style="3" customWidth="1"/>
    <col min="3065" max="3065" width="22.140625" style="3" customWidth="1"/>
    <col min="3066" max="3066" width="1.42578125" style="3" customWidth="1"/>
    <col min="3067" max="3067" width="0" style="3" hidden="1" customWidth="1"/>
    <col min="3068" max="3068" width="22.140625" style="3" customWidth="1"/>
    <col min="3069" max="3069" width="1.42578125" style="3" customWidth="1"/>
    <col min="3070" max="3071" width="0" style="3" hidden="1" customWidth="1"/>
    <col min="3072" max="3072" width="22.140625" style="3" customWidth="1"/>
    <col min="3073" max="3073" width="1.42578125" style="3" customWidth="1"/>
    <col min="3074" max="3074" width="8.85546875" style="3"/>
    <col min="3075" max="3075" width="17.42578125" style="3" customWidth="1"/>
    <col min="3076" max="3076" width="10.7109375" style="3" bestFit="1" customWidth="1"/>
    <col min="3077" max="3312" width="8.85546875" style="3"/>
    <col min="3313" max="3313" width="88.42578125" style="3" customWidth="1"/>
    <col min="3314" max="3314" width="1.28515625" style="3" customWidth="1"/>
    <col min="3315" max="3315" width="22.140625" style="3" customWidth="1"/>
    <col min="3316" max="3316" width="1.85546875" style="3" customWidth="1"/>
    <col min="3317" max="3317" width="22.140625" style="3" customWidth="1"/>
    <col min="3318" max="3318" width="2" style="3" customWidth="1"/>
    <col min="3319" max="3319" width="22.140625" style="3" customWidth="1"/>
    <col min="3320" max="3320" width="1.28515625" style="3" customWidth="1"/>
    <col min="3321" max="3321" width="22.140625" style="3" customWidth="1"/>
    <col min="3322" max="3322" width="1.42578125" style="3" customWidth="1"/>
    <col min="3323" max="3323" width="0" style="3" hidden="1" customWidth="1"/>
    <col min="3324" max="3324" width="22.140625" style="3" customWidth="1"/>
    <col min="3325" max="3325" width="1.42578125" style="3" customWidth="1"/>
    <col min="3326" max="3327" width="0" style="3" hidden="1" customWidth="1"/>
    <col min="3328" max="3328" width="22.140625" style="3" customWidth="1"/>
    <col min="3329" max="3329" width="1.42578125" style="3" customWidth="1"/>
    <col min="3330" max="3330" width="8.85546875" style="3"/>
    <col min="3331" max="3331" width="17.42578125" style="3" customWidth="1"/>
    <col min="3332" max="3332" width="10.7109375" style="3" bestFit="1" customWidth="1"/>
    <col min="3333" max="3568" width="8.85546875" style="3"/>
    <col min="3569" max="3569" width="88.42578125" style="3" customWidth="1"/>
    <col min="3570" max="3570" width="1.28515625" style="3" customWidth="1"/>
    <col min="3571" max="3571" width="22.140625" style="3" customWidth="1"/>
    <col min="3572" max="3572" width="1.85546875" style="3" customWidth="1"/>
    <col min="3573" max="3573" width="22.140625" style="3" customWidth="1"/>
    <col min="3574" max="3574" width="2" style="3" customWidth="1"/>
    <col min="3575" max="3575" width="22.140625" style="3" customWidth="1"/>
    <col min="3576" max="3576" width="1.28515625" style="3" customWidth="1"/>
    <col min="3577" max="3577" width="22.140625" style="3" customWidth="1"/>
    <col min="3578" max="3578" width="1.42578125" style="3" customWidth="1"/>
    <col min="3579" max="3579" width="0" style="3" hidden="1" customWidth="1"/>
    <col min="3580" max="3580" width="22.140625" style="3" customWidth="1"/>
    <col min="3581" max="3581" width="1.42578125" style="3" customWidth="1"/>
    <col min="3582" max="3583" width="0" style="3" hidden="1" customWidth="1"/>
    <col min="3584" max="3584" width="22.140625" style="3" customWidth="1"/>
    <col min="3585" max="3585" width="1.42578125" style="3" customWidth="1"/>
    <col min="3586" max="3586" width="8.85546875" style="3"/>
    <col min="3587" max="3587" width="17.42578125" style="3" customWidth="1"/>
    <col min="3588" max="3588" width="10.7109375" style="3" bestFit="1" customWidth="1"/>
    <col min="3589" max="3824" width="8.85546875" style="3"/>
    <col min="3825" max="3825" width="88.42578125" style="3" customWidth="1"/>
    <col min="3826" max="3826" width="1.28515625" style="3" customWidth="1"/>
    <col min="3827" max="3827" width="22.140625" style="3" customWidth="1"/>
    <col min="3828" max="3828" width="1.85546875" style="3" customWidth="1"/>
    <col min="3829" max="3829" width="22.140625" style="3" customWidth="1"/>
    <col min="3830" max="3830" width="2" style="3" customWidth="1"/>
    <col min="3831" max="3831" width="22.140625" style="3" customWidth="1"/>
    <col min="3832" max="3832" width="1.28515625" style="3" customWidth="1"/>
    <col min="3833" max="3833" width="22.140625" style="3" customWidth="1"/>
    <col min="3834" max="3834" width="1.42578125" style="3" customWidth="1"/>
    <col min="3835" max="3835" width="0" style="3" hidden="1" customWidth="1"/>
    <col min="3836" max="3836" width="22.140625" style="3" customWidth="1"/>
    <col min="3837" max="3837" width="1.42578125" style="3" customWidth="1"/>
    <col min="3838" max="3839" width="0" style="3" hidden="1" customWidth="1"/>
    <col min="3840" max="3840" width="22.140625" style="3" customWidth="1"/>
    <col min="3841" max="3841" width="1.42578125" style="3" customWidth="1"/>
    <col min="3842" max="3842" width="8.85546875" style="3"/>
    <col min="3843" max="3843" width="17.42578125" style="3" customWidth="1"/>
    <col min="3844" max="3844" width="10.7109375" style="3" bestFit="1" customWidth="1"/>
    <col min="3845" max="4080" width="8.85546875" style="3"/>
    <col min="4081" max="4081" width="88.42578125" style="3" customWidth="1"/>
    <col min="4082" max="4082" width="1.28515625" style="3" customWidth="1"/>
    <col min="4083" max="4083" width="22.140625" style="3" customWidth="1"/>
    <col min="4084" max="4084" width="1.85546875" style="3" customWidth="1"/>
    <col min="4085" max="4085" width="22.140625" style="3" customWidth="1"/>
    <col min="4086" max="4086" width="2" style="3" customWidth="1"/>
    <col min="4087" max="4087" width="22.140625" style="3" customWidth="1"/>
    <col min="4088" max="4088" width="1.28515625" style="3" customWidth="1"/>
    <col min="4089" max="4089" width="22.140625" style="3" customWidth="1"/>
    <col min="4090" max="4090" width="1.42578125" style="3" customWidth="1"/>
    <col min="4091" max="4091" width="0" style="3" hidden="1" customWidth="1"/>
    <col min="4092" max="4092" width="22.140625" style="3" customWidth="1"/>
    <col min="4093" max="4093" width="1.42578125" style="3" customWidth="1"/>
    <col min="4094" max="4095" width="0" style="3" hidden="1" customWidth="1"/>
    <col min="4096" max="4096" width="22.140625" style="3" customWidth="1"/>
    <col min="4097" max="4097" width="1.42578125" style="3" customWidth="1"/>
    <col min="4098" max="4098" width="8.85546875" style="3"/>
    <col min="4099" max="4099" width="17.42578125" style="3" customWidth="1"/>
    <col min="4100" max="4100" width="10.7109375" style="3" bestFit="1" customWidth="1"/>
    <col min="4101" max="4336" width="8.85546875" style="3"/>
    <col min="4337" max="4337" width="88.42578125" style="3" customWidth="1"/>
    <col min="4338" max="4338" width="1.28515625" style="3" customWidth="1"/>
    <col min="4339" max="4339" width="22.140625" style="3" customWidth="1"/>
    <col min="4340" max="4340" width="1.85546875" style="3" customWidth="1"/>
    <col min="4341" max="4341" width="22.140625" style="3" customWidth="1"/>
    <col min="4342" max="4342" width="2" style="3" customWidth="1"/>
    <col min="4343" max="4343" width="22.140625" style="3" customWidth="1"/>
    <col min="4344" max="4344" width="1.28515625" style="3" customWidth="1"/>
    <col min="4345" max="4345" width="22.140625" style="3" customWidth="1"/>
    <col min="4346" max="4346" width="1.42578125" style="3" customWidth="1"/>
    <col min="4347" max="4347" width="0" style="3" hidden="1" customWidth="1"/>
    <col min="4348" max="4348" width="22.140625" style="3" customWidth="1"/>
    <col min="4349" max="4349" width="1.42578125" style="3" customWidth="1"/>
    <col min="4350" max="4351" width="0" style="3" hidden="1" customWidth="1"/>
    <col min="4352" max="4352" width="22.140625" style="3" customWidth="1"/>
    <col min="4353" max="4353" width="1.42578125" style="3" customWidth="1"/>
    <col min="4354" max="4354" width="8.85546875" style="3"/>
    <col min="4355" max="4355" width="17.42578125" style="3" customWidth="1"/>
    <col min="4356" max="4356" width="10.7109375" style="3" bestFit="1" customWidth="1"/>
    <col min="4357" max="4592" width="8.85546875" style="3"/>
    <col min="4593" max="4593" width="88.42578125" style="3" customWidth="1"/>
    <col min="4594" max="4594" width="1.28515625" style="3" customWidth="1"/>
    <col min="4595" max="4595" width="22.140625" style="3" customWidth="1"/>
    <col min="4596" max="4596" width="1.85546875" style="3" customWidth="1"/>
    <col min="4597" max="4597" width="22.140625" style="3" customWidth="1"/>
    <col min="4598" max="4598" width="2" style="3" customWidth="1"/>
    <col min="4599" max="4599" width="22.140625" style="3" customWidth="1"/>
    <col min="4600" max="4600" width="1.28515625" style="3" customWidth="1"/>
    <col min="4601" max="4601" width="22.140625" style="3" customWidth="1"/>
    <col min="4602" max="4602" width="1.42578125" style="3" customWidth="1"/>
    <col min="4603" max="4603" width="0" style="3" hidden="1" customWidth="1"/>
    <col min="4604" max="4604" width="22.140625" style="3" customWidth="1"/>
    <col min="4605" max="4605" width="1.42578125" style="3" customWidth="1"/>
    <col min="4606" max="4607" width="0" style="3" hidden="1" customWidth="1"/>
    <col min="4608" max="4608" width="22.140625" style="3" customWidth="1"/>
    <col min="4609" max="4609" width="1.42578125" style="3" customWidth="1"/>
    <col min="4610" max="4610" width="8.85546875" style="3"/>
    <col min="4611" max="4611" width="17.42578125" style="3" customWidth="1"/>
    <col min="4612" max="4612" width="10.7109375" style="3" bestFit="1" customWidth="1"/>
    <col min="4613" max="4848" width="8.85546875" style="3"/>
    <col min="4849" max="4849" width="88.42578125" style="3" customWidth="1"/>
    <col min="4850" max="4850" width="1.28515625" style="3" customWidth="1"/>
    <col min="4851" max="4851" width="22.140625" style="3" customWidth="1"/>
    <col min="4852" max="4852" width="1.85546875" style="3" customWidth="1"/>
    <col min="4853" max="4853" width="22.140625" style="3" customWidth="1"/>
    <col min="4854" max="4854" width="2" style="3" customWidth="1"/>
    <col min="4855" max="4855" width="22.140625" style="3" customWidth="1"/>
    <col min="4856" max="4856" width="1.28515625" style="3" customWidth="1"/>
    <col min="4857" max="4857" width="22.140625" style="3" customWidth="1"/>
    <col min="4858" max="4858" width="1.42578125" style="3" customWidth="1"/>
    <col min="4859" max="4859" width="0" style="3" hidden="1" customWidth="1"/>
    <col min="4860" max="4860" width="22.140625" style="3" customWidth="1"/>
    <col min="4861" max="4861" width="1.42578125" style="3" customWidth="1"/>
    <col min="4862" max="4863" width="0" style="3" hidden="1" customWidth="1"/>
    <col min="4864" max="4864" width="22.140625" style="3" customWidth="1"/>
    <col min="4865" max="4865" width="1.42578125" style="3" customWidth="1"/>
    <col min="4866" max="4866" width="8.85546875" style="3"/>
    <col min="4867" max="4867" width="17.42578125" style="3" customWidth="1"/>
    <col min="4868" max="4868" width="10.7109375" style="3" bestFit="1" customWidth="1"/>
    <col min="4869" max="5104" width="8.85546875" style="3"/>
    <col min="5105" max="5105" width="88.42578125" style="3" customWidth="1"/>
    <col min="5106" max="5106" width="1.28515625" style="3" customWidth="1"/>
    <col min="5107" max="5107" width="22.140625" style="3" customWidth="1"/>
    <col min="5108" max="5108" width="1.85546875" style="3" customWidth="1"/>
    <col min="5109" max="5109" width="22.140625" style="3" customWidth="1"/>
    <col min="5110" max="5110" width="2" style="3" customWidth="1"/>
    <col min="5111" max="5111" width="22.140625" style="3" customWidth="1"/>
    <col min="5112" max="5112" width="1.28515625" style="3" customWidth="1"/>
    <col min="5113" max="5113" width="22.140625" style="3" customWidth="1"/>
    <col min="5114" max="5114" width="1.42578125" style="3" customWidth="1"/>
    <col min="5115" max="5115" width="0" style="3" hidden="1" customWidth="1"/>
    <col min="5116" max="5116" width="22.140625" style="3" customWidth="1"/>
    <col min="5117" max="5117" width="1.42578125" style="3" customWidth="1"/>
    <col min="5118" max="5119" width="0" style="3" hidden="1" customWidth="1"/>
    <col min="5120" max="5120" width="22.140625" style="3" customWidth="1"/>
    <col min="5121" max="5121" width="1.42578125" style="3" customWidth="1"/>
    <col min="5122" max="5122" width="8.85546875" style="3"/>
    <col min="5123" max="5123" width="17.42578125" style="3" customWidth="1"/>
    <col min="5124" max="5124" width="10.7109375" style="3" bestFit="1" customWidth="1"/>
    <col min="5125" max="5360" width="8.85546875" style="3"/>
    <col min="5361" max="5361" width="88.42578125" style="3" customWidth="1"/>
    <col min="5362" max="5362" width="1.28515625" style="3" customWidth="1"/>
    <col min="5363" max="5363" width="22.140625" style="3" customWidth="1"/>
    <col min="5364" max="5364" width="1.85546875" style="3" customWidth="1"/>
    <col min="5365" max="5365" width="22.140625" style="3" customWidth="1"/>
    <col min="5366" max="5366" width="2" style="3" customWidth="1"/>
    <col min="5367" max="5367" width="22.140625" style="3" customWidth="1"/>
    <col min="5368" max="5368" width="1.28515625" style="3" customWidth="1"/>
    <col min="5369" max="5369" width="22.140625" style="3" customWidth="1"/>
    <col min="5370" max="5370" width="1.42578125" style="3" customWidth="1"/>
    <col min="5371" max="5371" width="0" style="3" hidden="1" customWidth="1"/>
    <col min="5372" max="5372" width="22.140625" style="3" customWidth="1"/>
    <col min="5373" max="5373" width="1.42578125" style="3" customWidth="1"/>
    <col min="5374" max="5375" width="0" style="3" hidden="1" customWidth="1"/>
    <col min="5376" max="5376" width="22.140625" style="3" customWidth="1"/>
    <col min="5377" max="5377" width="1.42578125" style="3" customWidth="1"/>
    <col min="5378" max="5378" width="8.85546875" style="3"/>
    <col min="5379" max="5379" width="17.42578125" style="3" customWidth="1"/>
    <col min="5380" max="5380" width="10.7109375" style="3" bestFit="1" customWidth="1"/>
    <col min="5381" max="5616" width="8.85546875" style="3"/>
    <col min="5617" max="5617" width="88.42578125" style="3" customWidth="1"/>
    <col min="5618" max="5618" width="1.28515625" style="3" customWidth="1"/>
    <col min="5619" max="5619" width="22.140625" style="3" customWidth="1"/>
    <col min="5620" max="5620" width="1.85546875" style="3" customWidth="1"/>
    <col min="5621" max="5621" width="22.140625" style="3" customWidth="1"/>
    <col min="5622" max="5622" width="2" style="3" customWidth="1"/>
    <col min="5623" max="5623" width="22.140625" style="3" customWidth="1"/>
    <col min="5624" max="5624" width="1.28515625" style="3" customWidth="1"/>
    <col min="5625" max="5625" width="22.140625" style="3" customWidth="1"/>
    <col min="5626" max="5626" width="1.42578125" style="3" customWidth="1"/>
    <col min="5627" max="5627" width="0" style="3" hidden="1" customWidth="1"/>
    <col min="5628" max="5628" width="22.140625" style="3" customWidth="1"/>
    <col min="5629" max="5629" width="1.42578125" style="3" customWidth="1"/>
    <col min="5630" max="5631" width="0" style="3" hidden="1" customWidth="1"/>
    <col min="5632" max="5632" width="22.140625" style="3" customWidth="1"/>
    <col min="5633" max="5633" width="1.42578125" style="3" customWidth="1"/>
    <col min="5634" max="5634" width="8.85546875" style="3"/>
    <col min="5635" max="5635" width="17.42578125" style="3" customWidth="1"/>
    <col min="5636" max="5636" width="10.7109375" style="3" bestFit="1" customWidth="1"/>
    <col min="5637" max="5872" width="8.85546875" style="3"/>
    <col min="5873" max="5873" width="88.42578125" style="3" customWidth="1"/>
    <col min="5874" max="5874" width="1.28515625" style="3" customWidth="1"/>
    <col min="5875" max="5875" width="22.140625" style="3" customWidth="1"/>
    <col min="5876" max="5876" width="1.85546875" style="3" customWidth="1"/>
    <col min="5877" max="5877" width="22.140625" style="3" customWidth="1"/>
    <col min="5878" max="5878" width="2" style="3" customWidth="1"/>
    <col min="5879" max="5879" width="22.140625" style="3" customWidth="1"/>
    <col min="5880" max="5880" width="1.28515625" style="3" customWidth="1"/>
    <col min="5881" max="5881" width="22.140625" style="3" customWidth="1"/>
    <col min="5882" max="5882" width="1.42578125" style="3" customWidth="1"/>
    <col min="5883" max="5883" width="0" style="3" hidden="1" customWidth="1"/>
    <col min="5884" max="5884" width="22.140625" style="3" customWidth="1"/>
    <col min="5885" max="5885" width="1.42578125" style="3" customWidth="1"/>
    <col min="5886" max="5887" width="0" style="3" hidden="1" customWidth="1"/>
    <col min="5888" max="5888" width="22.140625" style="3" customWidth="1"/>
    <col min="5889" max="5889" width="1.42578125" style="3" customWidth="1"/>
    <col min="5890" max="5890" width="8.85546875" style="3"/>
    <col min="5891" max="5891" width="17.42578125" style="3" customWidth="1"/>
    <col min="5892" max="5892" width="10.7109375" style="3" bestFit="1" customWidth="1"/>
    <col min="5893" max="6128" width="8.85546875" style="3"/>
    <col min="6129" max="6129" width="88.42578125" style="3" customWidth="1"/>
    <col min="6130" max="6130" width="1.28515625" style="3" customWidth="1"/>
    <col min="6131" max="6131" width="22.140625" style="3" customWidth="1"/>
    <col min="6132" max="6132" width="1.85546875" style="3" customWidth="1"/>
    <col min="6133" max="6133" width="22.140625" style="3" customWidth="1"/>
    <col min="6134" max="6134" width="2" style="3" customWidth="1"/>
    <col min="6135" max="6135" width="22.140625" style="3" customWidth="1"/>
    <col min="6136" max="6136" width="1.28515625" style="3" customWidth="1"/>
    <col min="6137" max="6137" width="22.140625" style="3" customWidth="1"/>
    <col min="6138" max="6138" width="1.42578125" style="3" customWidth="1"/>
    <col min="6139" max="6139" width="0" style="3" hidden="1" customWidth="1"/>
    <col min="6140" max="6140" width="22.140625" style="3" customWidth="1"/>
    <col min="6141" max="6141" width="1.42578125" style="3" customWidth="1"/>
    <col min="6142" max="6143" width="0" style="3" hidden="1" customWidth="1"/>
    <col min="6144" max="6144" width="22.140625" style="3" customWidth="1"/>
    <col min="6145" max="6145" width="1.42578125" style="3" customWidth="1"/>
    <col min="6146" max="6146" width="8.85546875" style="3"/>
    <col min="6147" max="6147" width="17.42578125" style="3" customWidth="1"/>
    <col min="6148" max="6148" width="10.7109375" style="3" bestFit="1" customWidth="1"/>
    <col min="6149" max="6384" width="8.85546875" style="3"/>
    <col min="6385" max="6385" width="88.42578125" style="3" customWidth="1"/>
    <col min="6386" max="6386" width="1.28515625" style="3" customWidth="1"/>
    <col min="6387" max="6387" width="22.140625" style="3" customWidth="1"/>
    <col min="6388" max="6388" width="1.85546875" style="3" customWidth="1"/>
    <col min="6389" max="6389" width="22.140625" style="3" customWidth="1"/>
    <col min="6390" max="6390" width="2" style="3" customWidth="1"/>
    <col min="6391" max="6391" width="22.140625" style="3" customWidth="1"/>
    <col min="6392" max="6392" width="1.28515625" style="3" customWidth="1"/>
    <col min="6393" max="6393" width="22.140625" style="3" customWidth="1"/>
    <col min="6394" max="6394" width="1.42578125" style="3" customWidth="1"/>
    <col min="6395" max="6395" width="0" style="3" hidden="1" customWidth="1"/>
    <col min="6396" max="6396" width="22.140625" style="3" customWidth="1"/>
    <col min="6397" max="6397" width="1.42578125" style="3" customWidth="1"/>
    <col min="6398" max="6399" width="0" style="3" hidden="1" customWidth="1"/>
    <col min="6400" max="6400" width="22.140625" style="3" customWidth="1"/>
    <col min="6401" max="6401" width="1.42578125" style="3" customWidth="1"/>
    <col min="6402" max="6402" width="8.85546875" style="3"/>
    <col min="6403" max="6403" width="17.42578125" style="3" customWidth="1"/>
    <col min="6404" max="6404" width="10.7109375" style="3" bestFit="1" customWidth="1"/>
    <col min="6405" max="6640" width="8.85546875" style="3"/>
    <col min="6641" max="6641" width="88.42578125" style="3" customWidth="1"/>
    <col min="6642" max="6642" width="1.28515625" style="3" customWidth="1"/>
    <col min="6643" max="6643" width="22.140625" style="3" customWidth="1"/>
    <col min="6644" max="6644" width="1.85546875" style="3" customWidth="1"/>
    <col min="6645" max="6645" width="22.140625" style="3" customWidth="1"/>
    <col min="6646" max="6646" width="2" style="3" customWidth="1"/>
    <col min="6647" max="6647" width="22.140625" style="3" customWidth="1"/>
    <col min="6648" max="6648" width="1.28515625" style="3" customWidth="1"/>
    <col min="6649" max="6649" width="22.140625" style="3" customWidth="1"/>
    <col min="6650" max="6650" width="1.42578125" style="3" customWidth="1"/>
    <col min="6651" max="6651" width="0" style="3" hidden="1" customWidth="1"/>
    <col min="6652" max="6652" width="22.140625" style="3" customWidth="1"/>
    <col min="6653" max="6653" width="1.42578125" style="3" customWidth="1"/>
    <col min="6654" max="6655" width="0" style="3" hidden="1" customWidth="1"/>
    <col min="6656" max="6656" width="22.140625" style="3" customWidth="1"/>
    <col min="6657" max="6657" width="1.42578125" style="3" customWidth="1"/>
    <col min="6658" max="6658" width="8.85546875" style="3"/>
    <col min="6659" max="6659" width="17.42578125" style="3" customWidth="1"/>
    <col min="6660" max="6660" width="10.7109375" style="3" bestFit="1" customWidth="1"/>
    <col min="6661" max="6896" width="8.85546875" style="3"/>
    <col min="6897" max="6897" width="88.42578125" style="3" customWidth="1"/>
    <col min="6898" max="6898" width="1.28515625" style="3" customWidth="1"/>
    <col min="6899" max="6899" width="22.140625" style="3" customWidth="1"/>
    <col min="6900" max="6900" width="1.85546875" style="3" customWidth="1"/>
    <col min="6901" max="6901" width="22.140625" style="3" customWidth="1"/>
    <col min="6902" max="6902" width="2" style="3" customWidth="1"/>
    <col min="6903" max="6903" width="22.140625" style="3" customWidth="1"/>
    <col min="6904" max="6904" width="1.28515625" style="3" customWidth="1"/>
    <col min="6905" max="6905" width="22.140625" style="3" customWidth="1"/>
    <col min="6906" max="6906" width="1.42578125" style="3" customWidth="1"/>
    <col min="6907" max="6907" width="0" style="3" hidden="1" customWidth="1"/>
    <col min="6908" max="6908" width="22.140625" style="3" customWidth="1"/>
    <col min="6909" max="6909" width="1.42578125" style="3" customWidth="1"/>
    <col min="6910" max="6911" width="0" style="3" hidden="1" customWidth="1"/>
    <col min="6912" max="6912" width="22.140625" style="3" customWidth="1"/>
    <col min="6913" max="6913" width="1.42578125" style="3" customWidth="1"/>
    <col min="6914" max="6914" width="8.85546875" style="3"/>
    <col min="6915" max="6915" width="17.42578125" style="3" customWidth="1"/>
    <col min="6916" max="6916" width="10.7109375" style="3" bestFit="1" customWidth="1"/>
    <col min="6917" max="7152" width="8.85546875" style="3"/>
    <col min="7153" max="7153" width="88.42578125" style="3" customWidth="1"/>
    <col min="7154" max="7154" width="1.28515625" style="3" customWidth="1"/>
    <col min="7155" max="7155" width="22.140625" style="3" customWidth="1"/>
    <col min="7156" max="7156" width="1.85546875" style="3" customWidth="1"/>
    <col min="7157" max="7157" width="22.140625" style="3" customWidth="1"/>
    <col min="7158" max="7158" width="2" style="3" customWidth="1"/>
    <col min="7159" max="7159" width="22.140625" style="3" customWidth="1"/>
    <col min="7160" max="7160" width="1.28515625" style="3" customWidth="1"/>
    <col min="7161" max="7161" width="22.140625" style="3" customWidth="1"/>
    <col min="7162" max="7162" width="1.42578125" style="3" customWidth="1"/>
    <col min="7163" max="7163" width="0" style="3" hidden="1" customWidth="1"/>
    <col min="7164" max="7164" width="22.140625" style="3" customWidth="1"/>
    <col min="7165" max="7165" width="1.42578125" style="3" customWidth="1"/>
    <col min="7166" max="7167" width="0" style="3" hidden="1" customWidth="1"/>
    <col min="7168" max="7168" width="22.140625" style="3" customWidth="1"/>
    <col min="7169" max="7169" width="1.42578125" style="3" customWidth="1"/>
    <col min="7170" max="7170" width="8.85546875" style="3"/>
    <col min="7171" max="7171" width="17.42578125" style="3" customWidth="1"/>
    <col min="7172" max="7172" width="10.7109375" style="3" bestFit="1" customWidth="1"/>
    <col min="7173" max="7408" width="8.85546875" style="3"/>
    <col min="7409" max="7409" width="88.42578125" style="3" customWidth="1"/>
    <col min="7410" max="7410" width="1.28515625" style="3" customWidth="1"/>
    <col min="7411" max="7411" width="22.140625" style="3" customWidth="1"/>
    <col min="7412" max="7412" width="1.85546875" style="3" customWidth="1"/>
    <col min="7413" max="7413" width="22.140625" style="3" customWidth="1"/>
    <col min="7414" max="7414" width="2" style="3" customWidth="1"/>
    <col min="7415" max="7415" width="22.140625" style="3" customWidth="1"/>
    <col min="7416" max="7416" width="1.28515625" style="3" customWidth="1"/>
    <col min="7417" max="7417" width="22.140625" style="3" customWidth="1"/>
    <col min="7418" max="7418" width="1.42578125" style="3" customWidth="1"/>
    <col min="7419" max="7419" width="0" style="3" hidden="1" customWidth="1"/>
    <col min="7420" max="7420" width="22.140625" style="3" customWidth="1"/>
    <col min="7421" max="7421" width="1.42578125" style="3" customWidth="1"/>
    <col min="7422" max="7423" width="0" style="3" hidden="1" customWidth="1"/>
    <col min="7424" max="7424" width="22.140625" style="3" customWidth="1"/>
    <col min="7425" max="7425" width="1.42578125" style="3" customWidth="1"/>
    <col min="7426" max="7426" width="8.85546875" style="3"/>
    <col min="7427" max="7427" width="17.42578125" style="3" customWidth="1"/>
    <col min="7428" max="7428" width="10.7109375" style="3" bestFit="1" customWidth="1"/>
    <col min="7429" max="7664" width="8.85546875" style="3"/>
    <col min="7665" max="7665" width="88.42578125" style="3" customWidth="1"/>
    <col min="7666" max="7666" width="1.28515625" style="3" customWidth="1"/>
    <col min="7667" max="7667" width="22.140625" style="3" customWidth="1"/>
    <col min="7668" max="7668" width="1.85546875" style="3" customWidth="1"/>
    <col min="7669" max="7669" width="22.140625" style="3" customWidth="1"/>
    <col min="7670" max="7670" width="2" style="3" customWidth="1"/>
    <col min="7671" max="7671" width="22.140625" style="3" customWidth="1"/>
    <col min="7672" max="7672" width="1.28515625" style="3" customWidth="1"/>
    <col min="7673" max="7673" width="22.140625" style="3" customWidth="1"/>
    <col min="7674" max="7674" width="1.42578125" style="3" customWidth="1"/>
    <col min="7675" max="7675" width="0" style="3" hidden="1" customWidth="1"/>
    <col min="7676" max="7676" width="22.140625" style="3" customWidth="1"/>
    <col min="7677" max="7677" width="1.42578125" style="3" customWidth="1"/>
    <col min="7678" max="7679" width="0" style="3" hidden="1" customWidth="1"/>
    <col min="7680" max="7680" width="22.140625" style="3" customWidth="1"/>
    <col min="7681" max="7681" width="1.42578125" style="3" customWidth="1"/>
    <col min="7682" max="7682" width="8.85546875" style="3"/>
    <col min="7683" max="7683" width="17.42578125" style="3" customWidth="1"/>
    <col min="7684" max="7684" width="10.7109375" style="3" bestFit="1" customWidth="1"/>
    <col min="7685" max="7920" width="8.85546875" style="3"/>
    <col min="7921" max="7921" width="88.42578125" style="3" customWidth="1"/>
    <col min="7922" max="7922" width="1.28515625" style="3" customWidth="1"/>
    <col min="7923" max="7923" width="22.140625" style="3" customWidth="1"/>
    <col min="7924" max="7924" width="1.85546875" style="3" customWidth="1"/>
    <col min="7925" max="7925" width="22.140625" style="3" customWidth="1"/>
    <col min="7926" max="7926" width="2" style="3" customWidth="1"/>
    <col min="7927" max="7927" width="22.140625" style="3" customWidth="1"/>
    <col min="7928" max="7928" width="1.28515625" style="3" customWidth="1"/>
    <col min="7929" max="7929" width="22.140625" style="3" customWidth="1"/>
    <col min="7930" max="7930" width="1.42578125" style="3" customWidth="1"/>
    <col min="7931" max="7931" width="0" style="3" hidden="1" customWidth="1"/>
    <col min="7932" max="7932" width="22.140625" style="3" customWidth="1"/>
    <col min="7933" max="7933" width="1.42578125" style="3" customWidth="1"/>
    <col min="7934" max="7935" width="0" style="3" hidden="1" customWidth="1"/>
    <col min="7936" max="7936" width="22.140625" style="3" customWidth="1"/>
    <col min="7937" max="7937" width="1.42578125" style="3" customWidth="1"/>
    <col min="7938" max="7938" width="8.85546875" style="3"/>
    <col min="7939" max="7939" width="17.42578125" style="3" customWidth="1"/>
    <col min="7940" max="7940" width="10.7109375" style="3" bestFit="1" customWidth="1"/>
    <col min="7941" max="8176" width="8.85546875" style="3"/>
    <col min="8177" max="8177" width="88.42578125" style="3" customWidth="1"/>
    <col min="8178" max="8178" width="1.28515625" style="3" customWidth="1"/>
    <col min="8179" max="8179" width="22.140625" style="3" customWidth="1"/>
    <col min="8180" max="8180" width="1.85546875" style="3" customWidth="1"/>
    <col min="8181" max="8181" width="22.140625" style="3" customWidth="1"/>
    <col min="8182" max="8182" width="2" style="3" customWidth="1"/>
    <col min="8183" max="8183" width="22.140625" style="3" customWidth="1"/>
    <col min="8184" max="8184" width="1.28515625" style="3" customWidth="1"/>
    <col min="8185" max="8185" width="22.140625" style="3" customWidth="1"/>
    <col min="8186" max="8186" width="1.42578125" style="3" customWidth="1"/>
    <col min="8187" max="8187" width="0" style="3" hidden="1" customWidth="1"/>
    <col min="8188" max="8188" width="22.140625" style="3" customWidth="1"/>
    <col min="8189" max="8189" width="1.42578125" style="3" customWidth="1"/>
    <col min="8190" max="8191" width="0" style="3" hidden="1" customWidth="1"/>
    <col min="8192" max="8192" width="22.140625" style="3" customWidth="1"/>
    <col min="8193" max="8193" width="1.42578125" style="3" customWidth="1"/>
    <col min="8194" max="8194" width="8.85546875" style="3"/>
    <col min="8195" max="8195" width="17.42578125" style="3" customWidth="1"/>
    <col min="8196" max="8196" width="10.7109375" style="3" bestFit="1" customWidth="1"/>
    <col min="8197" max="8432" width="8.85546875" style="3"/>
    <col min="8433" max="8433" width="88.42578125" style="3" customWidth="1"/>
    <col min="8434" max="8434" width="1.28515625" style="3" customWidth="1"/>
    <col min="8435" max="8435" width="22.140625" style="3" customWidth="1"/>
    <col min="8436" max="8436" width="1.85546875" style="3" customWidth="1"/>
    <col min="8437" max="8437" width="22.140625" style="3" customWidth="1"/>
    <col min="8438" max="8438" width="2" style="3" customWidth="1"/>
    <col min="8439" max="8439" width="22.140625" style="3" customWidth="1"/>
    <col min="8440" max="8440" width="1.28515625" style="3" customWidth="1"/>
    <col min="8441" max="8441" width="22.140625" style="3" customWidth="1"/>
    <col min="8442" max="8442" width="1.42578125" style="3" customWidth="1"/>
    <col min="8443" max="8443" width="0" style="3" hidden="1" customWidth="1"/>
    <col min="8444" max="8444" width="22.140625" style="3" customWidth="1"/>
    <col min="8445" max="8445" width="1.42578125" style="3" customWidth="1"/>
    <col min="8446" max="8447" width="0" style="3" hidden="1" customWidth="1"/>
    <col min="8448" max="8448" width="22.140625" style="3" customWidth="1"/>
    <col min="8449" max="8449" width="1.42578125" style="3" customWidth="1"/>
    <col min="8450" max="8450" width="8.85546875" style="3"/>
    <col min="8451" max="8451" width="17.42578125" style="3" customWidth="1"/>
    <col min="8452" max="8452" width="10.7109375" style="3" bestFit="1" customWidth="1"/>
    <col min="8453" max="8688" width="8.85546875" style="3"/>
    <col min="8689" max="8689" width="88.42578125" style="3" customWidth="1"/>
    <col min="8690" max="8690" width="1.28515625" style="3" customWidth="1"/>
    <col min="8691" max="8691" width="22.140625" style="3" customWidth="1"/>
    <col min="8692" max="8692" width="1.85546875" style="3" customWidth="1"/>
    <col min="8693" max="8693" width="22.140625" style="3" customWidth="1"/>
    <col min="8694" max="8694" width="2" style="3" customWidth="1"/>
    <col min="8695" max="8695" width="22.140625" style="3" customWidth="1"/>
    <col min="8696" max="8696" width="1.28515625" style="3" customWidth="1"/>
    <col min="8697" max="8697" width="22.140625" style="3" customWidth="1"/>
    <col min="8698" max="8698" width="1.42578125" style="3" customWidth="1"/>
    <col min="8699" max="8699" width="0" style="3" hidden="1" customWidth="1"/>
    <col min="8700" max="8700" width="22.140625" style="3" customWidth="1"/>
    <col min="8701" max="8701" width="1.42578125" style="3" customWidth="1"/>
    <col min="8702" max="8703" width="0" style="3" hidden="1" customWidth="1"/>
    <col min="8704" max="8704" width="22.140625" style="3" customWidth="1"/>
    <col min="8705" max="8705" width="1.42578125" style="3" customWidth="1"/>
    <col min="8706" max="8706" width="8.85546875" style="3"/>
    <col min="8707" max="8707" width="17.42578125" style="3" customWidth="1"/>
    <col min="8708" max="8708" width="10.7109375" style="3" bestFit="1" customWidth="1"/>
    <col min="8709" max="8944" width="8.85546875" style="3"/>
    <col min="8945" max="8945" width="88.42578125" style="3" customWidth="1"/>
    <col min="8946" max="8946" width="1.28515625" style="3" customWidth="1"/>
    <col min="8947" max="8947" width="22.140625" style="3" customWidth="1"/>
    <col min="8948" max="8948" width="1.85546875" style="3" customWidth="1"/>
    <col min="8949" max="8949" width="22.140625" style="3" customWidth="1"/>
    <col min="8950" max="8950" width="2" style="3" customWidth="1"/>
    <col min="8951" max="8951" width="22.140625" style="3" customWidth="1"/>
    <col min="8952" max="8952" width="1.28515625" style="3" customWidth="1"/>
    <col min="8953" max="8953" width="22.140625" style="3" customWidth="1"/>
    <col min="8954" max="8954" width="1.42578125" style="3" customWidth="1"/>
    <col min="8955" max="8955" width="0" style="3" hidden="1" customWidth="1"/>
    <col min="8956" max="8956" width="22.140625" style="3" customWidth="1"/>
    <col min="8957" max="8957" width="1.42578125" style="3" customWidth="1"/>
    <col min="8958" max="8959" width="0" style="3" hidden="1" customWidth="1"/>
    <col min="8960" max="8960" width="22.140625" style="3" customWidth="1"/>
    <col min="8961" max="8961" width="1.42578125" style="3" customWidth="1"/>
    <col min="8962" max="8962" width="8.85546875" style="3"/>
    <col min="8963" max="8963" width="17.42578125" style="3" customWidth="1"/>
    <col min="8964" max="8964" width="10.7109375" style="3" bestFit="1" customWidth="1"/>
    <col min="8965" max="9200" width="8.85546875" style="3"/>
    <col min="9201" max="9201" width="88.42578125" style="3" customWidth="1"/>
    <col min="9202" max="9202" width="1.28515625" style="3" customWidth="1"/>
    <col min="9203" max="9203" width="22.140625" style="3" customWidth="1"/>
    <col min="9204" max="9204" width="1.85546875" style="3" customWidth="1"/>
    <col min="9205" max="9205" width="22.140625" style="3" customWidth="1"/>
    <col min="9206" max="9206" width="2" style="3" customWidth="1"/>
    <col min="9207" max="9207" width="22.140625" style="3" customWidth="1"/>
    <col min="9208" max="9208" width="1.28515625" style="3" customWidth="1"/>
    <col min="9209" max="9209" width="22.140625" style="3" customWidth="1"/>
    <col min="9210" max="9210" width="1.42578125" style="3" customWidth="1"/>
    <col min="9211" max="9211" width="0" style="3" hidden="1" customWidth="1"/>
    <col min="9212" max="9212" width="22.140625" style="3" customWidth="1"/>
    <col min="9213" max="9213" width="1.42578125" style="3" customWidth="1"/>
    <col min="9214" max="9215" width="0" style="3" hidden="1" customWidth="1"/>
    <col min="9216" max="9216" width="22.140625" style="3" customWidth="1"/>
    <col min="9217" max="9217" width="1.42578125" style="3" customWidth="1"/>
    <col min="9218" max="9218" width="8.85546875" style="3"/>
    <col min="9219" max="9219" width="17.42578125" style="3" customWidth="1"/>
    <col min="9220" max="9220" width="10.7109375" style="3" bestFit="1" customWidth="1"/>
    <col min="9221" max="9456" width="8.85546875" style="3"/>
    <col min="9457" max="9457" width="88.42578125" style="3" customWidth="1"/>
    <col min="9458" max="9458" width="1.28515625" style="3" customWidth="1"/>
    <col min="9459" max="9459" width="22.140625" style="3" customWidth="1"/>
    <col min="9460" max="9460" width="1.85546875" style="3" customWidth="1"/>
    <col min="9461" max="9461" width="22.140625" style="3" customWidth="1"/>
    <col min="9462" max="9462" width="2" style="3" customWidth="1"/>
    <col min="9463" max="9463" width="22.140625" style="3" customWidth="1"/>
    <col min="9464" max="9464" width="1.28515625" style="3" customWidth="1"/>
    <col min="9465" max="9465" width="22.140625" style="3" customWidth="1"/>
    <col min="9466" max="9466" width="1.42578125" style="3" customWidth="1"/>
    <col min="9467" max="9467" width="0" style="3" hidden="1" customWidth="1"/>
    <col min="9468" max="9468" width="22.140625" style="3" customWidth="1"/>
    <col min="9469" max="9469" width="1.42578125" style="3" customWidth="1"/>
    <col min="9470" max="9471" width="0" style="3" hidden="1" customWidth="1"/>
    <col min="9472" max="9472" width="22.140625" style="3" customWidth="1"/>
    <col min="9473" max="9473" width="1.42578125" style="3" customWidth="1"/>
    <col min="9474" max="9474" width="8.85546875" style="3"/>
    <col min="9475" max="9475" width="17.42578125" style="3" customWidth="1"/>
    <col min="9476" max="9476" width="10.7109375" style="3" bestFit="1" customWidth="1"/>
    <col min="9477" max="9712" width="8.85546875" style="3"/>
    <col min="9713" max="9713" width="88.42578125" style="3" customWidth="1"/>
    <col min="9714" max="9714" width="1.28515625" style="3" customWidth="1"/>
    <col min="9715" max="9715" width="22.140625" style="3" customWidth="1"/>
    <col min="9716" max="9716" width="1.85546875" style="3" customWidth="1"/>
    <col min="9717" max="9717" width="22.140625" style="3" customWidth="1"/>
    <col min="9718" max="9718" width="2" style="3" customWidth="1"/>
    <col min="9719" max="9719" width="22.140625" style="3" customWidth="1"/>
    <col min="9720" max="9720" width="1.28515625" style="3" customWidth="1"/>
    <col min="9721" max="9721" width="22.140625" style="3" customWidth="1"/>
    <col min="9722" max="9722" width="1.42578125" style="3" customWidth="1"/>
    <col min="9723" max="9723" width="0" style="3" hidden="1" customWidth="1"/>
    <col min="9724" max="9724" width="22.140625" style="3" customWidth="1"/>
    <col min="9725" max="9725" width="1.42578125" style="3" customWidth="1"/>
    <col min="9726" max="9727" width="0" style="3" hidden="1" customWidth="1"/>
    <col min="9728" max="9728" width="22.140625" style="3" customWidth="1"/>
    <col min="9729" max="9729" width="1.42578125" style="3" customWidth="1"/>
    <col min="9730" max="9730" width="8.85546875" style="3"/>
    <col min="9731" max="9731" width="17.42578125" style="3" customWidth="1"/>
    <col min="9732" max="9732" width="10.7109375" style="3" bestFit="1" customWidth="1"/>
    <col min="9733" max="9968" width="8.85546875" style="3"/>
    <col min="9969" max="9969" width="88.42578125" style="3" customWidth="1"/>
    <col min="9970" max="9970" width="1.28515625" style="3" customWidth="1"/>
    <col min="9971" max="9971" width="22.140625" style="3" customWidth="1"/>
    <col min="9972" max="9972" width="1.85546875" style="3" customWidth="1"/>
    <col min="9973" max="9973" width="22.140625" style="3" customWidth="1"/>
    <col min="9974" max="9974" width="2" style="3" customWidth="1"/>
    <col min="9975" max="9975" width="22.140625" style="3" customWidth="1"/>
    <col min="9976" max="9976" width="1.28515625" style="3" customWidth="1"/>
    <col min="9977" max="9977" width="22.140625" style="3" customWidth="1"/>
    <col min="9978" max="9978" width="1.42578125" style="3" customWidth="1"/>
    <col min="9979" max="9979" width="0" style="3" hidden="1" customWidth="1"/>
    <col min="9980" max="9980" width="22.140625" style="3" customWidth="1"/>
    <col min="9981" max="9981" width="1.42578125" style="3" customWidth="1"/>
    <col min="9982" max="9983" width="0" style="3" hidden="1" customWidth="1"/>
    <col min="9984" max="9984" width="22.140625" style="3" customWidth="1"/>
    <col min="9985" max="9985" width="1.42578125" style="3" customWidth="1"/>
    <col min="9986" max="9986" width="8.85546875" style="3"/>
    <col min="9987" max="9987" width="17.42578125" style="3" customWidth="1"/>
    <col min="9988" max="9988" width="10.7109375" style="3" bestFit="1" customWidth="1"/>
    <col min="9989" max="10224" width="8.85546875" style="3"/>
    <col min="10225" max="10225" width="88.42578125" style="3" customWidth="1"/>
    <col min="10226" max="10226" width="1.28515625" style="3" customWidth="1"/>
    <col min="10227" max="10227" width="22.140625" style="3" customWidth="1"/>
    <col min="10228" max="10228" width="1.85546875" style="3" customWidth="1"/>
    <col min="10229" max="10229" width="22.140625" style="3" customWidth="1"/>
    <col min="10230" max="10230" width="2" style="3" customWidth="1"/>
    <col min="10231" max="10231" width="22.140625" style="3" customWidth="1"/>
    <col min="10232" max="10232" width="1.28515625" style="3" customWidth="1"/>
    <col min="10233" max="10233" width="22.140625" style="3" customWidth="1"/>
    <col min="10234" max="10234" width="1.42578125" style="3" customWidth="1"/>
    <col min="10235" max="10235" width="0" style="3" hidden="1" customWidth="1"/>
    <col min="10236" max="10236" width="22.140625" style="3" customWidth="1"/>
    <col min="10237" max="10237" width="1.42578125" style="3" customWidth="1"/>
    <col min="10238" max="10239" width="0" style="3" hidden="1" customWidth="1"/>
    <col min="10240" max="10240" width="22.140625" style="3" customWidth="1"/>
    <col min="10241" max="10241" width="1.42578125" style="3" customWidth="1"/>
    <col min="10242" max="10242" width="8.85546875" style="3"/>
    <col min="10243" max="10243" width="17.42578125" style="3" customWidth="1"/>
    <col min="10244" max="10244" width="10.7109375" style="3" bestFit="1" customWidth="1"/>
    <col min="10245" max="10480" width="8.85546875" style="3"/>
    <col min="10481" max="10481" width="88.42578125" style="3" customWidth="1"/>
    <col min="10482" max="10482" width="1.28515625" style="3" customWidth="1"/>
    <col min="10483" max="10483" width="22.140625" style="3" customWidth="1"/>
    <col min="10484" max="10484" width="1.85546875" style="3" customWidth="1"/>
    <col min="10485" max="10485" width="22.140625" style="3" customWidth="1"/>
    <col min="10486" max="10486" width="2" style="3" customWidth="1"/>
    <col min="10487" max="10487" width="22.140625" style="3" customWidth="1"/>
    <col min="10488" max="10488" width="1.28515625" style="3" customWidth="1"/>
    <col min="10489" max="10489" width="22.140625" style="3" customWidth="1"/>
    <col min="10490" max="10490" width="1.42578125" style="3" customWidth="1"/>
    <col min="10491" max="10491" width="0" style="3" hidden="1" customWidth="1"/>
    <col min="10492" max="10492" width="22.140625" style="3" customWidth="1"/>
    <col min="10493" max="10493" width="1.42578125" style="3" customWidth="1"/>
    <col min="10494" max="10495" width="0" style="3" hidden="1" customWidth="1"/>
    <col min="10496" max="10496" width="22.140625" style="3" customWidth="1"/>
    <col min="10497" max="10497" width="1.42578125" style="3" customWidth="1"/>
    <col min="10498" max="10498" width="8.85546875" style="3"/>
    <col min="10499" max="10499" width="17.42578125" style="3" customWidth="1"/>
    <col min="10500" max="10500" width="10.7109375" style="3" bestFit="1" customWidth="1"/>
    <col min="10501" max="10736" width="8.85546875" style="3"/>
    <col min="10737" max="10737" width="88.42578125" style="3" customWidth="1"/>
    <col min="10738" max="10738" width="1.28515625" style="3" customWidth="1"/>
    <col min="10739" max="10739" width="22.140625" style="3" customWidth="1"/>
    <col min="10740" max="10740" width="1.85546875" style="3" customWidth="1"/>
    <col min="10741" max="10741" width="22.140625" style="3" customWidth="1"/>
    <col min="10742" max="10742" width="2" style="3" customWidth="1"/>
    <col min="10743" max="10743" width="22.140625" style="3" customWidth="1"/>
    <col min="10744" max="10744" width="1.28515625" style="3" customWidth="1"/>
    <col min="10745" max="10745" width="22.140625" style="3" customWidth="1"/>
    <col min="10746" max="10746" width="1.42578125" style="3" customWidth="1"/>
    <col min="10747" max="10747" width="0" style="3" hidden="1" customWidth="1"/>
    <col min="10748" max="10748" width="22.140625" style="3" customWidth="1"/>
    <col min="10749" max="10749" width="1.42578125" style="3" customWidth="1"/>
    <col min="10750" max="10751" width="0" style="3" hidden="1" customWidth="1"/>
    <col min="10752" max="10752" width="22.140625" style="3" customWidth="1"/>
    <col min="10753" max="10753" width="1.42578125" style="3" customWidth="1"/>
    <col min="10754" max="10754" width="8.85546875" style="3"/>
    <col min="10755" max="10755" width="17.42578125" style="3" customWidth="1"/>
    <col min="10756" max="10756" width="10.7109375" style="3" bestFit="1" customWidth="1"/>
    <col min="10757" max="10992" width="8.85546875" style="3"/>
    <col min="10993" max="10993" width="88.42578125" style="3" customWidth="1"/>
    <col min="10994" max="10994" width="1.28515625" style="3" customWidth="1"/>
    <col min="10995" max="10995" width="22.140625" style="3" customWidth="1"/>
    <col min="10996" max="10996" width="1.85546875" style="3" customWidth="1"/>
    <col min="10997" max="10997" width="22.140625" style="3" customWidth="1"/>
    <col min="10998" max="10998" width="2" style="3" customWidth="1"/>
    <col min="10999" max="10999" width="22.140625" style="3" customWidth="1"/>
    <col min="11000" max="11000" width="1.28515625" style="3" customWidth="1"/>
    <col min="11001" max="11001" width="22.140625" style="3" customWidth="1"/>
    <col min="11002" max="11002" width="1.42578125" style="3" customWidth="1"/>
    <col min="11003" max="11003" width="0" style="3" hidden="1" customWidth="1"/>
    <col min="11004" max="11004" width="22.140625" style="3" customWidth="1"/>
    <col min="11005" max="11005" width="1.42578125" style="3" customWidth="1"/>
    <col min="11006" max="11007" width="0" style="3" hidden="1" customWidth="1"/>
    <col min="11008" max="11008" width="22.140625" style="3" customWidth="1"/>
    <col min="11009" max="11009" width="1.42578125" style="3" customWidth="1"/>
    <col min="11010" max="11010" width="8.85546875" style="3"/>
    <col min="11011" max="11011" width="17.42578125" style="3" customWidth="1"/>
    <col min="11012" max="11012" width="10.7109375" style="3" bestFit="1" customWidth="1"/>
    <col min="11013" max="11248" width="8.85546875" style="3"/>
    <col min="11249" max="11249" width="88.42578125" style="3" customWidth="1"/>
    <col min="11250" max="11250" width="1.28515625" style="3" customWidth="1"/>
    <col min="11251" max="11251" width="22.140625" style="3" customWidth="1"/>
    <col min="11252" max="11252" width="1.85546875" style="3" customWidth="1"/>
    <col min="11253" max="11253" width="22.140625" style="3" customWidth="1"/>
    <col min="11254" max="11254" width="2" style="3" customWidth="1"/>
    <col min="11255" max="11255" width="22.140625" style="3" customWidth="1"/>
    <col min="11256" max="11256" width="1.28515625" style="3" customWidth="1"/>
    <col min="11257" max="11257" width="22.140625" style="3" customWidth="1"/>
    <col min="11258" max="11258" width="1.42578125" style="3" customWidth="1"/>
    <col min="11259" max="11259" width="0" style="3" hidden="1" customWidth="1"/>
    <col min="11260" max="11260" width="22.140625" style="3" customWidth="1"/>
    <col min="11261" max="11261" width="1.42578125" style="3" customWidth="1"/>
    <col min="11262" max="11263" width="0" style="3" hidden="1" customWidth="1"/>
    <col min="11264" max="11264" width="22.140625" style="3" customWidth="1"/>
    <col min="11265" max="11265" width="1.42578125" style="3" customWidth="1"/>
    <col min="11266" max="11266" width="8.85546875" style="3"/>
    <col min="11267" max="11267" width="17.42578125" style="3" customWidth="1"/>
    <col min="11268" max="11268" width="10.7109375" style="3" bestFit="1" customWidth="1"/>
    <col min="11269" max="11504" width="8.85546875" style="3"/>
    <col min="11505" max="11505" width="88.42578125" style="3" customWidth="1"/>
    <col min="11506" max="11506" width="1.28515625" style="3" customWidth="1"/>
    <col min="11507" max="11507" width="22.140625" style="3" customWidth="1"/>
    <col min="11508" max="11508" width="1.85546875" style="3" customWidth="1"/>
    <col min="11509" max="11509" width="22.140625" style="3" customWidth="1"/>
    <col min="11510" max="11510" width="2" style="3" customWidth="1"/>
    <col min="11511" max="11511" width="22.140625" style="3" customWidth="1"/>
    <col min="11512" max="11512" width="1.28515625" style="3" customWidth="1"/>
    <col min="11513" max="11513" width="22.140625" style="3" customWidth="1"/>
    <col min="11514" max="11514" width="1.42578125" style="3" customWidth="1"/>
    <col min="11515" max="11515" width="0" style="3" hidden="1" customWidth="1"/>
    <col min="11516" max="11516" width="22.140625" style="3" customWidth="1"/>
    <col min="11517" max="11517" width="1.42578125" style="3" customWidth="1"/>
    <col min="11518" max="11519" width="0" style="3" hidden="1" customWidth="1"/>
    <col min="11520" max="11520" width="22.140625" style="3" customWidth="1"/>
    <col min="11521" max="11521" width="1.42578125" style="3" customWidth="1"/>
    <col min="11522" max="11522" width="8.85546875" style="3"/>
    <col min="11523" max="11523" width="17.42578125" style="3" customWidth="1"/>
    <col min="11524" max="11524" width="10.7109375" style="3" bestFit="1" customWidth="1"/>
    <col min="11525" max="11760" width="8.85546875" style="3"/>
    <col min="11761" max="11761" width="88.42578125" style="3" customWidth="1"/>
    <col min="11762" max="11762" width="1.28515625" style="3" customWidth="1"/>
    <col min="11763" max="11763" width="22.140625" style="3" customWidth="1"/>
    <col min="11764" max="11764" width="1.85546875" style="3" customWidth="1"/>
    <col min="11765" max="11765" width="22.140625" style="3" customWidth="1"/>
    <col min="11766" max="11766" width="2" style="3" customWidth="1"/>
    <col min="11767" max="11767" width="22.140625" style="3" customWidth="1"/>
    <col min="11768" max="11768" width="1.28515625" style="3" customWidth="1"/>
    <col min="11769" max="11769" width="22.140625" style="3" customWidth="1"/>
    <col min="11770" max="11770" width="1.42578125" style="3" customWidth="1"/>
    <col min="11771" max="11771" width="0" style="3" hidden="1" customWidth="1"/>
    <col min="11772" max="11772" width="22.140625" style="3" customWidth="1"/>
    <col min="11773" max="11773" width="1.42578125" style="3" customWidth="1"/>
    <col min="11774" max="11775" width="0" style="3" hidden="1" customWidth="1"/>
    <col min="11776" max="11776" width="22.140625" style="3" customWidth="1"/>
    <col min="11777" max="11777" width="1.42578125" style="3" customWidth="1"/>
    <col min="11778" max="11778" width="8.85546875" style="3"/>
    <col min="11779" max="11779" width="17.42578125" style="3" customWidth="1"/>
    <col min="11780" max="11780" width="10.7109375" style="3" bestFit="1" customWidth="1"/>
    <col min="11781" max="12016" width="8.85546875" style="3"/>
    <col min="12017" max="12017" width="88.42578125" style="3" customWidth="1"/>
    <col min="12018" max="12018" width="1.28515625" style="3" customWidth="1"/>
    <col min="12019" max="12019" width="22.140625" style="3" customWidth="1"/>
    <col min="12020" max="12020" width="1.85546875" style="3" customWidth="1"/>
    <col min="12021" max="12021" width="22.140625" style="3" customWidth="1"/>
    <col min="12022" max="12022" width="2" style="3" customWidth="1"/>
    <col min="12023" max="12023" width="22.140625" style="3" customWidth="1"/>
    <col min="12024" max="12024" width="1.28515625" style="3" customWidth="1"/>
    <col min="12025" max="12025" width="22.140625" style="3" customWidth="1"/>
    <col min="12026" max="12026" width="1.42578125" style="3" customWidth="1"/>
    <col min="12027" max="12027" width="0" style="3" hidden="1" customWidth="1"/>
    <col min="12028" max="12028" width="22.140625" style="3" customWidth="1"/>
    <col min="12029" max="12029" width="1.42578125" style="3" customWidth="1"/>
    <col min="12030" max="12031" width="0" style="3" hidden="1" customWidth="1"/>
    <col min="12032" max="12032" width="22.140625" style="3" customWidth="1"/>
    <col min="12033" max="12033" width="1.42578125" style="3" customWidth="1"/>
    <col min="12034" max="12034" width="8.85546875" style="3"/>
    <col min="12035" max="12035" width="17.42578125" style="3" customWidth="1"/>
    <col min="12036" max="12036" width="10.7109375" style="3" bestFit="1" customWidth="1"/>
    <col min="12037" max="12272" width="8.85546875" style="3"/>
    <col min="12273" max="12273" width="88.42578125" style="3" customWidth="1"/>
    <col min="12274" max="12274" width="1.28515625" style="3" customWidth="1"/>
    <col min="12275" max="12275" width="22.140625" style="3" customWidth="1"/>
    <col min="12276" max="12276" width="1.85546875" style="3" customWidth="1"/>
    <col min="12277" max="12277" width="22.140625" style="3" customWidth="1"/>
    <col min="12278" max="12278" width="2" style="3" customWidth="1"/>
    <col min="12279" max="12279" width="22.140625" style="3" customWidth="1"/>
    <col min="12280" max="12280" width="1.28515625" style="3" customWidth="1"/>
    <col min="12281" max="12281" width="22.140625" style="3" customWidth="1"/>
    <col min="12282" max="12282" width="1.42578125" style="3" customWidth="1"/>
    <col min="12283" max="12283" width="0" style="3" hidden="1" customWidth="1"/>
    <col min="12284" max="12284" width="22.140625" style="3" customWidth="1"/>
    <col min="12285" max="12285" width="1.42578125" style="3" customWidth="1"/>
    <col min="12286" max="12287" width="0" style="3" hidden="1" customWidth="1"/>
    <col min="12288" max="12288" width="22.140625" style="3" customWidth="1"/>
    <col min="12289" max="12289" width="1.42578125" style="3" customWidth="1"/>
    <col min="12290" max="12290" width="8.85546875" style="3"/>
    <col min="12291" max="12291" width="17.42578125" style="3" customWidth="1"/>
    <col min="12292" max="12292" width="10.7109375" style="3" bestFit="1" customWidth="1"/>
    <col min="12293" max="12528" width="8.85546875" style="3"/>
    <col min="12529" max="12529" width="88.42578125" style="3" customWidth="1"/>
    <col min="12530" max="12530" width="1.28515625" style="3" customWidth="1"/>
    <col min="12531" max="12531" width="22.140625" style="3" customWidth="1"/>
    <col min="12532" max="12532" width="1.85546875" style="3" customWidth="1"/>
    <col min="12533" max="12533" width="22.140625" style="3" customWidth="1"/>
    <col min="12534" max="12534" width="2" style="3" customWidth="1"/>
    <col min="12535" max="12535" width="22.140625" style="3" customWidth="1"/>
    <col min="12536" max="12536" width="1.28515625" style="3" customWidth="1"/>
    <col min="12537" max="12537" width="22.140625" style="3" customWidth="1"/>
    <col min="12538" max="12538" width="1.42578125" style="3" customWidth="1"/>
    <col min="12539" max="12539" width="0" style="3" hidden="1" customWidth="1"/>
    <col min="12540" max="12540" width="22.140625" style="3" customWidth="1"/>
    <col min="12541" max="12541" width="1.42578125" style="3" customWidth="1"/>
    <col min="12542" max="12543" width="0" style="3" hidden="1" customWidth="1"/>
    <col min="12544" max="12544" width="22.140625" style="3" customWidth="1"/>
    <col min="12545" max="12545" width="1.42578125" style="3" customWidth="1"/>
    <col min="12546" max="12546" width="8.85546875" style="3"/>
    <col min="12547" max="12547" width="17.42578125" style="3" customWidth="1"/>
    <col min="12548" max="12548" width="10.7109375" style="3" bestFit="1" customWidth="1"/>
    <col min="12549" max="12784" width="8.85546875" style="3"/>
    <col min="12785" max="12785" width="88.42578125" style="3" customWidth="1"/>
    <col min="12786" max="12786" width="1.28515625" style="3" customWidth="1"/>
    <col min="12787" max="12787" width="22.140625" style="3" customWidth="1"/>
    <col min="12788" max="12788" width="1.85546875" style="3" customWidth="1"/>
    <col min="12789" max="12789" width="22.140625" style="3" customWidth="1"/>
    <col min="12790" max="12790" width="2" style="3" customWidth="1"/>
    <col min="12791" max="12791" width="22.140625" style="3" customWidth="1"/>
    <col min="12792" max="12792" width="1.28515625" style="3" customWidth="1"/>
    <col min="12793" max="12793" width="22.140625" style="3" customWidth="1"/>
    <col min="12794" max="12794" width="1.42578125" style="3" customWidth="1"/>
    <col min="12795" max="12795" width="0" style="3" hidden="1" customWidth="1"/>
    <col min="12796" max="12796" width="22.140625" style="3" customWidth="1"/>
    <col min="12797" max="12797" width="1.42578125" style="3" customWidth="1"/>
    <col min="12798" max="12799" width="0" style="3" hidden="1" customWidth="1"/>
    <col min="12800" max="12800" width="22.140625" style="3" customWidth="1"/>
    <col min="12801" max="12801" width="1.42578125" style="3" customWidth="1"/>
    <col min="12802" max="12802" width="8.85546875" style="3"/>
    <col min="12803" max="12803" width="17.42578125" style="3" customWidth="1"/>
    <col min="12804" max="12804" width="10.7109375" style="3" bestFit="1" customWidth="1"/>
    <col min="12805" max="13040" width="8.85546875" style="3"/>
    <col min="13041" max="13041" width="88.42578125" style="3" customWidth="1"/>
    <col min="13042" max="13042" width="1.28515625" style="3" customWidth="1"/>
    <col min="13043" max="13043" width="22.140625" style="3" customWidth="1"/>
    <col min="13044" max="13044" width="1.85546875" style="3" customWidth="1"/>
    <col min="13045" max="13045" width="22.140625" style="3" customWidth="1"/>
    <col min="13046" max="13046" width="2" style="3" customWidth="1"/>
    <col min="13047" max="13047" width="22.140625" style="3" customWidth="1"/>
    <col min="13048" max="13048" width="1.28515625" style="3" customWidth="1"/>
    <col min="13049" max="13049" width="22.140625" style="3" customWidth="1"/>
    <col min="13050" max="13050" width="1.42578125" style="3" customWidth="1"/>
    <col min="13051" max="13051" width="0" style="3" hidden="1" customWidth="1"/>
    <col min="13052" max="13052" width="22.140625" style="3" customWidth="1"/>
    <col min="13053" max="13053" width="1.42578125" style="3" customWidth="1"/>
    <col min="13054" max="13055" width="0" style="3" hidden="1" customWidth="1"/>
    <col min="13056" max="13056" width="22.140625" style="3" customWidth="1"/>
    <col min="13057" max="13057" width="1.42578125" style="3" customWidth="1"/>
    <col min="13058" max="13058" width="8.85546875" style="3"/>
    <col min="13059" max="13059" width="17.42578125" style="3" customWidth="1"/>
    <col min="13060" max="13060" width="10.7109375" style="3" bestFit="1" customWidth="1"/>
    <col min="13061" max="13296" width="8.85546875" style="3"/>
    <col min="13297" max="13297" width="88.42578125" style="3" customWidth="1"/>
    <col min="13298" max="13298" width="1.28515625" style="3" customWidth="1"/>
    <col min="13299" max="13299" width="22.140625" style="3" customWidth="1"/>
    <col min="13300" max="13300" width="1.85546875" style="3" customWidth="1"/>
    <col min="13301" max="13301" width="22.140625" style="3" customWidth="1"/>
    <col min="13302" max="13302" width="2" style="3" customWidth="1"/>
    <col min="13303" max="13303" width="22.140625" style="3" customWidth="1"/>
    <col min="13304" max="13304" width="1.28515625" style="3" customWidth="1"/>
    <col min="13305" max="13305" width="22.140625" style="3" customWidth="1"/>
    <col min="13306" max="13306" width="1.42578125" style="3" customWidth="1"/>
    <col min="13307" max="13307" width="0" style="3" hidden="1" customWidth="1"/>
    <col min="13308" max="13308" width="22.140625" style="3" customWidth="1"/>
    <col min="13309" max="13309" width="1.42578125" style="3" customWidth="1"/>
    <col min="13310" max="13311" width="0" style="3" hidden="1" customWidth="1"/>
    <col min="13312" max="13312" width="22.140625" style="3" customWidth="1"/>
    <col min="13313" max="13313" width="1.42578125" style="3" customWidth="1"/>
    <col min="13314" max="13314" width="8.85546875" style="3"/>
    <col min="13315" max="13315" width="17.42578125" style="3" customWidth="1"/>
    <col min="13316" max="13316" width="10.7109375" style="3" bestFit="1" customWidth="1"/>
    <col min="13317" max="13552" width="8.85546875" style="3"/>
    <col min="13553" max="13553" width="88.42578125" style="3" customWidth="1"/>
    <col min="13554" max="13554" width="1.28515625" style="3" customWidth="1"/>
    <col min="13555" max="13555" width="22.140625" style="3" customWidth="1"/>
    <col min="13556" max="13556" width="1.85546875" style="3" customWidth="1"/>
    <col min="13557" max="13557" width="22.140625" style="3" customWidth="1"/>
    <col min="13558" max="13558" width="2" style="3" customWidth="1"/>
    <col min="13559" max="13559" width="22.140625" style="3" customWidth="1"/>
    <col min="13560" max="13560" width="1.28515625" style="3" customWidth="1"/>
    <col min="13561" max="13561" width="22.140625" style="3" customWidth="1"/>
    <col min="13562" max="13562" width="1.42578125" style="3" customWidth="1"/>
    <col min="13563" max="13563" width="0" style="3" hidden="1" customWidth="1"/>
    <col min="13564" max="13564" width="22.140625" style="3" customWidth="1"/>
    <col min="13565" max="13565" width="1.42578125" style="3" customWidth="1"/>
    <col min="13566" max="13567" width="0" style="3" hidden="1" customWidth="1"/>
    <col min="13568" max="13568" width="22.140625" style="3" customWidth="1"/>
    <col min="13569" max="13569" width="1.42578125" style="3" customWidth="1"/>
    <col min="13570" max="13570" width="8.85546875" style="3"/>
    <col min="13571" max="13571" width="17.42578125" style="3" customWidth="1"/>
    <col min="13572" max="13572" width="10.7109375" style="3" bestFit="1" customWidth="1"/>
    <col min="13573" max="13808" width="8.85546875" style="3"/>
    <col min="13809" max="13809" width="88.42578125" style="3" customWidth="1"/>
    <col min="13810" max="13810" width="1.28515625" style="3" customWidth="1"/>
    <col min="13811" max="13811" width="22.140625" style="3" customWidth="1"/>
    <col min="13812" max="13812" width="1.85546875" style="3" customWidth="1"/>
    <col min="13813" max="13813" width="22.140625" style="3" customWidth="1"/>
    <col min="13814" max="13814" width="2" style="3" customWidth="1"/>
    <col min="13815" max="13815" width="22.140625" style="3" customWidth="1"/>
    <col min="13816" max="13816" width="1.28515625" style="3" customWidth="1"/>
    <col min="13817" max="13817" width="22.140625" style="3" customWidth="1"/>
    <col min="13818" max="13818" width="1.42578125" style="3" customWidth="1"/>
    <col min="13819" max="13819" width="0" style="3" hidden="1" customWidth="1"/>
    <col min="13820" max="13820" width="22.140625" style="3" customWidth="1"/>
    <col min="13821" max="13821" width="1.42578125" style="3" customWidth="1"/>
    <col min="13822" max="13823" width="0" style="3" hidden="1" customWidth="1"/>
    <col min="13824" max="13824" width="22.140625" style="3" customWidth="1"/>
    <col min="13825" max="13825" width="1.42578125" style="3" customWidth="1"/>
    <col min="13826" max="13826" width="8.85546875" style="3"/>
    <col min="13827" max="13827" width="17.42578125" style="3" customWidth="1"/>
    <col min="13828" max="13828" width="10.7109375" style="3" bestFit="1" customWidth="1"/>
    <col min="13829" max="14064" width="8.85546875" style="3"/>
    <col min="14065" max="14065" width="88.42578125" style="3" customWidth="1"/>
    <col min="14066" max="14066" width="1.28515625" style="3" customWidth="1"/>
    <col min="14067" max="14067" width="22.140625" style="3" customWidth="1"/>
    <col min="14068" max="14068" width="1.85546875" style="3" customWidth="1"/>
    <col min="14069" max="14069" width="22.140625" style="3" customWidth="1"/>
    <col min="14070" max="14070" width="2" style="3" customWidth="1"/>
    <col min="14071" max="14071" width="22.140625" style="3" customWidth="1"/>
    <col min="14072" max="14072" width="1.28515625" style="3" customWidth="1"/>
    <col min="14073" max="14073" width="22.140625" style="3" customWidth="1"/>
    <col min="14074" max="14074" width="1.42578125" style="3" customWidth="1"/>
    <col min="14075" max="14075" width="0" style="3" hidden="1" customWidth="1"/>
    <col min="14076" max="14076" width="22.140625" style="3" customWidth="1"/>
    <col min="14077" max="14077" width="1.42578125" style="3" customWidth="1"/>
    <col min="14078" max="14079" width="0" style="3" hidden="1" customWidth="1"/>
    <col min="14080" max="14080" width="22.140625" style="3" customWidth="1"/>
    <col min="14081" max="14081" width="1.42578125" style="3" customWidth="1"/>
    <col min="14082" max="14082" width="8.85546875" style="3"/>
    <col min="14083" max="14083" width="17.42578125" style="3" customWidth="1"/>
    <col min="14084" max="14084" width="10.7109375" style="3" bestFit="1" customWidth="1"/>
    <col min="14085" max="14320" width="8.85546875" style="3"/>
    <col min="14321" max="14321" width="88.42578125" style="3" customWidth="1"/>
    <col min="14322" max="14322" width="1.28515625" style="3" customWidth="1"/>
    <col min="14323" max="14323" width="22.140625" style="3" customWidth="1"/>
    <col min="14324" max="14324" width="1.85546875" style="3" customWidth="1"/>
    <col min="14325" max="14325" width="22.140625" style="3" customWidth="1"/>
    <col min="14326" max="14326" width="2" style="3" customWidth="1"/>
    <col min="14327" max="14327" width="22.140625" style="3" customWidth="1"/>
    <col min="14328" max="14328" width="1.28515625" style="3" customWidth="1"/>
    <col min="14329" max="14329" width="22.140625" style="3" customWidth="1"/>
    <col min="14330" max="14330" width="1.42578125" style="3" customWidth="1"/>
    <col min="14331" max="14331" width="0" style="3" hidden="1" customWidth="1"/>
    <col min="14332" max="14332" width="22.140625" style="3" customWidth="1"/>
    <col min="14333" max="14333" width="1.42578125" style="3" customWidth="1"/>
    <col min="14334" max="14335" width="0" style="3" hidden="1" customWidth="1"/>
    <col min="14336" max="14336" width="22.140625" style="3" customWidth="1"/>
    <col min="14337" max="14337" width="1.42578125" style="3" customWidth="1"/>
    <col min="14338" max="14338" width="8.85546875" style="3"/>
    <col min="14339" max="14339" width="17.42578125" style="3" customWidth="1"/>
    <col min="14340" max="14340" width="10.7109375" style="3" bestFit="1" customWidth="1"/>
    <col min="14341" max="14576" width="8.85546875" style="3"/>
    <col min="14577" max="14577" width="88.42578125" style="3" customWidth="1"/>
    <col min="14578" max="14578" width="1.28515625" style="3" customWidth="1"/>
    <col min="14579" max="14579" width="22.140625" style="3" customWidth="1"/>
    <col min="14580" max="14580" width="1.85546875" style="3" customWidth="1"/>
    <col min="14581" max="14581" width="22.140625" style="3" customWidth="1"/>
    <col min="14582" max="14582" width="2" style="3" customWidth="1"/>
    <col min="14583" max="14583" width="22.140625" style="3" customWidth="1"/>
    <col min="14584" max="14584" width="1.28515625" style="3" customWidth="1"/>
    <col min="14585" max="14585" width="22.140625" style="3" customWidth="1"/>
    <col min="14586" max="14586" width="1.42578125" style="3" customWidth="1"/>
    <col min="14587" max="14587" width="0" style="3" hidden="1" customWidth="1"/>
    <col min="14588" max="14588" width="22.140625" style="3" customWidth="1"/>
    <col min="14589" max="14589" width="1.42578125" style="3" customWidth="1"/>
    <col min="14590" max="14591" width="0" style="3" hidden="1" customWidth="1"/>
    <col min="14592" max="14592" width="22.140625" style="3" customWidth="1"/>
    <col min="14593" max="14593" width="1.42578125" style="3" customWidth="1"/>
    <col min="14594" max="14594" width="8.85546875" style="3"/>
    <col min="14595" max="14595" width="17.42578125" style="3" customWidth="1"/>
    <col min="14596" max="14596" width="10.7109375" style="3" bestFit="1" customWidth="1"/>
    <col min="14597" max="14832" width="8.85546875" style="3"/>
    <col min="14833" max="14833" width="88.42578125" style="3" customWidth="1"/>
    <col min="14834" max="14834" width="1.28515625" style="3" customWidth="1"/>
    <col min="14835" max="14835" width="22.140625" style="3" customWidth="1"/>
    <col min="14836" max="14836" width="1.85546875" style="3" customWidth="1"/>
    <col min="14837" max="14837" width="22.140625" style="3" customWidth="1"/>
    <col min="14838" max="14838" width="2" style="3" customWidth="1"/>
    <col min="14839" max="14839" width="22.140625" style="3" customWidth="1"/>
    <col min="14840" max="14840" width="1.28515625" style="3" customWidth="1"/>
    <col min="14841" max="14841" width="22.140625" style="3" customWidth="1"/>
    <col min="14842" max="14842" width="1.42578125" style="3" customWidth="1"/>
    <col min="14843" max="14843" width="0" style="3" hidden="1" customWidth="1"/>
    <col min="14844" max="14844" width="22.140625" style="3" customWidth="1"/>
    <col min="14845" max="14845" width="1.42578125" style="3" customWidth="1"/>
    <col min="14846" max="14847" width="0" style="3" hidden="1" customWidth="1"/>
    <col min="14848" max="14848" width="22.140625" style="3" customWidth="1"/>
    <col min="14849" max="14849" width="1.42578125" style="3" customWidth="1"/>
    <col min="14850" max="14850" width="8.85546875" style="3"/>
    <col min="14851" max="14851" width="17.42578125" style="3" customWidth="1"/>
    <col min="14852" max="14852" width="10.7109375" style="3" bestFit="1" customWidth="1"/>
    <col min="14853" max="15088" width="8.85546875" style="3"/>
    <col min="15089" max="15089" width="88.42578125" style="3" customWidth="1"/>
    <col min="15090" max="15090" width="1.28515625" style="3" customWidth="1"/>
    <col min="15091" max="15091" width="22.140625" style="3" customWidth="1"/>
    <col min="15092" max="15092" width="1.85546875" style="3" customWidth="1"/>
    <col min="15093" max="15093" width="22.140625" style="3" customWidth="1"/>
    <col min="15094" max="15094" width="2" style="3" customWidth="1"/>
    <col min="15095" max="15095" width="22.140625" style="3" customWidth="1"/>
    <col min="15096" max="15096" width="1.28515625" style="3" customWidth="1"/>
    <col min="15097" max="15097" width="22.140625" style="3" customWidth="1"/>
    <col min="15098" max="15098" width="1.42578125" style="3" customWidth="1"/>
    <col min="15099" max="15099" width="0" style="3" hidden="1" customWidth="1"/>
    <col min="15100" max="15100" width="22.140625" style="3" customWidth="1"/>
    <col min="15101" max="15101" width="1.42578125" style="3" customWidth="1"/>
    <col min="15102" max="15103" width="0" style="3" hidden="1" customWidth="1"/>
    <col min="15104" max="15104" width="22.140625" style="3" customWidth="1"/>
    <col min="15105" max="15105" width="1.42578125" style="3" customWidth="1"/>
    <col min="15106" max="15106" width="8.85546875" style="3"/>
    <col min="15107" max="15107" width="17.42578125" style="3" customWidth="1"/>
    <col min="15108" max="15108" width="10.7109375" style="3" bestFit="1" customWidth="1"/>
    <col min="15109" max="15344" width="8.85546875" style="3"/>
    <col min="15345" max="15345" width="88.42578125" style="3" customWidth="1"/>
    <col min="15346" max="15346" width="1.28515625" style="3" customWidth="1"/>
    <col min="15347" max="15347" width="22.140625" style="3" customWidth="1"/>
    <col min="15348" max="15348" width="1.85546875" style="3" customWidth="1"/>
    <col min="15349" max="15349" width="22.140625" style="3" customWidth="1"/>
    <col min="15350" max="15350" width="2" style="3" customWidth="1"/>
    <col min="15351" max="15351" width="22.140625" style="3" customWidth="1"/>
    <col min="15352" max="15352" width="1.28515625" style="3" customWidth="1"/>
    <col min="15353" max="15353" width="22.140625" style="3" customWidth="1"/>
    <col min="15354" max="15354" width="1.42578125" style="3" customWidth="1"/>
    <col min="15355" max="15355" width="0" style="3" hidden="1" customWidth="1"/>
    <col min="15356" max="15356" width="22.140625" style="3" customWidth="1"/>
    <col min="15357" max="15357" width="1.42578125" style="3" customWidth="1"/>
    <col min="15358" max="15359" width="0" style="3" hidden="1" customWidth="1"/>
    <col min="15360" max="15360" width="22.140625" style="3" customWidth="1"/>
    <col min="15361" max="15361" width="1.42578125" style="3" customWidth="1"/>
    <col min="15362" max="15362" width="8.85546875" style="3"/>
    <col min="15363" max="15363" width="17.42578125" style="3" customWidth="1"/>
    <col min="15364" max="15364" width="10.7109375" style="3" bestFit="1" customWidth="1"/>
    <col min="15365" max="15600" width="8.85546875" style="3"/>
    <col min="15601" max="15601" width="88.42578125" style="3" customWidth="1"/>
    <col min="15602" max="15602" width="1.28515625" style="3" customWidth="1"/>
    <col min="15603" max="15603" width="22.140625" style="3" customWidth="1"/>
    <col min="15604" max="15604" width="1.85546875" style="3" customWidth="1"/>
    <col min="15605" max="15605" width="22.140625" style="3" customWidth="1"/>
    <col min="15606" max="15606" width="2" style="3" customWidth="1"/>
    <col min="15607" max="15607" width="22.140625" style="3" customWidth="1"/>
    <col min="15608" max="15608" width="1.28515625" style="3" customWidth="1"/>
    <col min="15609" max="15609" width="22.140625" style="3" customWidth="1"/>
    <col min="15610" max="15610" width="1.42578125" style="3" customWidth="1"/>
    <col min="15611" max="15611" width="0" style="3" hidden="1" customWidth="1"/>
    <col min="15612" max="15612" width="22.140625" style="3" customWidth="1"/>
    <col min="15613" max="15613" width="1.42578125" style="3" customWidth="1"/>
    <col min="15614" max="15615" width="0" style="3" hidden="1" customWidth="1"/>
    <col min="15616" max="15616" width="22.140625" style="3" customWidth="1"/>
    <col min="15617" max="15617" width="1.42578125" style="3" customWidth="1"/>
    <col min="15618" max="15618" width="8.85546875" style="3"/>
    <col min="15619" max="15619" width="17.42578125" style="3" customWidth="1"/>
    <col min="15620" max="15620" width="10.7109375" style="3" bestFit="1" customWidth="1"/>
    <col min="15621" max="15856" width="8.85546875" style="3"/>
    <col min="15857" max="15857" width="88.42578125" style="3" customWidth="1"/>
    <col min="15858" max="15858" width="1.28515625" style="3" customWidth="1"/>
    <col min="15859" max="15859" width="22.140625" style="3" customWidth="1"/>
    <col min="15860" max="15860" width="1.85546875" style="3" customWidth="1"/>
    <col min="15861" max="15861" width="22.140625" style="3" customWidth="1"/>
    <col min="15862" max="15862" width="2" style="3" customWidth="1"/>
    <col min="15863" max="15863" width="22.140625" style="3" customWidth="1"/>
    <col min="15864" max="15864" width="1.28515625" style="3" customWidth="1"/>
    <col min="15865" max="15865" width="22.140625" style="3" customWidth="1"/>
    <col min="15866" max="15866" width="1.42578125" style="3" customWidth="1"/>
    <col min="15867" max="15867" width="0" style="3" hidden="1" customWidth="1"/>
    <col min="15868" max="15868" width="22.140625" style="3" customWidth="1"/>
    <col min="15869" max="15869" width="1.42578125" style="3" customWidth="1"/>
    <col min="15870" max="15871" width="0" style="3" hidden="1" customWidth="1"/>
    <col min="15872" max="15872" width="22.140625" style="3" customWidth="1"/>
    <col min="15873" max="15873" width="1.42578125" style="3" customWidth="1"/>
    <col min="15874" max="15874" width="8.85546875" style="3"/>
    <col min="15875" max="15875" width="17.42578125" style="3" customWidth="1"/>
    <col min="15876" max="15876" width="10.7109375" style="3" bestFit="1" customWidth="1"/>
    <col min="15877" max="16112" width="8.85546875" style="3"/>
    <col min="16113" max="16113" width="88.42578125" style="3" customWidth="1"/>
    <col min="16114" max="16114" width="1.28515625" style="3" customWidth="1"/>
    <col min="16115" max="16115" width="22.140625" style="3" customWidth="1"/>
    <col min="16116" max="16116" width="1.85546875" style="3" customWidth="1"/>
    <col min="16117" max="16117" width="22.140625" style="3" customWidth="1"/>
    <col min="16118" max="16118" width="2" style="3" customWidth="1"/>
    <col min="16119" max="16119" width="22.140625" style="3" customWidth="1"/>
    <col min="16120" max="16120" width="1.28515625" style="3" customWidth="1"/>
    <col min="16121" max="16121" width="22.140625" style="3" customWidth="1"/>
    <col min="16122" max="16122" width="1.42578125" style="3" customWidth="1"/>
    <col min="16123" max="16123" width="0" style="3" hidden="1" customWidth="1"/>
    <col min="16124" max="16124" width="22.140625" style="3" customWidth="1"/>
    <col min="16125" max="16125" width="1.42578125" style="3" customWidth="1"/>
    <col min="16126" max="16127" width="0" style="3" hidden="1" customWidth="1"/>
    <col min="16128" max="16128" width="22.140625" style="3" customWidth="1"/>
    <col min="16129" max="16129" width="1.42578125" style="3" customWidth="1"/>
    <col min="16130" max="16130" width="8.85546875" style="3"/>
    <col min="16131" max="16131" width="17.42578125" style="3" customWidth="1"/>
    <col min="16132" max="16132" width="10.7109375" style="3" bestFit="1" customWidth="1"/>
    <col min="16133" max="16384" width="8.85546875" style="3"/>
  </cols>
  <sheetData>
    <row r="1" spans="1:16" s="22" customFormat="1" ht="17.25" customHeight="1" x14ac:dyDescent="0.25">
      <c r="A1" s="114" t="s">
        <v>0</v>
      </c>
      <c r="B1" s="110"/>
      <c r="C1" s="110"/>
      <c r="D1" s="103" t="s">
        <v>59</v>
      </c>
      <c r="E1" s="110"/>
      <c r="F1" s="103" t="s">
        <v>59</v>
      </c>
      <c r="G1" s="110"/>
      <c r="H1" s="103" t="s">
        <v>103</v>
      </c>
      <c r="I1" s="110"/>
      <c r="J1" s="96" t="s">
        <v>2</v>
      </c>
      <c r="K1" s="39"/>
      <c r="L1" s="39"/>
      <c r="M1" s="39"/>
      <c r="N1" s="39"/>
      <c r="O1" s="39"/>
      <c r="P1" s="39"/>
    </row>
    <row r="2" spans="1:16" s="22" customFormat="1" ht="17.25" customHeight="1" x14ac:dyDescent="0.25">
      <c r="A2" s="115" t="s">
        <v>64</v>
      </c>
      <c r="B2" s="48"/>
      <c r="C2" s="48"/>
      <c r="D2" s="104" t="s">
        <v>5</v>
      </c>
      <c r="E2" s="48"/>
      <c r="F2" s="104" t="s">
        <v>5</v>
      </c>
      <c r="G2" s="48"/>
      <c r="H2" s="104"/>
      <c r="I2" s="48"/>
      <c r="J2" s="97" t="s">
        <v>5</v>
      </c>
      <c r="K2" s="39"/>
      <c r="L2" s="39"/>
      <c r="M2" s="39"/>
      <c r="N2" s="39"/>
      <c r="O2" s="39"/>
      <c r="P2" s="39"/>
    </row>
    <row r="3" spans="1:16" s="22" customFormat="1" ht="17.25" customHeight="1" x14ac:dyDescent="0.25">
      <c r="A3" s="115" t="s">
        <v>18</v>
      </c>
      <c r="B3" s="48"/>
      <c r="C3" s="48"/>
      <c r="D3" s="104" t="s">
        <v>105</v>
      </c>
      <c r="E3" s="48"/>
      <c r="F3" s="104" t="s">
        <v>106</v>
      </c>
      <c r="G3" s="48"/>
      <c r="H3" s="104" t="s">
        <v>107</v>
      </c>
      <c r="I3" s="48"/>
      <c r="J3" s="97" t="s">
        <v>99</v>
      </c>
      <c r="K3" s="39"/>
      <c r="L3" s="39"/>
      <c r="M3" s="39"/>
      <c r="N3" s="39"/>
      <c r="O3" s="39"/>
      <c r="P3" s="39"/>
    </row>
    <row r="4" spans="1:16" s="22" customFormat="1" ht="17.25" customHeight="1" x14ac:dyDescent="0.25">
      <c r="A4" s="115"/>
      <c r="B4" s="48"/>
      <c r="C4" s="48"/>
      <c r="D4" s="104" t="s">
        <v>83</v>
      </c>
      <c r="E4" s="48"/>
      <c r="F4" s="104" t="s">
        <v>100</v>
      </c>
      <c r="G4" s="48"/>
      <c r="H4" s="104" t="s">
        <v>104</v>
      </c>
      <c r="I4" s="48"/>
      <c r="J4" s="97" t="s">
        <v>100</v>
      </c>
      <c r="K4" s="39"/>
      <c r="L4" s="39"/>
      <c r="M4" s="39"/>
      <c r="N4" s="39"/>
      <c r="O4" s="39"/>
      <c r="P4" s="39"/>
    </row>
    <row r="5" spans="1:16" s="22" customFormat="1" ht="17.25" customHeight="1" thickBot="1" x14ac:dyDescent="0.3">
      <c r="A5" s="116"/>
      <c r="B5" s="112"/>
      <c r="C5" s="112"/>
      <c r="D5" s="111" t="s">
        <v>8</v>
      </c>
      <c r="E5" s="112"/>
      <c r="F5" s="111" t="s">
        <v>8</v>
      </c>
      <c r="G5" s="112"/>
      <c r="H5" s="111" t="s">
        <v>8</v>
      </c>
      <c r="I5" s="112"/>
      <c r="J5" s="113" t="s">
        <v>8</v>
      </c>
      <c r="K5" s="39"/>
      <c r="L5" s="39"/>
      <c r="M5" s="39"/>
      <c r="N5" s="39"/>
      <c r="O5" s="39"/>
      <c r="P5" s="39"/>
    </row>
    <row r="6" spans="1:16" s="22" customFormat="1" ht="16.5" thickBot="1" x14ac:dyDescent="0.3">
      <c r="A6" s="117" t="s">
        <v>20</v>
      </c>
      <c r="B6" s="118"/>
      <c r="C6" s="118"/>
      <c r="D6" s="119"/>
      <c r="E6" s="118"/>
      <c r="F6" s="119"/>
      <c r="G6" s="118"/>
      <c r="H6" s="119"/>
      <c r="I6" s="118"/>
      <c r="J6" s="119"/>
      <c r="K6" s="39"/>
      <c r="L6" s="39"/>
      <c r="M6" s="39"/>
      <c r="N6" s="39"/>
      <c r="O6" s="39"/>
      <c r="P6" s="39"/>
    </row>
    <row r="7" spans="1:16" s="22" customFormat="1" ht="15" x14ac:dyDescent="0.2">
      <c r="A7" s="28" t="s">
        <v>21</v>
      </c>
      <c r="B7" s="24"/>
      <c r="C7" s="24"/>
      <c r="D7" s="105">
        <v>50000</v>
      </c>
      <c r="E7" s="24"/>
      <c r="F7" s="105">
        <v>50000</v>
      </c>
      <c r="G7" s="28"/>
      <c r="H7" s="105">
        <f t="shared" ref="H7" si="0">D7-F7</f>
        <v>0</v>
      </c>
      <c r="I7" s="24"/>
      <c r="J7" s="99">
        <v>30000</v>
      </c>
      <c r="K7" s="39"/>
      <c r="L7" s="39"/>
      <c r="M7" s="39"/>
      <c r="N7" s="39"/>
      <c r="O7" s="39"/>
      <c r="P7" s="39"/>
    </row>
    <row r="8" spans="1:16" s="22" customFormat="1" ht="15" x14ac:dyDescent="0.2">
      <c r="A8" s="28" t="s">
        <v>22</v>
      </c>
      <c r="B8" s="24"/>
      <c r="C8" s="24"/>
      <c r="D8" s="105">
        <v>180000</v>
      </c>
      <c r="E8" s="24"/>
      <c r="F8" s="105">
        <v>3000</v>
      </c>
      <c r="G8" s="28"/>
      <c r="H8" s="105">
        <f>D8-F8</f>
        <v>177000</v>
      </c>
      <c r="I8" s="24"/>
      <c r="J8" s="99">
        <v>100000</v>
      </c>
      <c r="K8" s="39"/>
      <c r="L8" s="39"/>
      <c r="M8" s="39"/>
      <c r="N8" s="39"/>
      <c r="O8" s="39"/>
      <c r="P8" s="39"/>
    </row>
    <row r="9" spans="1:16" s="22" customFormat="1" ht="15.75" x14ac:dyDescent="0.25">
      <c r="A9" s="43" t="s">
        <v>49</v>
      </c>
      <c r="B9" s="42"/>
      <c r="C9" s="42"/>
      <c r="D9" s="106">
        <v>0</v>
      </c>
      <c r="E9" s="42"/>
      <c r="F9" s="98"/>
      <c r="G9" s="95"/>
      <c r="H9" s="98"/>
      <c r="I9" s="42"/>
      <c r="J9" s="99">
        <v>0</v>
      </c>
      <c r="K9" s="39"/>
      <c r="L9" s="39"/>
      <c r="M9" s="39"/>
      <c r="N9" s="39"/>
      <c r="O9" s="39"/>
      <c r="P9" s="39"/>
    </row>
    <row r="10" spans="1:16" ht="16.5" customHeight="1" x14ac:dyDescent="0.2">
      <c r="A10" s="44" t="s">
        <v>69</v>
      </c>
      <c r="B10" s="42"/>
      <c r="C10" s="42"/>
      <c r="D10" s="106">
        <v>0</v>
      </c>
      <c r="E10" s="42"/>
      <c r="F10" s="106">
        <v>0</v>
      </c>
      <c r="G10" s="42"/>
      <c r="H10" s="106">
        <v>0</v>
      </c>
      <c r="I10" s="42"/>
      <c r="J10" s="100">
        <v>700000</v>
      </c>
    </row>
    <row r="11" spans="1:16" ht="15" x14ac:dyDescent="0.2">
      <c r="A11" s="44" t="s">
        <v>52</v>
      </c>
      <c r="B11" s="42"/>
      <c r="C11" s="42"/>
      <c r="D11" s="106">
        <v>1200000</v>
      </c>
      <c r="E11" s="42"/>
      <c r="F11" s="106">
        <v>1200000</v>
      </c>
      <c r="G11" s="42"/>
      <c r="H11" s="106">
        <v>1200000</v>
      </c>
      <c r="I11" s="42"/>
      <c r="J11" s="100">
        <v>1001265.55</v>
      </c>
    </row>
    <row r="12" spans="1:16" ht="15" x14ac:dyDescent="0.2">
      <c r="A12" s="25" t="s">
        <v>101</v>
      </c>
      <c r="B12" s="24"/>
      <c r="C12" s="24"/>
      <c r="D12" s="105">
        <v>0</v>
      </c>
      <c r="E12" s="24"/>
      <c r="F12" s="105">
        <v>0</v>
      </c>
      <c r="G12" s="24"/>
      <c r="H12" s="105">
        <v>0</v>
      </c>
      <c r="I12" s="24"/>
      <c r="J12" s="99">
        <v>0</v>
      </c>
    </row>
    <row r="13" spans="1:16" s="62" customFormat="1" ht="15" x14ac:dyDescent="0.2">
      <c r="A13" s="58" t="s">
        <v>48</v>
      </c>
      <c r="B13" s="59"/>
      <c r="C13" s="59"/>
      <c r="D13" s="107">
        <v>0</v>
      </c>
      <c r="E13" s="59"/>
      <c r="F13" s="107">
        <v>0</v>
      </c>
      <c r="G13" s="59"/>
      <c r="H13" s="107">
        <v>0</v>
      </c>
      <c r="I13" s="59"/>
      <c r="J13" s="99">
        <v>0</v>
      </c>
      <c r="K13" s="61"/>
      <c r="L13" s="61"/>
      <c r="M13" s="61"/>
      <c r="N13" s="61"/>
      <c r="O13" s="61"/>
      <c r="P13" s="61"/>
    </row>
    <row r="14" spans="1:16" s="62" customFormat="1" ht="15" x14ac:dyDescent="0.2">
      <c r="A14" s="58" t="s">
        <v>47</v>
      </c>
      <c r="B14" s="59"/>
      <c r="C14" s="59"/>
      <c r="D14" s="107">
        <v>0</v>
      </c>
      <c r="E14" s="59"/>
      <c r="F14" s="107">
        <v>0</v>
      </c>
      <c r="G14" s="59"/>
      <c r="H14" s="107">
        <v>0</v>
      </c>
      <c r="I14" s="59"/>
      <c r="J14" s="99">
        <v>0</v>
      </c>
      <c r="K14" s="61"/>
      <c r="L14" s="61"/>
      <c r="M14" s="61"/>
      <c r="N14" s="61"/>
      <c r="O14" s="61"/>
      <c r="P14" s="61"/>
    </row>
    <row r="15" spans="1:16" s="62" customFormat="1" ht="15" x14ac:dyDescent="0.2">
      <c r="A15" s="58" t="s">
        <v>68</v>
      </c>
      <c r="B15" s="59"/>
      <c r="C15" s="59"/>
      <c r="D15" s="107">
        <v>0</v>
      </c>
      <c r="E15" s="59"/>
      <c r="F15" s="107">
        <v>0</v>
      </c>
      <c r="G15" s="59"/>
      <c r="H15" s="107">
        <v>0</v>
      </c>
      <c r="I15" s="59"/>
      <c r="J15" s="99">
        <v>0</v>
      </c>
      <c r="K15" s="61"/>
      <c r="L15" s="61"/>
      <c r="M15" s="61"/>
      <c r="N15" s="61"/>
      <c r="O15" s="61"/>
      <c r="P15" s="61"/>
    </row>
    <row r="16" spans="1:16" s="58" customFormat="1" ht="15.75" thickBot="1" x14ac:dyDescent="0.25">
      <c r="A16" s="63" t="s">
        <v>23</v>
      </c>
      <c r="B16" s="59"/>
      <c r="C16" s="59"/>
      <c r="D16" s="107">
        <v>0</v>
      </c>
      <c r="E16" s="59"/>
      <c r="F16" s="107">
        <v>0</v>
      </c>
      <c r="G16" s="59"/>
      <c r="H16" s="107">
        <v>0</v>
      </c>
      <c r="I16" s="59"/>
      <c r="J16" s="99">
        <v>0</v>
      </c>
      <c r="K16" s="60"/>
      <c r="L16" s="60"/>
      <c r="M16" s="60"/>
      <c r="N16" s="60"/>
      <c r="O16" s="60"/>
      <c r="P16" s="60"/>
    </row>
    <row r="17" spans="1:16" s="22" customFormat="1" ht="16.5" thickBot="1" x14ac:dyDescent="0.3">
      <c r="A17" s="120" t="s">
        <v>109</v>
      </c>
      <c r="B17" s="121"/>
      <c r="C17" s="121"/>
      <c r="D17" s="122">
        <f t="shared" ref="D17:G17" si="1">SUM(D7:D8)</f>
        <v>230000</v>
      </c>
      <c r="E17" s="121">
        <f t="shared" si="1"/>
        <v>0</v>
      </c>
      <c r="F17" s="122">
        <f t="shared" si="1"/>
        <v>53000</v>
      </c>
      <c r="G17" s="121">
        <f t="shared" si="1"/>
        <v>0</v>
      </c>
      <c r="H17" s="122">
        <f>SUM(H7:H8)</f>
        <v>177000</v>
      </c>
      <c r="I17" s="121"/>
      <c r="J17" s="122">
        <f>SUM(J7:J8)</f>
        <v>130000</v>
      </c>
      <c r="K17" s="39"/>
      <c r="L17" s="39"/>
      <c r="M17" s="39"/>
      <c r="N17" s="39"/>
      <c r="O17" s="39"/>
      <c r="P17" s="39"/>
    </row>
    <row r="18" spans="1:16" ht="9" customHeight="1" thickBot="1" x14ac:dyDescent="0.25">
      <c r="A18" s="29"/>
      <c r="D18" s="108"/>
      <c r="F18" s="108"/>
      <c r="H18" s="108"/>
      <c r="J18" s="101"/>
    </row>
    <row r="19" spans="1:16" s="22" customFormat="1" ht="16.5" thickBot="1" x14ac:dyDescent="0.3">
      <c r="A19" s="123" t="s">
        <v>24</v>
      </c>
      <c r="B19" s="124"/>
      <c r="C19" s="124"/>
      <c r="D19" s="125"/>
      <c r="E19" s="124"/>
      <c r="F19" s="125"/>
      <c r="G19" s="124"/>
      <c r="H19" s="125"/>
      <c r="I19" s="124"/>
      <c r="J19" s="125"/>
      <c r="K19" s="39"/>
      <c r="L19" s="39"/>
      <c r="M19" s="39"/>
      <c r="N19" s="39"/>
      <c r="O19" s="39"/>
      <c r="P19" s="39"/>
    </row>
    <row r="20" spans="1:16" s="22" customFormat="1" ht="15.75" x14ac:dyDescent="0.25">
      <c r="A20" s="23" t="s">
        <v>25</v>
      </c>
      <c r="B20" s="24"/>
      <c r="C20" s="24"/>
      <c r="D20" s="105">
        <v>170000</v>
      </c>
      <c r="E20" s="24"/>
      <c r="F20" s="105">
        <v>200000</v>
      </c>
      <c r="G20" s="24"/>
      <c r="H20" s="105">
        <f t="shared" ref="H20:H45" si="2">D20-F20</f>
        <v>-30000</v>
      </c>
      <c r="I20" s="24"/>
      <c r="J20" s="99">
        <v>30000</v>
      </c>
      <c r="K20" s="39"/>
      <c r="L20" s="39"/>
      <c r="M20" s="39"/>
      <c r="N20" s="39"/>
      <c r="O20" s="39"/>
      <c r="P20" s="39"/>
    </row>
    <row r="21" spans="1:16" s="22" customFormat="1" ht="15.75" x14ac:dyDescent="0.25">
      <c r="A21" s="27" t="s">
        <v>26</v>
      </c>
      <c r="B21" s="24"/>
      <c r="C21" s="24"/>
      <c r="D21" s="105">
        <v>25000</v>
      </c>
      <c r="E21" s="24"/>
      <c r="F21" s="105">
        <v>4000</v>
      </c>
      <c r="G21" s="24"/>
      <c r="H21" s="105">
        <f>D21-F21</f>
        <v>21000</v>
      </c>
      <c r="I21" s="24"/>
      <c r="J21" s="99">
        <v>15000</v>
      </c>
      <c r="K21" s="39"/>
      <c r="L21" s="39"/>
      <c r="M21" s="39"/>
      <c r="N21" s="39"/>
      <c r="O21" s="39"/>
      <c r="P21" s="39"/>
    </row>
    <row r="22" spans="1:16" s="22" customFormat="1" ht="15.75" x14ac:dyDescent="0.25">
      <c r="A22" s="30" t="s">
        <v>27</v>
      </c>
      <c r="B22" s="24"/>
      <c r="C22" s="24"/>
      <c r="D22" s="105">
        <v>60000</v>
      </c>
      <c r="E22" s="24"/>
      <c r="F22" s="105">
        <v>17000</v>
      </c>
      <c r="G22" s="24"/>
      <c r="H22" s="105">
        <f t="shared" si="2"/>
        <v>43000</v>
      </c>
      <c r="I22" s="24"/>
      <c r="J22" s="99">
        <v>50000</v>
      </c>
      <c r="K22" s="39"/>
      <c r="L22" s="39"/>
      <c r="M22" s="39"/>
      <c r="N22" s="39"/>
      <c r="O22" s="39"/>
      <c r="P22" s="39"/>
    </row>
    <row r="23" spans="1:16" s="22" customFormat="1" ht="15" customHeight="1" x14ac:dyDescent="0.25">
      <c r="A23" s="23" t="s">
        <v>28</v>
      </c>
      <c r="B23" s="24"/>
      <c r="C23" s="24"/>
      <c r="D23" s="105"/>
      <c r="E23" s="24"/>
      <c r="F23" s="105"/>
      <c r="G23" s="24"/>
      <c r="H23" s="105">
        <f t="shared" si="2"/>
        <v>0</v>
      </c>
      <c r="I23" s="24"/>
      <c r="J23" s="99"/>
      <c r="K23" s="39"/>
      <c r="L23" s="39"/>
      <c r="M23" s="39"/>
      <c r="N23" s="39"/>
      <c r="O23" s="39"/>
      <c r="P23" s="39"/>
    </row>
    <row r="24" spans="1:16" s="22" customFormat="1" ht="15" customHeight="1" x14ac:dyDescent="0.2">
      <c r="A24" s="25" t="s">
        <v>29</v>
      </c>
      <c r="B24" s="24"/>
      <c r="C24" s="24"/>
      <c r="D24" s="105">
        <v>10000</v>
      </c>
      <c r="E24" s="24"/>
      <c r="F24" s="105">
        <v>10000</v>
      </c>
      <c r="G24" s="24"/>
      <c r="H24" s="105">
        <f t="shared" si="2"/>
        <v>0</v>
      </c>
      <c r="I24" s="24"/>
      <c r="J24" s="99">
        <v>10000</v>
      </c>
      <c r="K24" s="39"/>
      <c r="L24" s="39"/>
      <c r="M24" s="39"/>
      <c r="N24" s="39"/>
      <c r="O24" s="39"/>
      <c r="P24" s="39"/>
    </row>
    <row r="25" spans="1:16" s="22" customFormat="1" ht="15" customHeight="1" x14ac:dyDescent="0.2">
      <c r="A25" s="25" t="s">
        <v>40</v>
      </c>
      <c r="B25" s="24"/>
      <c r="C25" s="24"/>
      <c r="D25" s="105">
        <v>50000</v>
      </c>
      <c r="E25" s="24"/>
      <c r="F25" s="105">
        <v>28000</v>
      </c>
      <c r="G25" s="24"/>
      <c r="H25" s="105">
        <f t="shared" si="2"/>
        <v>22000</v>
      </c>
      <c r="I25" s="24"/>
      <c r="J25" s="99">
        <v>10000</v>
      </c>
      <c r="K25" s="39"/>
      <c r="L25" s="39"/>
      <c r="M25" s="39"/>
      <c r="N25" s="39"/>
      <c r="O25" s="39"/>
      <c r="P25" s="39"/>
    </row>
    <row r="26" spans="1:16" s="22" customFormat="1" ht="15" customHeight="1" x14ac:dyDescent="0.2">
      <c r="A26" s="25" t="s">
        <v>41</v>
      </c>
      <c r="B26" s="24"/>
      <c r="C26" s="24"/>
      <c r="D26" s="105">
        <v>70000</v>
      </c>
      <c r="E26" s="24"/>
      <c r="F26" s="105">
        <v>14000</v>
      </c>
      <c r="G26" s="24"/>
      <c r="H26" s="105">
        <f t="shared" si="2"/>
        <v>56000</v>
      </c>
      <c r="I26" s="24"/>
      <c r="J26" s="99">
        <v>30000</v>
      </c>
      <c r="K26" s="39"/>
      <c r="L26" s="39"/>
      <c r="M26" s="39"/>
      <c r="N26" s="39"/>
      <c r="O26" s="39"/>
      <c r="P26" s="39"/>
    </row>
    <row r="27" spans="1:16" s="22" customFormat="1" ht="15" customHeight="1" x14ac:dyDescent="0.2">
      <c r="A27" s="25" t="s">
        <v>30</v>
      </c>
      <c r="B27" s="24"/>
      <c r="C27" s="24"/>
      <c r="D27" s="105">
        <v>33000</v>
      </c>
      <c r="E27" s="24"/>
      <c r="F27" s="105">
        <v>23500</v>
      </c>
      <c r="G27" s="24"/>
      <c r="H27" s="105">
        <f t="shared" si="2"/>
        <v>9500</v>
      </c>
      <c r="I27" s="24"/>
      <c r="J27" s="99">
        <v>10000</v>
      </c>
      <c r="K27" s="39"/>
      <c r="L27" s="39"/>
      <c r="M27" s="39"/>
      <c r="N27" s="39"/>
      <c r="O27" s="39"/>
      <c r="P27" s="39"/>
    </row>
    <row r="28" spans="1:16" s="22" customFormat="1" ht="15" customHeight="1" x14ac:dyDescent="0.2">
      <c r="A28" s="25" t="s">
        <v>31</v>
      </c>
      <c r="B28" s="24"/>
      <c r="C28" s="24"/>
      <c r="D28" s="105">
        <v>33000</v>
      </c>
      <c r="E28" s="24"/>
      <c r="F28" s="105">
        <v>6000</v>
      </c>
      <c r="G28" s="24"/>
      <c r="H28" s="105">
        <f t="shared" si="2"/>
        <v>27000</v>
      </c>
      <c r="I28" s="24"/>
      <c r="J28" s="99">
        <v>10000</v>
      </c>
      <c r="K28" s="39"/>
      <c r="L28" s="39"/>
      <c r="M28" s="39"/>
      <c r="N28" s="39"/>
      <c r="O28" s="39"/>
      <c r="P28" s="39"/>
    </row>
    <row r="29" spans="1:16" s="22" customFormat="1" ht="15" customHeight="1" x14ac:dyDescent="0.2">
      <c r="A29" s="25" t="s">
        <v>32</v>
      </c>
      <c r="B29" s="24"/>
      <c r="C29" s="24"/>
      <c r="D29" s="105">
        <v>20000</v>
      </c>
      <c r="E29" s="24"/>
      <c r="F29" s="105"/>
      <c r="G29" s="24"/>
      <c r="H29" s="105">
        <f t="shared" si="2"/>
        <v>20000</v>
      </c>
      <c r="I29" s="24"/>
      <c r="J29" s="99">
        <v>10000</v>
      </c>
      <c r="K29" s="39"/>
      <c r="L29" s="39"/>
      <c r="M29" s="39"/>
      <c r="N29" s="39"/>
      <c r="O29" s="39"/>
      <c r="P29" s="39"/>
    </row>
    <row r="30" spans="1:16" s="22" customFormat="1" ht="15" customHeight="1" x14ac:dyDescent="0.2">
      <c r="A30" s="25" t="s">
        <v>102</v>
      </c>
      <c r="B30" s="24"/>
      <c r="C30" s="24"/>
      <c r="D30" s="105">
        <v>60000</v>
      </c>
      <c r="E30" s="24"/>
      <c r="F30" s="105">
        <v>50000</v>
      </c>
      <c r="G30" s="24"/>
      <c r="H30" s="105">
        <f t="shared" si="2"/>
        <v>10000</v>
      </c>
      <c r="I30" s="24"/>
      <c r="J30" s="99">
        <v>10000</v>
      </c>
      <c r="K30" s="39"/>
      <c r="L30" s="39"/>
      <c r="M30" s="39"/>
      <c r="N30" s="39"/>
      <c r="O30" s="39"/>
      <c r="P30" s="39"/>
    </row>
    <row r="31" spans="1:16" s="22" customFormat="1" ht="15" customHeight="1" x14ac:dyDescent="0.2">
      <c r="A31" s="25" t="s">
        <v>42</v>
      </c>
      <c r="B31" s="24"/>
      <c r="C31" s="24"/>
      <c r="D31" s="105">
        <v>60000</v>
      </c>
      <c r="E31" s="24"/>
      <c r="F31" s="105">
        <v>46000</v>
      </c>
      <c r="G31" s="24"/>
      <c r="H31" s="105">
        <f t="shared" si="2"/>
        <v>14000</v>
      </c>
      <c r="I31" s="24"/>
      <c r="J31" s="99">
        <v>10000</v>
      </c>
      <c r="K31" s="39"/>
      <c r="L31" s="39"/>
      <c r="M31" s="39"/>
      <c r="N31" s="39"/>
      <c r="O31" s="39"/>
      <c r="P31" s="39"/>
    </row>
    <row r="32" spans="1:16" s="22" customFormat="1" ht="15" customHeight="1" x14ac:dyDescent="0.2">
      <c r="A32" s="25" t="s">
        <v>65</v>
      </c>
      <c r="B32" s="24"/>
      <c r="C32" s="24"/>
      <c r="D32" s="105">
        <v>0</v>
      </c>
      <c r="E32" s="24"/>
      <c r="F32" s="105">
        <v>0</v>
      </c>
      <c r="G32" s="24"/>
      <c r="H32" s="105">
        <f t="shared" si="2"/>
        <v>0</v>
      </c>
      <c r="I32" s="24"/>
      <c r="J32" s="99">
        <v>10000</v>
      </c>
      <c r="K32" s="39"/>
      <c r="L32" s="39"/>
      <c r="M32" s="39"/>
      <c r="N32" s="39"/>
      <c r="O32" s="39"/>
      <c r="P32" s="39"/>
    </row>
    <row r="33" spans="1:16" s="22" customFormat="1" ht="15" customHeight="1" x14ac:dyDescent="0.2">
      <c r="A33" s="40" t="s">
        <v>66</v>
      </c>
      <c r="B33" s="36"/>
      <c r="C33" s="36"/>
      <c r="D33" s="109">
        <v>0</v>
      </c>
      <c r="E33" s="36"/>
      <c r="F33" s="109">
        <v>0</v>
      </c>
      <c r="G33" s="36"/>
      <c r="H33" s="105">
        <f t="shared" si="2"/>
        <v>0</v>
      </c>
      <c r="I33" s="36"/>
      <c r="J33" s="99">
        <v>10000</v>
      </c>
      <c r="K33" s="39"/>
      <c r="L33" s="39"/>
      <c r="M33" s="39"/>
      <c r="N33" s="39"/>
      <c r="O33" s="39"/>
      <c r="P33" s="39"/>
    </row>
    <row r="34" spans="1:16" s="22" customFormat="1" ht="15" customHeight="1" x14ac:dyDescent="0.2">
      <c r="A34" s="40" t="s">
        <v>67</v>
      </c>
      <c r="B34" s="36"/>
      <c r="C34" s="36"/>
      <c r="D34" s="109">
        <v>10000</v>
      </c>
      <c r="E34" s="36"/>
      <c r="F34" s="109">
        <v>10000</v>
      </c>
      <c r="G34" s="36"/>
      <c r="H34" s="105">
        <f t="shared" si="2"/>
        <v>0</v>
      </c>
      <c r="I34" s="36"/>
      <c r="J34" s="99">
        <v>10000</v>
      </c>
      <c r="K34" s="39"/>
      <c r="L34" s="39"/>
      <c r="M34" s="39"/>
      <c r="N34" s="39"/>
      <c r="O34" s="39"/>
      <c r="P34" s="39"/>
    </row>
    <row r="35" spans="1:16" s="22" customFormat="1" ht="15" customHeight="1" x14ac:dyDescent="0.2">
      <c r="A35" s="40" t="s">
        <v>33</v>
      </c>
      <c r="B35" s="36"/>
      <c r="C35" s="36"/>
      <c r="D35" s="109">
        <v>4000</v>
      </c>
      <c r="E35" s="36"/>
      <c r="F35" s="109">
        <v>4000</v>
      </c>
      <c r="G35" s="36"/>
      <c r="H35" s="105">
        <f t="shared" si="2"/>
        <v>0</v>
      </c>
      <c r="I35" s="36"/>
      <c r="J35" s="99">
        <v>0</v>
      </c>
      <c r="K35" s="39"/>
      <c r="L35" s="39"/>
      <c r="M35" s="39"/>
      <c r="N35" s="39"/>
      <c r="O35" s="39"/>
      <c r="P35" s="39"/>
    </row>
    <row r="36" spans="1:16" s="22" customFormat="1" ht="15" customHeight="1" x14ac:dyDescent="0.2">
      <c r="A36" s="40" t="s">
        <v>34</v>
      </c>
      <c r="B36" s="36"/>
      <c r="C36" s="36"/>
      <c r="D36" s="109">
        <v>3000</v>
      </c>
      <c r="E36" s="36"/>
      <c r="F36" s="109">
        <v>3000</v>
      </c>
      <c r="G36" s="36"/>
      <c r="H36" s="105">
        <f t="shared" si="2"/>
        <v>0</v>
      </c>
      <c r="I36" s="36"/>
      <c r="J36" s="99">
        <v>0</v>
      </c>
      <c r="K36" s="39"/>
      <c r="L36" s="39"/>
      <c r="M36" s="39"/>
      <c r="N36" s="39"/>
      <c r="O36" s="39"/>
      <c r="P36" s="39"/>
    </row>
    <row r="37" spans="1:16" s="22" customFormat="1" ht="15" customHeight="1" x14ac:dyDescent="0.2">
      <c r="A37" s="40" t="s">
        <v>35</v>
      </c>
      <c r="B37" s="36"/>
      <c r="C37" s="36"/>
      <c r="D37" s="109">
        <v>7000</v>
      </c>
      <c r="E37" s="36"/>
      <c r="F37" s="109">
        <v>7000</v>
      </c>
      <c r="G37" s="36"/>
      <c r="H37" s="105">
        <f t="shared" si="2"/>
        <v>0</v>
      </c>
      <c r="I37" s="36"/>
      <c r="J37" s="99">
        <v>5000</v>
      </c>
      <c r="K37" s="39"/>
      <c r="L37" s="39"/>
      <c r="M37" s="39"/>
      <c r="N37" s="39"/>
      <c r="O37" s="39"/>
      <c r="P37" s="39"/>
    </row>
    <row r="38" spans="1:16" s="25" customFormat="1" ht="15" customHeight="1" x14ac:dyDescent="0.2">
      <c r="A38" s="40" t="s">
        <v>73</v>
      </c>
      <c r="B38" s="36"/>
      <c r="C38" s="36"/>
      <c r="D38" s="109">
        <v>10000</v>
      </c>
      <c r="E38" s="36"/>
      <c r="F38" s="109">
        <v>20000</v>
      </c>
      <c r="G38" s="36"/>
      <c r="H38" s="105">
        <f t="shared" si="2"/>
        <v>-10000</v>
      </c>
      <c r="I38" s="36"/>
      <c r="J38" s="99"/>
      <c r="K38" s="40"/>
      <c r="L38" s="40"/>
      <c r="M38" s="40"/>
      <c r="N38" s="40"/>
      <c r="O38" s="40"/>
      <c r="P38" s="40"/>
    </row>
    <row r="39" spans="1:16" s="25" customFormat="1" ht="15" customHeight="1" x14ac:dyDescent="0.2">
      <c r="A39" s="40" t="s">
        <v>74</v>
      </c>
      <c r="B39" s="36"/>
      <c r="C39" s="36"/>
      <c r="D39" s="109">
        <v>10000</v>
      </c>
      <c r="E39" s="36"/>
      <c r="F39" s="109">
        <v>20000</v>
      </c>
      <c r="G39" s="36"/>
      <c r="H39" s="105">
        <f t="shared" si="2"/>
        <v>-10000</v>
      </c>
      <c r="I39" s="36"/>
      <c r="J39" s="99"/>
      <c r="K39" s="40"/>
      <c r="L39" s="40"/>
      <c r="M39" s="40"/>
      <c r="N39" s="40"/>
      <c r="O39" s="40"/>
      <c r="P39" s="40"/>
    </row>
    <row r="40" spans="1:16" s="25" customFormat="1" ht="15" customHeight="1" x14ac:dyDescent="0.25">
      <c r="A40" s="64" t="s">
        <v>62</v>
      </c>
      <c r="B40" s="45"/>
      <c r="C40" s="45"/>
      <c r="D40" s="102">
        <v>0</v>
      </c>
      <c r="E40" s="45"/>
      <c r="F40" s="102">
        <v>0</v>
      </c>
      <c r="G40" s="45"/>
      <c r="H40" s="105">
        <f t="shared" si="2"/>
        <v>0</v>
      </c>
      <c r="I40" s="45"/>
      <c r="J40" s="99">
        <v>0</v>
      </c>
      <c r="K40" s="40"/>
      <c r="L40" s="40"/>
      <c r="M40" s="40"/>
      <c r="N40" s="40"/>
      <c r="O40" s="40"/>
      <c r="P40" s="40"/>
    </row>
    <row r="41" spans="1:16" s="22" customFormat="1" ht="15.75" x14ac:dyDescent="0.25">
      <c r="A41" s="74" t="s">
        <v>36</v>
      </c>
      <c r="B41" s="36"/>
      <c r="C41" s="36"/>
      <c r="D41" s="109">
        <v>5000</v>
      </c>
      <c r="E41" s="36"/>
      <c r="F41" s="109">
        <v>5000</v>
      </c>
      <c r="G41" s="36"/>
      <c r="H41" s="105">
        <f t="shared" si="2"/>
        <v>0</v>
      </c>
      <c r="I41" s="36"/>
      <c r="J41" s="99">
        <v>5000</v>
      </c>
      <c r="K41" s="39"/>
      <c r="L41" s="39"/>
      <c r="M41" s="39"/>
      <c r="N41" s="39"/>
      <c r="O41" s="39"/>
      <c r="P41" s="39"/>
    </row>
    <row r="42" spans="1:16" s="22" customFormat="1" ht="15.75" x14ac:dyDescent="0.25">
      <c r="A42" s="74" t="s">
        <v>98</v>
      </c>
      <c r="B42" s="36"/>
      <c r="C42" s="36"/>
      <c r="D42" s="109">
        <v>10000</v>
      </c>
      <c r="E42" s="36"/>
      <c r="F42" s="109">
        <v>10000</v>
      </c>
      <c r="G42" s="36"/>
      <c r="H42" s="105">
        <f t="shared" si="2"/>
        <v>0</v>
      </c>
      <c r="I42" s="36"/>
      <c r="J42" s="99">
        <v>0</v>
      </c>
      <c r="K42" s="39"/>
      <c r="L42" s="39"/>
      <c r="M42" s="39"/>
      <c r="N42" s="39"/>
      <c r="O42" s="39"/>
      <c r="P42" s="39"/>
    </row>
    <row r="43" spans="1:16" s="40" customFormat="1" ht="15.75" x14ac:dyDescent="0.25">
      <c r="A43" s="38" t="s">
        <v>60</v>
      </c>
      <c r="B43" s="36"/>
      <c r="C43" s="36"/>
      <c r="D43" s="109">
        <v>0</v>
      </c>
      <c r="E43" s="36"/>
      <c r="F43" s="109">
        <v>0</v>
      </c>
      <c r="G43" s="36"/>
      <c r="H43" s="105">
        <f t="shared" si="2"/>
        <v>0</v>
      </c>
      <c r="I43" s="36"/>
      <c r="J43" s="99">
        <v>0</v>
      </c>
    </row>
    <row r="44" spans="1:16" s="22" customFormat="1" ht="15.75" x14ac:dyDescent="0.25">
      <c r="A44" s="38" t="s">
        <v>37</v>
      </c>
      <c r="B44" s="36"/>
      <c r="C44" s="36"/>
      <c r="D44" s="109">
        <v>35000</v>
      </c>
      <c r="E44" s="36"/>
      <c r="F44" s="109">
        <v>35000</v>
      </c>
      <c r="G44" s="36"/>
      <c r="H44" s="105">
        <f t="shared" si="2"/>
        <v>0</v>
      </c>
      <c r="I44" s="36"/>
      <c r="J44" s="99">
        <v>35000</v>
      </c>
      <c r="K44" s="39"/>
      <c r="L44" s="39"/>
      <c r="M44" s="39"/>
      <c r="N44" s="39"/>
      <c r="O44" s="39"/>
      <c r="P44" s="39"/>
    </row>
    <row r="45" spans="1:16" s="22" customFormat="1" ht="15.75" x14ac:dyDescent="0.25">
      <c r="A45" s="50" t="s">
        <v>38</v>
      </c>
      <c r="B45" s="36"/>
      <c r="C45" s="36"/>
      <c r="D45" s="109">
        <v>10000</v>
      </c>
      <c r="E45" s="36"/>
      <c r="F45" s="109">
        <v>10000</v>
      </c>
      <c r="G45" s="36"/>
      <c r="H45" s="105">
        <f t="shared" si="2"/>
        <v>0</v>
      </c>
      <c r="I45" s="36"/>
      <c r="J45" s="99">
        <v>0</v>
      </c>
      <c r="K45" s="39"/>
      <c r="L45" s="39"/>
      <c r="M45" s="39"/>
      <c r="N45" s="39"/>
      <c r="O45" s="39"/>
      <c r="P45" s="39"/>
    </row>
    <row r="46" spans="1:16" s="25" customFormat="1" ht="15.75" x14ac:dyDescent="0.25">
      <c r="A46" s="38" t="s">
        <v>50</v>
      </c>
      <c r="B46" s="36"/>
      <c r="C46" s="36"/>
      <c r="D46" s="109">
        <v>0</v>
      </c>
      <c r="E46" s="36"/>
      <c r="F46" s="109">
        <v>0</v>
      </c>
      <c r="G46" s="36"/>
      <c r="H46" s="109">
        <v>0</v>
      </c>
      <c r="I46" s="36"/>
      <c r="J46" s="99">
        <v>0</v>
      </c>
      <c r="K46" s="40"/>
      <c r="L46" s="40"/>
      <c r="M46" s="40"/>
      <c r="N46" s="40"/>
      <c r="O46" s="40"/>
      <c r="P46" s="40"/>
    </row>
    <row r="47" spans="1:16" s="25" customFormat="1" ht="16.5" thickBot="1" x14ac:dyDescent="0.3">
      <c r="A47" s="46" t="s">
        <v>51</v>
      </c>
      <c r="B47" s="36"/>
      <c r="C47" s="45"/>
      <c r="D47" s="102">
        <v>413940</v>
      </c>
      <c r="E47" s="45"/>
      <c r="F47" s="102">
        <v>413940</v>
      </c>
      <c r="G47" s="45"/>
      <c r="H47" s="102">
        <v>413940</v>
      </c>
      <c r="I47" s="36"/>
      <c r="J47" s="102"/>
      <c r="K47" s="40"/>
      <c r="L47" s="40"/>
      <c r="M47" s="40"/>
      <c r="N47" s="40"/>
      <c r="O47" s="40"/>
      <c r="P47" s="40"/>
    </row>
    <row r="48" spans="1:16" s="22" customFormat="1" ht="16.5" thickBot="1" x14ac:dyDescent="0.3">
      <c r="A48" s="126" t="s">
        <v>108</v>
      </c>
      <c r="B48" s="124"/>
      <c r="C48" s="124"/>
      <c r="D48" s="125">
        <f>SUM(D20:D45)</f>
        <v>695000</v>
      </c>
      <c r="E48" s="124"/>
      <c r="F48" s="125">
        <f>SUM(F20:F45)</f>
        <v>522500</v>
      </c>
      <c r="G48" s="124"/>
      <c r="H48" s="125">
        <f>SUM(H20:H45)</f>
        <v>172500</v>
      </c>
      <c r="I48" s="124"/>
      <c r="J48" s="125">
        <f>SUM(J20:J47)</f>
        <v>270000</v>
      </c>
      <c r="K48" s="39"/>
      <c r="L48" s="39"/>
      <c r="M48" s="39"/>
      <c r="N48" s="39"/>
      <c r="O48" s="39"/>
      <c r="P48" s="39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4" fitToWidth="0" orientation="landscape" cellComments="asDisplayed" r:id="rId1"/>
  <headerFooter>
    <oddFooter>&amp;L&amp;10Details of Budget - 2020&amp;R&amp;Pof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topLeftCell="A49" workbookViewId="0">
      <selection activeCell="F11" sqref="F11"/>
    </sheetView>
  </sheetViews>
  <sheetFormatPr defaultRowHeight="15" x14ac:dyDescent="0.2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 x14ac:dyDescent="0.25">
      <c r="B1" s="34" t="s">
        <v>93</v>
      </c>
      <c r="C1" s="34" t="s">
        <v>95</v>
      </c>
      <c r="D1" s="34" t="s">
        <v>94</v>
      </c>
    </row>
    <row r="2" spans="1:7" x14ac:dyDescent="0.25">
      <c r="A2" t="s">
        <v>43</v>
      </c>
      <c r="B2" s="35">
        <v>2236562.5056499997</v>
      </c>
      <c r="C2" s="35">
        <v>2236562.5056499997</v>
      </c>
      <c r="D2" s="35">
        <v>2236562.5056499997</v>
      </c>
      <c r="E2" s="69">
        <f>C2-D2</f>
        <v>0</v>
      </c>
    </row>
    <row r="3" spans="1:7" x14ac:dyDescent="0.25">
      <c r="A3" t="s">
        <v>44</v>
      </c>
      <c r="B3" s="35">
        <v>44500</v>
      </c>
      <c r="C3" s="35">
        <v>44500</v>
      </c>
      <c r="D3" s="35">
        <v>44500</v>
      </c>
      <c r="E3" s="69">
        <f t="shared" ref="E3:E10" si="0">C3-D3</f>
        <v>0</v>
      </c>
    </row>
    <row r="4" spans="1:7" ht="30" x14ac:dyDescent="0.25">
      <c r="A4" s="90" t="s">
        <v>89</v>
      </c>
      <c r="B4" s="35">
        <v>5008000</v>
      </c>
      <c r="C4" s="35">
        <v>4278700</v>
      </c>
      <c r="D4" s="35">
        <v>6346700</v>
      </c>
      <c r="E4" s="69">
        <f t="shared" si="0"/>
        <v>-2068000</v>
      </c>
      <c r="G4" t="s">
        <v>91</v>
      </c>
    </row>
    <row r="5" spans="1:7" x14ac:dyDescent="0.25">
      <c r="A5" s="91" t="s">
        <v>90</v>
      </c>
      <c r="B5" s="35">
        <v>4615636</v>
      </c>
      <c r="C5" s="35">
        <v>1815636</v>
      </c>
      <c r="D5" s="35">
        <v>3220121</v>
      </c>
      <c r="E5" s="69">
        <f t="shared" si="0"/>
        <v>-1404485</v>
      </c>
      <c r="G5" t="s">
        <v>92</v>
      </c>
    </row>
    <row r="6" spans="1:7" x14ac:dyDescent="0.25">
      <c r="A6" t="s">
        <v>13</v>
      </c>
      <c r="B6" s="35">
        <v>3480000</v>
      </c>
      <c r="C6" s="35">
        <v>1430000</v>
      </c>
      <c r="D6" s="35">
        <v>1430000</v>
      </c>
      <c r="E6" s="69">
        <f t="shared" si="0"/>
        <v>0</v>
      </c>
    </row>
    <row r="7" spans="1:7" x14ac:dyDescent="0.25">
      <c r="A7" t="s">
        <v>14</v>
      </c>
      <c r="B7" s="35">
        <v>2448940</v>
      </c>
      <c r="C7" s="35">
        <v>1248940</v>
      </c>
      <c r="D7" s="35">
        <v>1108940</v>
      </c>
      <c r="E7" s="69">
        <f t="shared" si="0"/>
        <v>140000</v>
      </c>
      <c r="G7" t="s">
        <v>87</v>
      </c>
    </row>
    <row r="8" spans="1:7" x14ac:dyDescent="0.25">
      <c r="A8" t="s">
        <v>45</v>
      </c>
      <c r="B8" s="35">
        <v>150000</v>
      </c>
      <c r="C8" s="35">
        <v>75000</v>
      </c>
      <c r="D8" s="35">
        <v>75000</v>
      </c>
      <c r="E8" s="69">
        <f t="shared" si="0"/>
        <v>0</v>
      </c>
    </row>
    <row r="9" spans="1:7" x14ac:dyDescent="0.25">
      <c r="A9" t="s">
        <v>46</v>
      </c>
      <c r="B9" s="35">
        <v>250000</v>
      </c>
      <c r="C9" s="35">
        <v>125000</v>
      </c>
      <c r="D9" s="35">
        <v>125000</v>
      </c>
      <c r="E9" s="69">
        <f t="shared" si="0"/>
        <v>0</v>
      </c>
    </row>
    <row r="10" spans="1:7" x14ac:dyDescent="0.25">
      <c r="B10" s="35">
        <f>SUM(B2:B9)</f>
        <v>18233638.505649999</v>
      </c>
      <c r="C10" s="35">
        <f>SUM(C2:C9)</f>
        <v>11254338.505649999</v>
      </c>
      <c r="D10" s="35">
        <f>SUM(D2:D9)</f>
        <v>14586823.505649999</v>
      </c>
      <c r="E10" s="69">
        <f t="shared" si="0"/>
        <v>-3332485</v>
      </c>
    </row>
    <row r="14" spans="1:7" x14ac:dyDescent="0.25">
      <c r="G14" t="s">
        <v>85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workbookViewId="0">
      <selection activeCell="C9" sqref="C9"/>
    </sheetView>
  </sheetViews>
  <sheetFormatPr defaultColWidth="8.85546875" defaultRowHeight="15" x14ac:dyDescent="0.25"/>
  <cols>
    <col min="1" max="1" width="48.140625" bestFit="1" customWidth="1"/>
    <col min="2" max="2" width="14.7109375" style="33" customWidth="1"/>
    <col min="3" max="3" width="14.42578125" style="33" customWidth="1"/>
    <col min="4" max="4" width="12.42578125" style="32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60" x14ac:dyDescent="0.25">
      <c r="B2" s="34" t="s">
        <v>93</v>
      </c>
      <c r="C2" s="34" t="s">
        <v>95</v>
      </c>
      <c r="D2" s="47" t="s">
        <v>58</v>
      </c>
    </row>
    <row r="3" spans="1:12" x14ac:dyDescent="0.25">
      <c r="A3" t="s">
        <v>43</v>
      </c>
      <c r="B3" s="35">
        <v>2236562.5056499997</v>
      </c>
      <c r="C3" s="35">
        <v>2236562.5056499997</v>
      </c>
      <c r="D3" s="75">
        <f>(C3-B3)/B3*100%</f>
        <v>0</v>
      </c>
      <c r="E3" s="32"/>
      <c r="F3" s="32"/>
      <c r="G3" s="32"/>
    </row>
    <row r="4" spans="1:12" x14ac:dyDescent="0.25">
      <c r="A4" t="s">
        <v>44</v>
      </c>
      <c r="B4" s="35">
        <v>44500</v>
      </c>
      <c r="C4" s="35">
        <v>44500</v>
      </c>
      <c r="D4" s="75">
        <f t="shared" ref="D4:D11" si="0">(C4-B4)/B4*100%</f>
        <v>0</v>
      </c>
      <c r="E4" s="32"/>
      <c r="F4" s="32"/>
      <c r="G4" s="32"/>
    </row>
    <row r="5" spans="1:12" ht="48.75" customHeight="1" x14ac:dyDescent="0.25">
      <c r="A5" s="90" t="s">
        <v>89</v>
      </c>
      <c r="B5" s="35">
        <v>5008000</v>
      </c>
      <c r="C5" s="35">
        <v>6346700</v>
      </c>
      <c r="D5" s="75">
        <f t="shared" si="0"/>
        <v>0.26731230031948883</v>
      </c>
      <c r="E5" s="89" t="s">
        <v>88</v>
      </c>
      <c r="F5" s="32"/>
      <c r="G5" s="94" t="s">
        <v>85</v>
      </c>
      <c r="H5" s="94"/>
      <c r="I5" s="94"/>
      <c r="J5" s="94"/>
      <c r="K5" s="94"/>
      <c r="L5" s="94"/>
    </row>
    <row r="6" spans="1:12" x14ac:dyDescent="0.25">
      <c r="A6" s="91" t="s">
        <v>90</v>
      </c>
      <c r="B6" s="35">
        <v>4615636</v>
      </c>
      <c r="C6" s="35">
        <v>3220121</v>
      </c>
      <c r="D6" s="75">
        <f t="shared" si="0"/>
        <v>-0.3023451156027035</v>
      </c>
      <c r="E6" s="32"/>
      <c r="F6" s="32"/>
      <c r="G6" s="32" t="s">
        <v>86</v>
      </c>
    </row>
    <row r="7" spans="1:12" x14ac:dyDescent="0.25">
      <c r="A7" t="s">
        <v>13</v>
      </c>
      <c r="B7" s="35">
        <v>3480000</v>
      </c>
      <c r="C7" s="35">
        <v>1430000</v>
      </c>
      <c r="D7" s="75">
        <f t="shared" si="0"/>
        <v>-0.58908045977011492</v>
      </c>
      <c r="E7" s="32"/>
      <c r="F7" s="32"/>
      <c r="G7" s="32"/>
    </row>
    <row r="8" spans="1:12" x14ac:dyDescent="0.25">
      <c r="A8" t="s">
        <v>14</v>
      </c>
      <c r="B8" s="35">
        <v>2448940</v>
      </c>
      <c r="C8" s="35">
        <v>1108940</v>
      </c>
      <c r="D8" s="75">
        <f t="shared" si="0"/>
        <v>-0.54717551267078812</v>
      </c>
      <c r="E8" s="32"/>
      <c r="F8" s="32"/>
      <c r="G8" s="32" t="s">
        <v>87</v>
      </c>
    </row>
    <row r="9" spans="1:12" x14ac:dyDescent="0.25">
      <c r="A9" t="s">
        <v>45</v>
      </c>
      <c r="B9" s="35">
        <v>150000</v>
      </c>
      <c r="C9" s="35">
        <v>75000</v>
      </c>
      <c r="D9" s="75">
        <f t="shared" si="0"/>
        <v>-0.5</v>
      </c>
      <c r="E9" s="32"/>
      <c r="F9" s="32"/>
      <c r="G9" s="32"/>
    </row>
    <row r="10" spans="1:12" x14ac:dyDescent="0.25">
      <c r="A10" t="s">
        <v>46</v>
      </c>
      <c r="B10" s="35">
        <v>250000</v>
      </c>
      <c r="C10" s="35">
        <v>125000</v>
      </c>
      <c r="D10" s="75">
        <f t="shared" si="0"/>
        <v>-0.5</v>
      </c>
      <c r="E10" s="32"/>
      <c r="F10" s="32"/>
      <c r="G10" s="92" t="s">
        <v>91</v>
      </c>
    </row>
    <row r="11" spans="1:12" x14ac:dyDescent="0.25">
      <c r="B11" s="35">
        <f>SUM(B3:B10)</f>
        <v>18233638.505649999</v>
      </c>
      <c r="C11" s="35">
        <f>SUM(C3:C10)</f>
        <v>14586823.505649999</v>
      </c>
      <c r="D11" s="75">
        <f t="shared" si="0"/>
        <v>-0.20000478779207853</v>
      </c>
      <c r="F11" s="69"/>
      <c r="G11" s="92" t="s">
        <v>92</v>
      </c>
    </row>
    <row r="82" spans="1:1" x14ac:dyDescent="0.25">
      <c r="A82" t="s">
        <v>78</v>
      </c>
    </row>
    <row r="83" spans="1:1" x14ac:dyDescent="0.25">
      <c r="A83" t="s">
        <v>79</v>
      </c>
    </row>
    <row r="84" spans="1:1" x14ac:dyDescent="0.25">
      <c r="A84" t="s">
        <v>19</v>
      </c>
    </row>
    <row r="85" spans="1:1" x14ac:dyDescent="0.25">
      <c r="A85" t="s">
        <v>80</v>
      </c>
    </row>
    <row r="86" spans="1:1" x14ac:dyDescent="0.25">
      <c r="A86" t="s">
        <v>81</v>
      </c>
    </row>
    <row r="88" spans="1:1" x14ac:dyDescent="0.25">
      <c r="A88" t="s">
        <v>82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BOD Slide</vt:lpstr>
      <vt:lpstr>Sheet 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Darren</cp:lastModifiedBy>
  <cp:lastPrinted>2020-09-21T07:19:56Z</cp:lastPrinted>
  <dcterms:created xsi:type="dcterms:W3CDTF">2019-10-14T03:41:15Z</dcterms:created>
  <dcterms:modified xsi:type="dcterms:W3CDTF">2020-09-21T07:20:02Z</dcterms:modified>
</cp:coreProperties>
</file>