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80969E67-0E65-40F2-AE2F-35A006340E5A}" xr6:coauthVersionLast="45" xr6:coauthVersionMax="45" xr10:uidLastSave="{00000000-0000-0000-0000-000000000000}"/>
  <bookViews>
    <workbookView xWindow="-120" yWindow="-120" windowWidth="20730" windowHeight="11160" activeTab="2" xr2:uid="{FFDC4C0F-D619-4D2D-B7F6-2FA26B42341B}"/>
  </bookViews>
  <sheets>
    <sheet name="Jan" sheetId="1" r:id="rId1"/>
    <sheet name="Feb" sheetId="2" r:id="rId2"/>
    <sheet name="March" sheetId="3" r:id="rId3"/>
  </sheets>
  <externalReferences>
    <externalReference r:id="rId4"/>
    <externalReference r:id="rId5"/>
  </externalReferences>
  <definedNames>
    <definedName name="_xlnm._FilterDatabase" localSheetId="1" hidden="1">Feb!$A$6:$H$9</definedName>
    <definedName name="_xlnm._FilterDatabase" localSheetId="0" hidden="1">Jan!$A$6:$H$9</definedName>
    <definedName name="_xlnm._FilterDatabase" localSheetId="2" hidden="1">March!$A$6:$H$9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1">OFFSET(Feb!$L$1,1,0,SUMPRODUCT(MAX((Feb!$L:$L&lt;&gt;"")*(ROW(Feb!$L:$L)))),1)</definedName>
    <definedName name="numList" localSheetId="0">OFFSET(Jan!$L$1,1,0,SUMPRODUCT(MAX((Jan!$L:$L&lt;&gt;"")*(ROW(Jan!$L:$L)))),1)</definedName>
    <definedName name="numList" localSheetId="2">OFFSET(March!$L$1,1,0,SUMPRODUCT(MAX((March!$L:$L&lt;&gt;"")*(ROW(March!$L:$L)))),1)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1">Feb!$A$1:$H$136</definedName>
    <definedName name="_xlnm.Print_Area" localSheetId="0">Jan!$A$1:$H$138</definedName>
    <definedName name="_xlnm.Print_Area" localSheetId="2">March!$A$1:$H$136</definedName>
    <definedName name="_xlnm.Print_Titles" localSheetId="1">Feb!$6:$6</definedName>
    <definedName name="_xlnm.Print_Titles" localSheetId="0">Jan!$6:$6</definedName>
    <definedName name="_xlnm.Print_Titles" localSheetId="2">March!$6:$6</definedName>
    <definedName name="reconcileList">OFFSET([1]Settings!$G$1,1,0,SUMPRODUCT(MAX(([1]Settings!$G:$G&lt;&gt;"")*(ROW([1]Settings!$G:$G)))),1)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1" i="3" l="1"/>
  <c r="F171" i="3"/>
  <c r="F172" i="3" s="1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4" i="3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7" i="1" l="1"/>
  <c r="G171" i="2" l="1"/>
  <c r="F171" i="2"/>
  <c r="F172" i="2" s="1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4" i="2"/>
  <c r="G173" i="1"/>
  <c r="F173" i="1"/>
  <c r="H4" i="1"/>
  <c r="F174" i="1" l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7" i="2" l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3" i="1"/>
  <c r="H54" i="2" l="1"/>
  <c r="H55" i="2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3" i="3" s="1"/>
  <c r="H3" i="2" l="1"/>
</calcChain>
</file>

<file path=xl/sharedStrings.xml><?xml version="1.0" encoding="utf-8"?>
<sst xmlns="http://schemas.openxmlformats.org/spreadsheetml/2006/main" count="290" uniqueCount="196">
  <si>
    <t>Penang Global Tourism Sdn Bhd</t>
  </si>
  <si>
    <t xml:space="preserve"> ← This list used for the Num column</t>
  </si>
  <si>
    <t xml:space="preserve">Bank Book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</si>
  <si>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</si>
  <si>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</si>
  <si>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</si>
  <si>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</si>
  <si>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Warn when balance is below:</t>
  </si>
  <si>
    <t xml:space="preserve"> ← Add options if you want to customize the list</t>
  </si>
  <si>
    <t>Date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</si>
  <si>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</si>
  <si>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</si>
  <si>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</si>
  <si>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</si>
  <si>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</si>
  <si>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</si>
  <si>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</si>
  <si>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Remarks</t>
  </si>
  <si>
    <t>PPB Group Berhad</t>
  </si>
  <si>
    <t>Gemilang Pesona Fasiliti (M) Sdn Bhd</t>
  </si>
  <si>
    <t>Ketua Pengarah Hasil Dalam Negeri</t>
  </si>
  <si>
    <t>Leong Wei Leng</t>
  </si>
  <si>
    <t>Atlantic by Motion in Style Sdn Bhd</t>
  </si>
  <si>
    <t>CIMB Credit Card Centre (Ooi Chok Yan)</t>
  </si>
  <si>
    <t>Corporatenet Advisory Sdn Bhd</t>
  </si>
  <si>
    <t>Jenexus Holding Sdn Bhd</t>
  </si>
  <si>
    <t>ROD Creative Sdn Bhd</t>
  </si>
  <si>
    <t>Tenaga Nasional Berhad</t>
  </si>
  <si>
    <t>TT</t>
  </si>
  <si>
    <t>Fuji Xerox Asia Pacific Pte Ltd</t>
  </si>
  <si>
    <t>Lim Hooi Leng</t>
  </si>
  <si>
    <t>Web Asp Sdn Bhd</t>
  </si>
  <si>
    <t>Dr Adv</t>
  </si>
  <si>
    <t>Optimal Media Sdn Bhd</t>
  </si>
  <si>
    <t>Performance Plus Marketing</t>
  </si>
  <si>
    <t>Toong Li Stationery &amp; Supply</t>
  </si>
  <si>
    <t xml:space="preserve">Salary </t>
  </si>
  <si>
    <t>Kumpulan Wang Simpanan Pekerja</t>
  </si>
  <si>
    <t>Pertubuhan Keselamatan Sosial</t>
  </si>
  <si>
    <t>Mary Ann Harris</t>
  </si>
  <si>
    <t>Khoo Boo Lim</t>
  </si>
  <si>
    <t>Jaykodi Resources</t>
  </si>
  <si>
    <t>Nur Amani Farishah binti Rohizar</t>
  </si>
  <si>
    <t>Cheryl Cheng Xin Yi</t>
  </si>
  <si>
    <t>PGTEFT5490</t>
  </si>
  <si>
    <t>PGTEFT5491</t>
  </si>
  <si>
    <t>PGTEFT5492</t>
  </si>
  <si>
    <t>PGTEFT5493</t>
  </si>
  <si>
    <t>PGTEFT5494</t>
  </si>
  <si>
    <t>PGTEFT5495</t>
  </si>
  <si>
    <t>PGTEFT5496</t>
  </si>
  <si>
    <t>PGTEFT5497</t>
  </si>
  <si>
    <t>PGTEFT5498</t>
  </si>
  <si>
    <t>PGTEFT5499</t>
  </si>
  <si>
    <t>PGTEFT5500</t>
  </si>
  <si>
    <t>PGTEFT5501</t>
  </si>
  <si>
    <t>Risegroup Sdn Bhd</t>
  </si>
  <si>
    <t>PGTEFT5502</t>
  </si>
  <si>
    <t>PGTEFT5503</t>
  </si>
  <si>
    <t>Two Pro Print Services</t>
  </si>
  <si>
    <t>PGTEFT5504</t>
  </si>
  <si>
    <t>PGTEFT5505</t>
  </si>
  <si>
    <t>PGTEFT5506</t>
  </si>
  <si>
    <t>Caritech Sdn Bhd</t>
  </si>
  <si>
    <t>PGTEFT5507</t>
  </si>
  <si>
    <t>PGTEFT5508</t>
  </si>
  <si>
    <t>PGTEFT5509</t>
  </si>
  <si>
    <t>PGTEFT5510</t>
  </si>
  <si>
    <t>[ Balance As of  1/1/2021 ]</t>
  </si>
  <si>
    <t>688579</t>
  </si>
  <si>
    <t>Ketua Pengarah Hasil Dalam Negeri (WHT)</t>
  </si>
  <si>
    <t>FTZ Travel &amp; Tours Sdn Bhd</t>
  </si>
  <si>
    <t>Premium Minds Sdn Bhd</t>
  </si>
  <si>
    <t>Perbadanan Pembangunan Pulau Pinang</t>
  </si>
  <si>
    <t>Telekom Malaysia Berhad</t>
  </si>
  <si>
    <t>Celcom Mobile Sdn Bhd</t>
  </si>
  <si>
    <t>Yoon Pauline</t>
  </si>
  <si>
    <t>688580</t>
  </si>
  <si>
    <t>AirAsia Com Travel Sdn Bhd</t>
  </si>
  <si>
    <t>688581</t>
  </si>
  <si>
    <t>Can Can Public Art Plt</t>
  </si>
  <si>
    <t>688582</t>
  </si>
  <si>
    <t>Luxury Media Sdn Bhd</t>
  </si>
  <si>
    <t>688583</t>
  </si>
  <si>
    <t>ShopBack Cashback Sdn Bhd</t>
  </si>
  <si>
    <t>Sojern Limited</t>
  </si>
  <si>
    <t>Malaysian Chinese Tourism Association, Penang Chapter</t>
  </si>
  <si>
    <t>ISO Placement Service</t>
  </si>
  <si>
    <t>PGTEFT5511</t>
  </si>
  <si>
    <t>PGTEFT5512</t>
  </si>
  <si>
    <t>Ken Ray Communications Sdn Bhd</t>
  </si>
  <si>
    <t>PGTEFT5513</t>
  </si>
  <si>
    <t>PGTEFT5514</t>
  </si>
  <si>
    <t>Pixio Sdn Bhd</t>
  </si>
  <si>
    <t>PGTEFT5515</t>
  </si>
  <si>
    <t>PGTEFT5516</t>
  </si>
  <si>
    <t>PGTEFT5517</t>
  </si>
  <si>
    <t>PGTEFT5518</t>
  </si>
  <si>
    <t>PGTEFT5519</t>
  </si>
  <si>
    <t>PGTEFT5520</t>
  </si>
  <si>
    <t>PGTEFT5521</t>
  </si>
  <si>
    <t>PGTEFT5522</t>
  </si>
  <si>
    <t>PGTEFT5523</t>
  </si>
  <si>
    <t>PGTEFT5524</t>
  </si>
  <si>
    <t>PGTEFT5525</t>
  </si>
  <si>
    <t>PGTEFT5526</t>
  </si>
  <si>
    <t>[ Balance As of  1/2/2021 ]</t>
  </si>
  <si>
    <t>PGTEFT5527</t>
  </si>
  <si>
    <t>PGTEFT5528</t>
  </si>
  <si>
    <t>PGTEFT5529</t>
  </si>
  <si>
    <t>PGTEFT5530</t>
  </si>
  <si>
    <t>PGTEFT5531</t>
  </si>
  <si>
    <t>Convep Mobilogy Sdn Bhd</t>
  </si>
  <si>
    <t>PGTEFT5532</t>
  </si>
  <si>
    <t>PGTEFT5533</t>
  </si>
  <si>
    <t>PGTEFT5534</t>
  </si>
  <si>
    <t>PGTEFT5535</t>
  </si>
  <si>
    <t>Ernst &amp; Young Tax Consultants Sdn Bhd</t>
  </si>
  <si>
    <t>PGTEFT5536</t>
  </si>
  <si>
    <t>PGTEFT5537</t>
  </si>
  <si>
    <t>PGTEFT5538</t>
  </si>
  <si>
    <t>PGTEFT5539</t>
  </si>
  <si>
    <t>TNT Express Worldwide (M) Sdn Bhd</t>
  </si>
  <si>
    <t>PGTEFT5540</t>
  </si>
  <si>
    <t>688586</t>
  </si>
  <si>
    <t>688587</t>
  </si>
  <si>
    <t>688588</t>
  </si>
  <si>
    <t>PGTEFT5541</t>
  </si>
  <si>
    <t>PGTEFT5542</t>
  </si>
  <si>
    <t>PGTEFT5543</t>
  </si>
  <si>
    <t>PGTEFT5544</t>
  </si>
  <si>
    <t>PGTEFT5545</t>
  </si>
  <si>
    <t>PGTEFT5546</t>
  </si>
  <si>
    <t>PGTEFT5547</t>
  </si>
  <si>
    <t>688589</t>
  </si>
  <si>
    <t>YZD Planning &amp; Consult</t>
  </si>
  <si>
    <t>688590</t>
  </si>
  <si>
    <t xml:space="preserve">Bendahari Negeri Pulau Pinang </t>
  </si>
  <si>
    <t>PGTEFT5548</t>
  </si>
  <si>
    <t>PGTEFT5549</t>
  </si>
  <si>
    <t>PGTEFT5550</t>
  </si>
  <si>
    <t>PGTEFT5551</t>
  </si>
  <si>
    <t>PGTEFT5552</t>
  </si>
  <si>
    <t>PGTEFT5553</t>
  </si>
  <si>
    <t>PGTEFT5554</t>
  </si>
  <si>
    <t>PGTEFT5555</t>
  </si>
  <si>
    <t>PGTEFT5556</t>
  </si>
  <si>
    <t>Bank Charges</t>
  </si>
  <si>
    <t>OR 01113</t>
  </si>
  <si>
    <t>PMED - Wellings</t>
  </si>
  <si>
    <t>JV21/01/01</t>
  </si>
  <si>
    <t>Study Penang - The One Academy</t>
  </si>
  <si>
    <t>D' Sunlit Sdn Bhd</t>
  </si>
  <si>
    <t>Muhamad Nurhasan</t>
  </si>
  <si>
    <t>PGTEFT5557</t>
  </si>
  <si>
    <t>Brand-New Bannershop Sdn Bhd</t>
  </si>
  <si>
    <t>PGTEFT5558</t>
  </si>
  <si>
    <t>Ecotech Sales &amp; Service</t>
  </si>
  <si>
    <t>PGTEFT5559</t>
  </si>
  <si>
    <t>Kaki Creaetion</t>
  </si>
  <si>
    <t>PGTEFT5560</t>
  </si>
  <si>
    <t>PGTEFT5561</t>
  </si>
  <si>
    <t>Titan System Integeration Sdn Bhd</t>
  </si>
  <si>
    <t>PGTEFT5562</t>
  </si>
  <si>
    <t>PGTEFT5563</t>
  </si>
  <si>
    <t>PGTEFT5564</t>
  </si>
  <si>
    <t>PGTEFT5565</t>
  </si>
  <si>
    <t>Beyond Multimedia Plt</t>
  </si>
  <si>
    <t>[ Balance As of  1/3/2021 ]</t>
  </si>
  <si>
    <t>PGTEFT5566</t>
  </si>
  <si>
    <t>PGTEFT5567</t>
  </si>
  <si>
    <t>PGTEFT5568</t>
  </si>
  <si>
    <t>PGTEFT5569</t>
  </si>
  <si>
    <t>688591</t>
  </si>
  <si>
    <t>688592</t>
  </si>
  <si>
    <t>PGTEFT5570</t>
  </si>
  <si>
    <t>PGTEFT5571</t>
  </si>
  <si>
    <t>Advance Cretive Technology Sdn Bhd</t>
  </si>
  <si>
    <t>PGTEFT5572</t>
  </si>
  <si>
    <t>PGTEFT5573</t>
  </si>
  <si>
    <t>Seow Ai See</t>
  </si>
  <si>
    <t>PGTEFT5574</t>
  </si>
  <si>
    <t>PGTEFT5575</t>
  </si>
  <si>
    <t>PGTEFT5576</t>
  </si>
  <si>
    <t>PGTEFT5577</t>
  </si>
  <si>
    <t>PGTEFT5578</t>
  </si>
  <si>
    <t>PGTEFT5579</t>
  </si>
  <si>
    <t>PGTEFT5580</t>
  </si>
  <si>
    <t>PGTEFT5581</t>
  </si>
  <si>
    <t>688596</t>
  </si>
  <si>
    <t>Sterling Insurance Brokers Sdn Bhd</t>
  </si>
  <si>
    <t>688594</t>
  </si>
  <si>
    <t>YTL Info Screen Sdn Bhd</t>
  </si>
  <si>
    <t>688595</t>
  </si>
  <si>
    <t>Payment Cancelled</t>
  </si>
  <si>
    <t>688597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</si>
</sst>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M&quot;#,##0_);[Red]\(&quot;RM&quot;#,##0\)"/>
    <numFmt numFmtId="43" formatCode="_(* #,##0.00_);_(* \(#,##0.00\);_(* &quot;-&quot;??_);_(@_)"/>
    <numFmt numFmtId="164" formatCode="m/dd/yy;@"/>
  </numFmts>
  <fonts count="23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3" fontId="5" fillId="0" borderId="0" xfId="1" applyFont="1"/>
    <xf numFmtId="43" fontId="6" fillId="0" borderId="0" xfId="1" applyFont="1"/>
    <xf numFmtId="17" fontId="5" fillId="0" borderId="1" xfId="1" applyNumberFormat="1" applyFont="1" applyBorder="1"/>
    <xf numFmtId="0" fontId="7" fillId="0" borderId="0" xfId="0" applyFont="1"/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43" fontId="7" fillId="0" borderId="0" xfId="1" applyFont="1"/>
    <xf numFmtId="0" fontId="10" fillId="0" borderId="0" xfId="0" applyFont="1" applyAlignment="1">
      <alignment horizontal="center"/>
    </xf>
    <xf numFmtId="43" fontId="11" fillId="0" borderId="0" xfId="1" applyFont="1" applyAlignment="1">
      <alignment horizontal="right" indent="1"/>
    </xf>
    <xf numFmtId="43" fontId="12" fillId="0" borderId="0" xfId="1" applyFont="1"/>
    <xf numFmtId="43" fontId="10" fillId="0" borderId="0" xfId="1" applyFont="1" applyAlignment="1">
      <alignment horizontal="right" indent="1"/>
    </xf>
    <xf numFmtId="43" fontId="13" fillId="0" borderId="0" xfId="1" applyFont="1"/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6" fillId="0" borderId="2" xfId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3" fontId="17" fillId="0" borderId="0" xfId="1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14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3" fontId="7" fillId="0" borderId="2" xfId="1" applyFont="1" applyBorder="1" applyAlignment="1">
      <alignment vertical="center"/>
    </xf>
    <xf numFmtId="43" fontId="7" fillId="0" borderId="2" xfId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wrapText="1"/>
    </xf>
    <xf numFmtId="0" fontId="18" fillId="0" borderId="2" xfId="0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43" fontId="18" fillId="3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43" fontId="7" fillId="0" borderId="2" xfId="1" applyFont="1" applyBorder="1"/>
    <xf numFmtId="0" fontId="18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/>
    </xf>
    <xf numFmtId="43" fontId="18" fillId="0" borderId="2" xfId="1" applyFont="1" applyBorder="1"/>
    <xf numFmtId="164" fontId="18" fillId="0" borderId="2" xfId="0" applyNumberFormat="1" applyFont="1" applyBorder="1" applyAlignment="1">
      <alignment horizontal="right"/>
    </xf>
    <xf numFmtId="14" fontId="7" fillId="0" borderId="2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43" fontId="7" fillId="0" borderId="2" xfId="1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8" fillId="0" borderId="0" xfId="0" applyFont="1"/>
    <xf numFmtId="6" fontId="18" fillId="0" borderId="0" xfId="0" applyNumberFormat="1" applyFont="1"/>
    <xf numFmtId="14" fontId="7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wrapText="1"/>
    </xf>
    <xf numFmtId="43" fontId="19" fillId="0" borderId="2" xfId="1" applyFont="1" applyBorder="1"/>
    <xf numFmtId="0" fontId="19" fillId="0" borderId="0" xfId="0" applyFont="1"/>
    <xf numFmtId="0" fontId="19" fillId="0" borderId="2" xfId="0" applyFont="1" applyBorder="1"/>
    <xf numFmtId="0" fontId="20" fillId="0" borderId="0" xfId="0" applyFont="1"/>
    <xf numFmtId="14" fontId="19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wrapText="1"/>
    </xf>
    <xf numFmtId="0" fontId="21" fillId="0" borderId="2" xfId="0" applyFont="1" applyBorder="1"/>
    <xf numFmtId="0" fontId="21" fillId="0" borderId="2" xfId="0" applyFont="1" applyBorder="1" applyAlignment="1">
      <alignment horizontal="center"/>
    </xf>
    <xf numFmtId="43" fontId="21" fillId="0" borderId="2" xfId="1" applyFont="1" applyBorder="1"/>
    <xf numFmtId="43" fontId="18" fillId="0" borderId="0" xfId="0" applyNumberFormat="1" applyFont="1"/>
    <xf numFmtId="0" fontId="10" fillId="0" borderId="0" xfId="0" applyFont="1"/>
    <xf numFmtId="164" fontId="18" fillId="0" borderId="3" xfId="0" applyNumberFormat="1" applyFont="1" applyBorder="1" applyAlignment="1">
      <alignment horizontal="right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wrapText="1"/>
    </xf>
    <xf numFmtId="0" fontId="18" fillId="0" borderId="3" xfId="0" applyFont="1" applyBorder="1"/>
    <xf numFmtId="43" fontId="18" fillId="0" borderId="3" xfId="0" applyNumberFormat="1" applyFont="1" applyBorder="1"/>
    <xf numFmtId="43" fontId="18" fillId="3" borderId="3" xfId="0" applyNumberFormat="1" applyFont="1" applyFill="1" applyBorder="1"/>
    <xf numFmtId="0" fontId="22" fillId="0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wrapText="1"/>
    </xf>
    <xf numFmtId="0" fontId="22" fillId="0" borderId="2" xfId="0" applyFont="1" applyFill="1" applyBorder="1"/>
    <xf numFmtId="43" fontId="22" fillId="0" borderId="2" xfId="1" applyFont="1" applyFill="1" applyBorder="1" applyAlignment="1">
      <alignment vertical="center"/>
    </xf>
    <xf numFmtId="43" fontId="22" fillId="0" borderId="2" xfId="1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3" fontId="22" fillId="0" borderId="2" xfId="1" applyFont="1" applyFill="1" applyBorder="1"/>
  </cellXfs>
  <cellStyles count="2">
    <cellStyle name="Comma" xfId="1" builtinId="3"/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ch"/>
      <sheetName val="April"/>
      <sheetName val="May"/>
      <sheetName val="June"/>
      <sheetName val="July"/>
      <sheetName val="Aug"/>
      <sheetName val="Sept"/>
      <sheetName val="Oct"/>
      <sheetName val="Nov"/>
      <sheetName val="D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3">
          <cell r="H83">
            <v>1271630.5842253934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3B3596-A349-41DF-9B27-4EBBA838CC30}" name="Table1345678910111213345678910111213345678910111213" displayName="Table1345678910111213345678910111213345678910111213" ref="A6:I172" totalsRowCount="1" headerRowDxfId="65" dataDxfId="64" tableBorderDxfId="63">
  <autoFilter ref="A6:I171" xr:uid="{00000000-0009-0000-0100-00000C000000}"/>
  <tableColumns count="9">
    <tableColumn id="1" xr3:uid="{27CE5085-3048-420B-8AFC-999036F1EE0D}" name="Date" dataDxfId="62" totalsRowDxfId="37"/>
    <tableColumn id="2" xr3:uid="{1F051008-9912-4200-8672-2E0608078CBA}" name="Cheque /EFT Number" dataDxfId="61" totalsRowDxfId="36"/>
    <tableColumn id="3" xr3:uid="{9D7ED2D4-01E2-40BB-8633-017FF02D977C}" name="Payee / Description" dataDxfId="60" totalsRowDxfId="35"/>
    <tableColumn id="4" xr3:uid="{061ED334-E2B9-4E25-AB6C-5B1999CB4D93}" name="Category" dataDxfId="59" totalsRowDxfId="34"/>
    <tableColumn id="5" xr3:uid="{061FD3FE-6BDE-45DB-81B9-12B6B9DA841D}" name="R" dataDxfId="58" totalsRowDxfId="33"/>
    <tableColumn id="6" xr3:uid="{59EE71C2-1B40-49BE-9CC3-21120CB45C9A}" name="Withdrawal,_x000a_Payment (-)" dataDxfId="57" totalsRowDxfId="32" dataCellStyle="Comma"/>
    <tableColumn id="7" xr3:uid="{6A4F3590-1C6B-4621-A554-C9BB2E025E09}" name="Deposit,_x000a_Credit (+)" dataDxfId="56" totalsRowDxfId="31" dataCellStyle="Comma"/>
    <tableColumn id="8" xr3:uid="{5BF4DF19-74FE-4F89-9FF8-ACD82E18614A}" name="Balance" dataDxfId="55" totalsRowDxfId="30" dataCellStyle="Comma">
      <calculatedColumnFormula>IF(AND(ISBLANK(F7),ISBLANK(G7)),"",OFFSET(H7,-1,0,1,1)+G7-F7)</calculatedColumnFormula>
    </tableColumn>
    <tableColumn id="10" xr3:uid="{20628DA3-CEFB-445E-BC5F-3A02B177C573}" name="Remarks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6F5C40-E67C-439E-8BAD-F9AFA1904464}" name="Table13456789101112133456789101112133456789101112133" displayName="Table13456789101112133456789101112133456789101112133" ref="A6:I170" totalsRowCount="1" headerRowDxfId="53" dataDxfId="52" tableBorderDxfId="51">
  <autoFilter ref="A6:I169" xr:uid="{00000000-0009-0000-0100-00000C000000}"/>
  <tableColumns count="9">
    <tableColumn id="1" xr3:uid="{6CE7B73E-63E7-4589-BF0D-52E2AAFA31BB}" name="Date" dataDxfId="50" totalsRowDxfId="29"/>
    <tableColumn id="2" xr3:uid="{D448A7DE-3490-4275-8D42-3F4102333ED7}" name="Cheque /EFT Number" dataDxfId="49" totalsRowDxfId="28"/>
    <tableColumn id="3" xr3:uid="{42C6CEA0-D6CB-4220-8C8A-53E68AAD8E5B}" name="Payee / Description" dataDxfId="48" totalsRowDxfId="27"/>
    <tableColumn id="4" xr3:uid="{D452FF0A-420E-46C9-8957-174F46D9E40A}" name="Category" dataDxfId="47" totalsRowDxfId="26"/>
    <tableColumn id="5" xr3:uid="{842A473A-6A11-4499-9F28-70B45CA92C34}" name="R" dataDxfId="46" totalsRowDxfId="25"/>
    <tableColumn id="6" xr3:uid="{2208853D-A649-4111-A675-42C16D2A708A}" name="Withdrawal,_x000a_Payment (-)" dataDxfId="45" totalsRowDxfId="24" dataCellStyle="Comma"/>
    <tableColumn id="7" xr3:uid="{1AAE4A63-FF38-4ABE-B2DC-5B2A06399454}" name="Deposit,_x000a_Credit (+)" dataDxfId="44" totalsRowDxfId="23" dataCellStyle="Comma"/>
    <tableColumn id="8" xr3:uid="{88EC4B1D-32C3-48DC-B5F1-88A34F2A73EB}" name="Balance" dataDxfId="43" totalsRowDxfId="22" dataCellStyle="Comma">
      <calculatedColumnFormula>IF(AND(ISBLANK(F7),ISBLANK(G7)),"",OFFSET(H7,-1,0,1,1)+G7-F7)</calculatedColumnFormula>
    </tableColumn>
    <tableColumn id="10" xr3:uid="{37FD9AC1-A511-4AD0-AB0E-E19AB7B2E607}" name="Remarks" dataDxfId="4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7E678D-ED72-48F6-8164-3C9EC324CACA}" name="Table134567891011121334567891011121334567891011121334" displayName="Table134567891011121334567891011121334567891011121334" ref="A6:I170" totalsRowCount="1" headerRowDxfId="19" dataDxfId="18" tableBorderDxfId="17">
  <autoFilter ref="A6:I169" xr:uid="{00000000-0009-0000-0100-00000C000000}"/>
  <tableColumns count="9">
    <tableColumn id="1" xr3:uid="{1961F72C-1947-4D1E-A5CA-79093B0B81EE}" name="Date" dataDxfId="16" totalsRowDxfId="7"/>
    <tableColumn id="2" xr3:uid="{B46026EF-525C-4CA3-A4AF-D5194A0EB6BD}" name="Cheque /EFT Number" dataDxfId="15" totalsRowDxfId="6"/>
    <tableColumn id="3" xr3:uid="{69807C2B-85BB-4499-AD7D-1A861EBD3854}" name="Payee / Description" dataDxfId="14" totalsRowDxfId="5"/>
    <tableColumn id="4" xr3:uid="{CCDF8D5C-F561-42D4-BC9D-0A6CD19E236A}" name="Category" dataDxfId="13" totalsRowDxfId="4"/>
    <tableColumn id="5" xr3:uid="{99D4CECD-C87E-4449-9F79-E8F7C37AB71A}" name="R" dataDxfId="12" totalsRowDxfId="3"/>
    <tableColumn id="6" xr3:uid="{15A8E884-4AB9-452D-B99C-A5A5F6EDC29F}" name="Withdrawal,_x000a_Payment (-)" dataDxfId="11" totalsRowDxfId="2" dataCellStyle="Comma"/>
    <tableColumn id="7" xr3:uid="{AC45CB73-0F00-4BEA-8596-206702F1C8F1}" name="Deposit,_x000a_Credit (+)" dataDxfId="10" totalsRowDxfId="1" dataCellStyle="Comma"/>
    <tableColumn id="8" xr3:uid="{01CE7D81-172B-4EA1-B0CE-6CFB8D30C7AE}" name="Balance" dataDxfId="9" totalsRowDxfId="0" dataCellStyle="Comma">
      <calculatedColumnFormula>IF(AND(ISBLANK(F7),ISBLANK(G7)),"",OFFSET(H7,-1,0,1,1)+G7-F7)</calculatedColumnFormula>
    </tableColumn>
    <tableColumn id="10" xr3:uid="{46BB30B3-A84E-4DF9-B3CB-811E8E87CA57}" name="Remarks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5161-ECB1-4D9B-A276-E27647DC6920}">
  <sheetPr codeName="Sheet12">
    <pageSetUpPr fitToPage="1"/>
  </sheetPr>
  <dimension ref="A1:M174"/>
  <sheetViews>
    <sheetView showGridLines="0" zoomScale="115" zoomScaleNormal="115" workbookViewId="0">
      <pane ySplit="6" topLeftCell="A7" activePane="bottomLeft" state="frozen"/>
      <selection activeCell="B18" sqref="B18"/>
      <selection pane="bottomLeft" activeCell="C6" sqref="C6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10" customWidth="1"/>
    <col min="7" max="7" width="11.75" style="10" customWidth="1"/>
    <col min="8" max="8" width="14" style="10" customWidth="1"/>
    <col min="9" max="9" width="15.25" style="7" customWidth="1"/>
    <col min="10" max="10" width="9.625" style="7" bestFit="1" customWidth="1"/>
    <col min="11" max="11" width="9" style="7"/>
    <col min="12" max="12" width="9" style="73"/>
    <col min="13" max="16384" width="9" style="7"/>
  </cols>
  <sheetData>
    <row r="1" spans="1:13" ht="23.25" x14ac:dyDescent="0.3">
      <c r="A1" s="1" t="s">
        <v>0</v>
      </c>
      <c r="B1" s="2"/>
      <c r="C1" s="2"/>
      <c r="D1" s="2"/>
      <c r="E1" s="3"/>
      <c r="F1" s="4"/>
      <c r="G1" s="5"/>
      <c r="H1" s="6">
        <v>44197</v>
      </c>
      <c r="L1" s="8"/>
      <c r="M1" s="9" t="s">
        <v>1</v>
      </c>
    </row>
    <row r="2" spans="1:13" ht="18.75" x14ac:dyDescent="0.25">
      <c r="A2" s="1" t="s">
        <v>2</v>
      </c>
      <c r="L2" s="11"/>
    </row>
    <row r="3" spans="1:13" x14ac:dyDescent="0.25">
      <c r="G3" s="12" t="s">
        <v>3</v>
      </c>
      <c r="H3" s="13">
        <f ca="1">VLOOKUP(9E+100,Table1345678910111213345678910111213345678910111213[Balance],1)</f>
        <v>826063.76445139374</v>
      </c>
      <c r="L3" s="11"/>
      <c r="M3" s="9" t="s">
        <v>4</v>
      </c>
    </row>
    <row r="4" spans="1:13" x14ac:dyDescent="0.25">
      <c r="G4" s="14" t="s">
        <v>5</v>
      </c>
      <c r="H4" s="15">
        <f>SUMIF(Table1345678910111213345678910111213345678910111213[R],"=r",Table1345678910111213345678910111213345678910111213[Deposit,
Credit (+)])+SUMIF(Table1345678910111213345678910111213345678910111213[R],"=c",Table1345678910111213345678910111213345678910111213[Deposit,
Credit (+)])-SUMIF(Table1345678910111213345678910111213345678910111213[R],"=R",Table1345678910111213345678910111213345678910111213[Withdrawal,
Payment (-)])-SUMIF(Table1345678910111213345678910111213345678910111213[R],"=C",Table1345678910111213345678910111213345678910111213[Withdrawal,
Payment (-)])</f>
        <v>0</v>
      </c>
      <c r="L4" s="11"/>
      <c r="M4" s="9" t="s">
        <v>6</v>
      </c>
    </row>
    <row r="5" spans="1:13" s="17" customFormat="1" ht="17.25" customHeight="1" x14ac:dyDescent="0.25">
      <c r="A5" s="16"/>
      <c r="B5" s="16"/>
      <c r="C5" s="16"/>
      <c r="E5" s="18"/>
      <c r="F5" s="19"/>
      <c r="G5" s="20" t="s">
        <v>7</v>
      </c>
      <c r="H5" s="21">
        <v>500000</v>
      </c>
      <c r="L5" s="11"/>
      <c r="M5" s="9" t="s">
        <v>8</v>
      </c>
    </row>
    <row r="6" spans="1:13" ht="30" x14ac:dyDescent="0.25">
      <c r="A6" s="22" t="s">
        <v>9</v>
      </c>
      <c r="B6" s="23" t="s">
        <v>10</v>
      </c>
      <c r="C6" s="24" t="s">
        <v>11</v>
      </c>
      <c r="D6" s="24" t="s">
        <v>12</v>
      </c>
      <c r="E6" s="22" t="s">
        <v>13</v>
      </c>
      <c r="F6" s="25" t="s">
        <v>14</v>
      </c>
      <c r="G6" s="25" t="s">
        <v>15</v>
      </c>
      <c r="H6" s="26" t="s">
        <v>16</v>
      </c>
      <c r="I6" s="27" t="s">
        <v>17</v>
      </c>
      <c r="L6" s="11"/>
    </row>
    <row r="7" spans="1:13" s="17" customFormat="1" ht="12.75" x14ac:dyDescent="0.2">
      <c r="A7" s="28"/>
      <c r="B7" s="29"/>
      <c r="C7" s="30" t="s">
        <v>68</v>
      </c>
      <c r="D7" s="31"/>
      <c r="E7" s="29"/>
      <c r="F7" s="32">
        <v>0</v>
      </c>
      <c r="G7" s="32"/>
      <c r="H7" s="33">
        <f>[2]Dec!$H$83</f>
        <v>1271630.5842253934</v>
      </c>
      <c r="I7" s="34"/>
      <c r="L7" s="35"/>
    </row>
    <row r="8" spans="1:13" s="17" customFormat="1" ht="12.75" x14ac:dyDescent="0.2">
      <c r="A8" s="36">
        <v>44197</v>
      </c>
      <c r="B8" s="37" t="s">
        <v>44</v>
      </c>
      <c r="C8" s="38" t="s">
        <v>18</v>
      </c>
      <c r="D8" s="39"/>
      <c r="E8" s="37"/>
      <c r="F8" s="40">
        <v>10064</v>
      </c>
      <c r="G8" s="40"/>
      <c r="H8" s="41">
        <f ca="1">IF(AND(ISBLANK(F8),ISBLANK(G8)),"",OFFSET(H8,-1,0,1,1)+G8-F8)</f>
        <v>1261566.5842253934</v>
      </c>
      <c r="I8" s="34"/>
      <c r="L8" s="35"/>
    </row>
    <row r="9" spans="1:13" s="17" customFormat="1" ht="12.75" x14ac:dyDescent="0.2">
      <c r="A9" s="36">
        <v>44197</v>
      </c>
      <c r="B9" s="42" t="s">
        <v>45</v>
      </c>
      <c r="C9" s="43" t="s">
        <v>19</v>
      </c>
      <c r="D9" s="43"/>
      <c r="E9" s="37"/>
      <c r="F9" s="44">
        <v>250</v>
      </c>
      <c r="G9" s="32"/>
      <c r="H9" s="33">
        <f ca="1">IF(AND(ISBLANK(F9),ISBLANK(G9))," - ",OFFSET(H9,-1,0,1,1)+G9-F9)</f>
        <v>1261316.5842253934</v>
      </c>
      <c r="I9" s="34"/>
      <c r="L9" s="35"/>
    </row>
    <row r="10" spans="1:13" s="17" customFormat="1" ht="12.75" x14ac:dyDescent="0.2">
      <c r="A10" s="36">
        <v>44197</v>
      </c>
      <c r="B10" s="42" t="s">
        <v>46</v>
      </c>
      <c r="C10" s="43" t="s">
        <v>20</v>
      </c>
      <c r="D10" s="43"/>
      <c r="E10" s="37"/>
      <c r="F10" s="44">
        <v>138</v>
      </c>
      <c r="G10" s="32"/>
      <c r="H10" s="33">
        <f t="shared" ref="H10:H89" ca="1" si="0">IF(AND(ISBLANK(F10),ISBLANK(G10))," - ",OFFSET(H10,-1,0,1,1)+G10-F10)</f>
        <v>1261178.5842253934</v>
      </c>
      <c r="I10" s="34"/>
      <c r="L10" s="35"/>
    </row>
    <row r="11" spans="1:13" s="17" customFormat="1" ht="12.75" x14ac:dyDescent="0.2">
      <c r="A11" s="36">
        <v>44200</v>
      </c>
      <c r="B11" s="37" t="s">
        <v>47</v>
      </c>
      <c r="C11" s="38" t="s">
        <v>21</v>
      </c>
      <c r="D11" s="45"/>
      <c r="E11" s="37"/>
      <c r="F11" s="40">
        <v>5000</v>
      </c>
      <c r="G11" s="40"/>
      <c r="H11" s="33">
        <f t="shared" ca="1" si="0"/>
        <v>1256178.5842253934</v>
      </c>
      <c r="I11" s="34"/>
      <c r="L11" s="35"/>
    </row>
    <row r="12" spans="1:13" s="17" customFormat="1" ht="24" x14ac:dyDescent="0.2">
      <c r="A12" s="36">
        <v>44200</v>
      </c>
      <c r="B12" s="37" t="s">
        <v>69</v>
      </c>
      <c r="C12" s="38" t="s">
        <v>70</v>
      </c>
      <c r="D12" s="45"/>
      <c r="E12" s="37"/>
      <c r="F12" s="40">
        <v>95.43</v>
      </c>
      <c r="G12" s="40"/>
      <c r="H12" s="33">
        <f t="shared" ca="1" si="0"/>
        <v>1256083.1542253934</v>
      </c>
      <c r="I12" s="34"/>
      <c r="L12" s="35"/>
    </row>
    <row r="13" spans="1:13" s="17" customFormat="1" ht="12.75" x14ac:dyDescent="0.2">
      <c r="A13" s="36">
        <v>44201</v>
      </c>
      <c r="B13" s="80" t="s">
        <v>148</v>
      </c>
      <c r="C13" s="81" t="s">
        <v>149</v>
      </c>
      <c r="D13" s="82"/>
      <c r="E13" s="80"/>
      <c r="F13" s="83"/>
      <c r="G13" s="84">
        <v>1000</v>
      </c>
      <c r="H13" s="33">
        <f t="shared" ca="1" si="0"/>
        <v>1257083.1542253934</v>
      </c>
      <c r="I13" s="85"/>
      <c r="L13" s="35"/>
    </row>
    <row r="14" spans="1:13" s="17" customFormat="1" ht="12.75" x14ac:dyDescent="0.2">
      <c r="A14" s="36">
        <v>44204</v>
      </c>
      <c r="B14" s="37" t="s">
        <v>48</v>
      </c>
      <c r="C14" s="38" t="s">
        <v>71</v>
      </c>
      <c r="D14" s="45"/>
      <c r="E14" s="37"/>
      <c r="F14" s="40">
        <v>3713</v>
      </c>
      <c r="G14" s="40"/>
      <c r="H14" s="33">
        <f t="shared" ca="1" si="0"/>
        <v>1253370.1542253934</v>
      </c>
      <c r="I14" s="34"/>
      <c r="L14" s="35"/>
    </row>
    <row r="15" spans="1:13" s="17" customFormat="1" ht="12.75" x14ac:dyDescent="0.2">
      <c r="A15" s="36">
        <v>44205</v>
      </c>
      <c r="B15" s="37" t="s">
        <v>49</v>
      </c>
      <c r="C15" s="38" t="s">
        <v>25</v>
      </c>
      <c r="D15" s="45"/>
      <c r="E15" s="37"/>
      <c r="F15" s="40">
        <v>1261.4000000000001</v>
      </c>
      <c r="G15" s="40"/>
      <c r="H15" s="33">
        <f t="shared" ca="1" si="0"/>
        <v>1252108.7542253935</v>
      </c>
      <c r="I15" s="34"/>
      <c r="L15" s="35"/>
    </row>
    <row r="16" spans="1:13" s="17" customFormat="1" ht="12.75" customHeight="1" x14ac:dyDescent="0.2">
      <c r="A16" s="36">
        <v>44205</v>
      </c>
      <c r="B16" s="37" t="s">
        <v>50</v>
      </c>
      <c r="C16" s="38" t="s">
        <v>72</v>
      </c>
      <c r="D16" s="45"/>
      <c r="E16" s="37"/>
      <c r="F16" s="40">
        <v>5600</v>
      </c>
      <c r="G16" s="40"/>
      <c r="H16" s="33">
        <f t="shared" ca="1" si="0"/>
        <v>1246508.7542253935</v>
      </c>
      <c r="I16" s="34"/>
      <c r="L16" s="35"/>
    </row>
    <row r="17" spans="1:12" s="17" customFormat="1" ht="12.75" customHeight="1" x14ac:dyDescent="0.2">
      <c r="A17" s="36">
        <v>44205</v>
      </c>
      <c r="B17" s="37" t="s">
        <v>51</v>
      </c>
      <c r="C17" s="38" t="s">
        <v>73</v>
      </c>
      <c r="D17" s="45"/>
      <c r="E17" s="37"/>
      <c r="F17" s="40">
        <v>636</v>
      </c>
      <c r="G17" s="40"/>
      <c r="H17" s="33">
        <f t="shared" ca="1" si="0"/>
        <v>1245872.7542253935</v>
      </c>
      <c r="I17" s="34"/>
      <c r="L17" s="35"/>
    </row>
    <row r="18" spans="1:12" s="17" customFormat="1" ht="12.75" customHeight="1" x14ac:dyDescent="0.2">
      <c r="A18" s="36">
        <v>44205</v>
      </c>
      <c r="B18" s="37" t="s">
        <v>52</v>
      </c>
      <c r="C18" s="38" t="s">
        <v>74</v>
      </c>
      <c r="D18" s="45"/>
      <c r="E18" s="37"/>
      <c r="F18" s="40">
        <v>191.9</v>
      </c>
      <c r="G18" s="40"/>
      <c r="H18" s="33">
        <f t="shared" ca="1" si="0"/>
        <v>1245680.8542253936</v>
      </c>
      <c r="I18" s="34"/>
      <c r="L18" s="35"/>
    </row>
    <row r="19" spans="1:12" s="17" customFormat="1" ht="12.75" x14ac:dyDescent="0.2">
      <c r="A19" s="36">
        <v>44205</v>
      </c>
      <c r="B19" s="29" t="s">
        <v>53</v>
      </c>
      <c r="C19" s="43" t="s">
        <v>74</v>
      </c>
      <c r="D19" s="43"/>
      <c r="E19" s="29"/>
      <c r="F19" s="32">
        <v>293.55</v>
      </c>
      <c r="G19" s="32"/>
      <c r="H19" s="33">
        <f t="shared" ca="1" si="0"/>
        <v>1245387.3042253936</v>
      </c>
      <c r="I19" s="34"/>
      <c r="L19" s="35"/>
    </row>
    <row r="20" spans="1:12" s="17" customFormat="1" ht="12.75" x14ac:dyDescent="0.2">
      <c r="A20" s="36">
        <v>44205</v>
      </c>
      <c r="B20" s="29" t="s">
        <v>54</v>
      </c>
      <c r="C20" s="43" t="s">
        <v>27</v>
      </c>
      <c r="D20" s="43"/>
      <c r="E20" s="29"/>
      <c r="F20" s="32">
        <v>681.15</v>
      </c>
      <c r="G20" s="32"/>
      <c r="H20" s="33">
        <f t="shared" ca="1" si="0"/>
        <v>1244706.1542253937</v>
      </c>
      <c r="I20" s="34"/>
      <c r="L20" s="35"/>
    </row>
    <row r="21" spans="1:12" s="17" customFormat="1" ht="12.75" x14ac:dyDescent="0.2">
      <c r="A21" s="36">
        <v>44205</v>
      </c>
      <c r="B21" s="29" t="s">
        <v>55</v>
      </c>
      <c r="C21" s="46" t="s">
        <v>27</v>
      </c>
      <c r="D21" s="43"/>
      <c r="E21" s="37"/>
      <c r="F21" s="32">
        <v>967.8</v>
      </c>
      <c r="G21" s="40"/>
      <c r="H21" s="33">
        <f t="shared" ca="1" si="0"/>
        <v>1243738.3542253936</v>
      </c>
      <c r="I21" s="34"/>
      <c r="L21" s="35"/>
    </row>
    <row r="22" spans="1:12" s="17" customFormat="1" ht="12.75" x14ac:dyDescent="0.2">
      <c r="A22" s="36">
        <v>44205</v>
      </c>
      <c r="B22" s="37" t="s">
        <v>57</v>
      </c>
      <c r="C22" s="38" t="s">
        <v>27</v>
      </c>
      <c r="D22" s="43"/>
      <c r="E22" s="37"/>
      <c r="F22" s="40">
        <v>11.45</v>
      </c>
      <c r="G22" s="40"/>
      <c r="H22" s="33">
        <f t="shared" ca="1" si="0"/>
        <v>1243726.9042253937</v>
      </c>
      <c r="I22" s="34"/>
      <c r="L22" s="35"/>
    </row>
    <row r="23" spans="1:12" s="17" customFormat="1" ht="12.75" x14ac:dyDescent="0.2">
      <c r="A23" s="36">
        <v>44205</v>
      </c>
      <c r="B23" s="37" t="s">
        <v>58</v>
      </c>
      <c r="C23" s="38" t="s">
        <v>75</v>
      </c>
      <c r="D23" s="45"/>
      <c r="E23" s="37"/>
      <c r="F23" s="40">
        <v>398.6</v>
      </c>
      <c r="G23" s="40"/>
      <c r="H23" s="33">
        <f t="shared" ca="1" si="0"/>
        <v>1243328.3042253936</v>
      </c>
      <c r="I23" s="34"/>
      <c r="L23" s="35"/>
    </row>
    <row r="24" spans="1:12" s="17" customFormat="1" ht="24" x14ac:dyDescent="0.2">
      <c r="A24" s="36">
        <v>44205</v>
      </c>
      <c r="B24" s="37" t="s">
        <v>60</v>
      </c>
      <c r="C24" s="38" t="s">
        <v>23</v>
      </c>
      <c r="D24" s="45"/>
      <c r="E24" s="37"/>
      <c r="F24" s="40">
        <v>5903.65</v>
      </c>
      <c r="G24" s="40"/>
      <c r="H24" s="33">
        <f t="shared" ca="1" si="0"/>
        <v>1237424.6542253937</v>
      </c>
      <c r="I24" s="34"/>
      <c r="L24" s="35"/>
    </row>
    <row r="25" spans="1:12" s="17" customFormat="1" ht="12.75" x14ac:dyDescent="0.2">
      <c r="A25" s="36">
        <v>44205</v>
      </c>
      <c r="B25" s="37" t="s">
        <v>61</v>
      </c>
      <c r="C25" s="38" t="s">
        <v>76</v>
      </c>
      <c r="D25" s="45"/>
      <c r="E25" s="37"/>
      <c r="F25" s="40">
        <v>1172.6500000000001</v>
      </c>
      <c r="G25" s="40"/>
      <c r="H25" s="33">
        <f t="shared" ca="1" si="0"/>
        <v>1236252.0042253938</v>
      </c>
      <c r="I25" s="34"/>
      <c r="L25" s="35"/>
    </row>
    <row r="26" spans="1:12" s="17" customFormat="1" ht="12.75" x14ac:dyDescent="0.2">
      <c r="A26" s="36">
        <v>44205</v>
      </c>
      <c r="B26" s="37" t="s">
        <v>77</v>
      </c>
      <c r="C26" s="38" t="s">
        <v>78</v>
      </c>
      <c r="D26" s="45"/>
      <c r="E26" s="37"/>
      <c r="F26" s="40">
        <v>32400</v>
      </c>
      <c r="G26" s="40"/>
      <c r="H26" s="33">
        <f t="shared" ca="1" si="0"/>
        <v>1203852.0042253938</v>
      </c>
      <c r="I26" s="34"/>
      <c r="L26" s="35"/>
    </row>
    <row r="27" spans="1:12" s="17" customFormat="1" ht="12.75" x14ac:dyDescent="0.2">
      <c r="A27" s="36">
        <v>44205</v>
      </c>
      <c r="B27" s="37" t="s">
        <v>79</v>
      </c>
      <c r="C27" s="43" t="s">
        <v>80</v>
      </c>
      <c r="D27" s="43"/>
      <c r="E27" s="37"/>
      <c r="F27" s="40">
        <v>30500</v>
      </c>
      <c r="G27" s="40"/>
      <c r="H27" s="33">
        <f t="shared" ca="1" si="0"/>
        <v>1173352.0042253938</v>
      </c>
      <c r="I27" s="34"/>
      <c r="L27" s="35"/>
    </row>
    <row r="28" spans="1:12" s="17" customFormat="1" ht="12.75" x14ac:dyDescent="0.2">
      <c r="A28" s="36">
        <v>44205</v>
      </c>
      <c r="B28" s="37" t="s">
        <v>81</v>
      </c>
      <c r="C28" s="43" t="s">
        <v>82</v>
      </c>
      <c r="D28" s="43"/>
      <c r="E28" s="37"/>
      <c r="F28" s="40">
        <v>19080</v>
      </c>
      <c r="G28" s="40"/>
      <c r="H28" s="33">
        <f t="shared" ca="1" si="0"/>
        <v>1154272.0042253938</v>
      </c>
      <c r="I28" s="34"/>
      <c r="L28" s="35"/>
    </row>
    <row r="29" spans="1:12" s="17" customFormat="1" ht="12.75" x14ac:dyDescent="0.2">
      <c r="A29" s="36">
        <v>44205</v>
      </c>
      <c r="B29" s="37" t="s">
        <v>83</v>
      </c>
      <c r="C29" s="38" t="s">
        <v>84</v>
      </c>
      <c r="D29" s="43"/>
      <c r="E29" s="37"/>
      <c r="F29" s="40">
        <v>120000</v>
      </c>
      <c r="G29" s="40"/>
      <c r="H29" s="33">
        <f t="shared" ca="1" si="0"/>
        <v>1034272.0042253938</v>
      </c>
      <c r="I29" s="34"/>
      <c r="L29" s="35"/>
    </row>
    <row r="30" spans="1:12" s="17" customFormat="1" ht="12.75" x14ac:dyDescent="0.2">
      <c r="A30" s="36">
        <v>44205</v>
      </c>
      <c r="B30" s="37" t="s">
        <v>28</v>
      </c>
      <c r="C30" s="46" t="s">
        <v>85</v>
      </c>
      <c r="D30" s="43"/>
      <c r="E30" s="42"/>
      <c r="F30" s="40">
        <v>61378.983774</v>
      </c>
      <c r="G30" s="32"/>
      <c r="H30" s="33">
        <f t="shared" ca="1" si="0"/>
        <v>972893.02045139379</v>
      </c>
      <c r="I30" s="34"/>
      <c r="L30" s="35"/>
    </row>
    <row r="31" spans="1:12" s="17" customFormat="1" ht="25.5" x14ac:dyDescent="0.2">
      <c r="A31" s="36">
        <v>44208</v>
      </c>
      <c r="B31" s="42" t="s">
        <v>62</v>
      </c>
      <c r="C31" s="46" t="s">
        <v>86</v>
      </c>
      <c r="D31" s="43"/>
      <c r="E31" s="42"/>
      <c r="F31" s="32">
        <v>1600</v>
      </c>
      <c r="G31" s="32"/>
      <c r="H31" s="33">
        <f t="shared" ca="1" si="0"/>
        <v>971293.02045139379</v>
      </c>
      <c r="I31" s="34"/>
      <c r="L31" s="35"/>
    </row>
    <row r="32" spans="1:12" s="17" customFormat="1" ht="12.75" x14ac:dyDescent="0.2">
      <c r="A32" s="36">
        <v>44208</v>
      </c>
      <c r="B32" s="42" t="s">
        <v>64</v>
      </c>
      <c r="C32" s="46" t="s">
        <v>33</v>
      </c>
      <c r="D32" s="43"/>
      <c r="E32" s="42"/>
      <c r="F32" s="32">
        <v>3710</v>
      </c>
      <c r="G32" s="32"/>
      <c r="H32" s="33">
        <f t="shared" ca="1" si="0"/>
        <v>967583.02045139379</v>
      </c>
      <c r="I32" s="34"/>
      <c r="L32" s="35"/>
    </row>
    <row r="33" spans="1:12" s="17" customFormat="1" ht="12.75" x14ac:dyDescent="0.2">
      <c r="A33" s="36">
        <v>44208</v>
      </c>
      <c r="B33" s="42" t="s">
        <v>65</v>
      </c>
      <c r="C33" s="46" t="s">
        <v>35</v>
      </c>
      <c r="D33" s="43"/>
      <c r="E33" s="42"/>
      <c r="F33" s="44">
        <v>177.5</v>
      </c>
      <c r="G33" s="32"/>
      <c r="H33" s="33">
        <f t="shared" ca="1" si="0"/>
        <v>967405.52045139379</v>
      </c>
      <c r="I33" s="34"/>
      <c r="L33" s="35"/>
    </row>
    <row r="34" spans="1:12" s="17" customFormat="1" ht="12.75" x14ac:dyDescent="0.2">
      <c r="A34" s="36">
        <v>44208</v>
      </c>
      <c r="B34" s="42" t="s">
        <v>66</v>
      </c>
      <c r="C34" s="46" t="s">
        <v>26</v>
      </c>
      <c r="D34" s="43"/>
      <c r="E34" s="42"/>
      <c r="F34" s="32">
        <v>280</v>
      </c>
      <c r="G34" s="32"/>
      <c r="H34" s="33">
        <f t="shared" ca="1" si="0"/>
        <v>967125.52045139379</v>
      </c>
      <c r="I34" s="34"/>
      <c r="L34" s="35"/>
    </row>
    <row r="35" spans="1:12" s="17" customFormat="1" ht="12.75" x14ac:dyDescent="0.2">
      <c r="A35" s="36">
        <v>44208</v>
      </c>
      <c r="B35" s="42" t="s">
        <v>67</v>
      </c>
      <c r="C35" s="46" t="s">
        <v>87</v>
      </c>
      <c r="D35" s="43"/>
      <c r="E35" s="42"/>
      <c r="F35" s="32">
        <v>12720</v>
      </c>
      <c r="G35" s="32"/>
      <c r="H35" s="33">
        <f t="shared" ca="1" si="0"/>
        <v>954405.52045139379</v>
      </c>
      <c r="I35" s="34"/>
      <c r="L35" s="35"/>
    </row>
    <row r="36" spans="1:12" s="17" customFormat="1" ht="12.75" x14ac:dyDescent="0.2">
      <c r="A36" s="36">
        <v>44210</v>
      </c>
      <c r="B36" s="42" t="s">
        <v>88</v>
      </c>
      <c r="C36" s="46" t="s">
        <v>22</v>
      </c>
      <c r="D36" s="43"/>
      <c r="E36" s="29"/>
      <c r="F36" s="32">
        <v>1000</v>
      </c>
      <c r="G36" s="32"/>
      <c r="H36" s="33">
        <f t="shared" ca="1" si="0"/>
        <v>953405.52045139379</v>
      </c>
      <c r="I36" s="34"/>
      <c r="L36" s="35"/>
    </row>
    <row r="37" spans="1:12" s="17" customFormat="1" ht="12.75" x14ac:dyDescent="0.2">
      <c r="A37" s="36">
        <v>44210</v>
      </c>
      <c r="B37" s="47" t="s">
        <v>89</v>
      </c>
      <c r="C37" s="31" t="s">
        <v>90</v>
      </c>
      <c r="D37" s="43"/>
      <c r="E37" s="29"/>
      <c r="F37" s="48">
        <v>3582.8</v>
      </c>
      <c r="G37" s="32"/>
      <c r="H37" s="33">
        <f t="shared" ca="1" si="0"/>
        <v>949822.72045139375</v>
      </c>
      <c r="I37" s="34"/>
      <c r="L37" s="7"/>
    </row>
    <row r="38" spans="1:12" s="17" customFormat="1" ht="12.75" x14ac:dyDescent="0.2">
      <c r="A38" s="36">
        <v>44210</v>
      </c>
      <c r="B38" s="29" t="s">
        <v>91</v>
      </c>
      <c r="C38" s="30" t="s">
        <v>30</v>
      </c>
      <c r="D38" s="43"/>
      <c r="E38" s="29"/>
      <c r="F38" s="32">
        <v>500.25</v>
      </c>
      <c r="G38" s="32"/>
      <c r="H38" s="33">
        <f t="shared" ca="1" si="0"/>
        <v>949322.47045139375</v>
      </c>
      <c r="I38" s="34"/>
      <c r="L38" s="7"/>
    </row>
    <row r="39" spans="1:12" s="17" customFormat="1" ht="12.75" x14ac:dyDescent="0.2">
      <c r="A39" s="36">
        <v>44210</v>
      </c>
      <c r="B39" s="37" t="s">
        <v>92</v>
      </c>
      <c r="C39" s="38" t="s">
        <v>93</v>
      </c>
      <c r="D39" s="45"/>
      <c r="E39" s="37"/>
      <c r="F39" s="40">
        <v>3180</v>
      </c>
      <c r="G39" s="40"/>
      <c r="H39" s="33">
        <f t="shared" ca="1" si="0"/>
        <v>946142.47045139375</v>
      </c>
      <c r="I39" s="34"/>
      <c r="L39" s="7"/>
    </row>
    <row r="40" spans="1:12" s="17" customFormat="1" ht="12.75" x14ac:dyDescent="0.2">
      <c r="A40" s="36">
        <v>44210</v>
      </c>
      <c r="B40" s="29" t="s">
        <v>94</v>
      </c>
      <c r="C40" s="30" t="s">
        <v>34</v>
      </c>
      <c r="D40" s="43"/>
      <c r="E40" s="29"/>
      <c r="F40" s="44">
        <v>7300</v>
      </c>
      <c r="G40" s="32"/>
      <c r="H40" s="33">
        <f t="shared" ca="1" si="0"/>
        <v>938842.47045139375</v>
      </c>
      <c r="I40" s="34"/>
      <c r="L40" s="7"/>
    </row>
    <row r="41" spans="1:12" s="17" customFormat="1" ht="12.75" x14ac:dyDescent="0.2">
      <c r="A41" s="36">
        <v>44210</v>
      </c>
      <c r="B41" s="29" t="s">
        <v>95</v>
      </c>
      <c r="C41" s="30" t="s">
        <v>26</v>
      </c>
      <c r="D41" s="43"/>
      <c r="E41" s="29"/>
      <c r="F41" s="44">
        <v>56</v>
      </c>
      <c r="G41" s="32"/>
      <c r="H41" s="33">
        <f t="shared" ca="1" si="0"/>
        <v>938786.47045139375</v>
      </c>
      <c r="I41" s="34"/>
      <c r="L41" s="7"/>
    </row>
    <row r="42" spans="1:12" s="17" customFormat="1" ht="12.75" x14ac:dyDescent="0.2">
      <c r="A42" s="36">
        <v>44210</v>
      </c>
      <c r="B42" s="29" t="s">
        <v>96</v>
      </c>
      <c r="C42" s="30" t="s">
        <v>59</v>
      </c>
      <c r="D42" s="43"/>
      <c r="E42" s="29"/>
      <c r="F42" s="44">
        <v>9200</v>
      </c>
      <c r="G42" s="32"/>
      <c r="H42" s="33">
        <f t="shared" ca="1" si="0"/>
        <v>929586.47045139375</v>
      </c>
      <c r="I42" s="34"/>
      <c r="L42" s="7"/>
    </row>
    <row r="43" spans="1:12" s="17" customFormat="1" ht="12.75" x14ac:dyDescent="0.2">
      <c r="A43" s="36">
        <v>44214</v>
      </c>
      <c r="B43" s="80" t="s">
        <v>150</v>
      </c>
      <c r="C43" s="81" t="s">
        <v>151</v>
      </c>
      <c r="D43" s="82"/>
      <c r="E43" s="80"/>
      <c r="F43" s="86"/>
      <c r="G43" s="84">
        <v>375</v>
      </c>
      <c r="H43" s="33">
        <f t="shared" ca="1" si="0"/>
        <v>929961.47045139375</v>
      </c>
      <c r="I43" s="85"/>
      <c r="L43" s="7"/>
    </row>
    <row r="44" spans="1:12" s="17" customFormat="1" ht="12.75" x14ac:dyDescent="0.2">
      <c r="A44" s="36">
        <v>44227</v>
      </c>
      <c r="B44" s="29" t="s">
        <v>32</v>
      </c>
      <c r="C44" s="30" t="s">
        <v>36</v>
      </c>
      <c r="D44" s="43"/>
      <c r="E44" s="29"/>
      <c r="F44" s="44">
        <v>73102.98</v>
      </c>
      <c r="G44" s="32"/>
      <c r="H44" s="33">
        <f t="shared" ca="1" si="0"/>
        <v>856858.49045139377</v>
      </c>
      <c r="I44" s="34"/>
      <c r="L44" s="7"/>
    </row>
    <row r="45" spans="1:12" s="17" customFormat="1" ht="12.75" x14ac:dyDescent="0.2">
      <c r="A45" s="36">
        <v>44227</v>
      </c>
      <c r="B45" s="29" t="s">
        <v>97</v>
      </c>
      <c r="C45" s="30" t="s">
        <v>37</v>
      </c>
      <c r="D45" s="43"/>
      <c r="E45" s="29"/>
      <c r="F45" s="44">
        <v>19912</v>
      </c>
      <c r="G45" s="32"/>
      <c r="H45" s="33">
        <f t="shared" ca="1" si="0"/>
        <v>836946.49045139377</v>
      </c>
      <c r="I45" s="34"/>
      <c r="L45" s="7"/>
    </row>
    <row r="46" spans="1:12" s="17" customFormat="1" ht="12.75" x14ac:dyDescent="0.2">
      <c r="A46" s="36">
        <v>44227</v>
      </c>
      <c r="B46" s="29" t="s">
        <v>98</v>
      </c>
      <c r="C46" s="46" t="s">
        <v>38</v>
      </c>
      <c r="D46" s="43"/>
      <c r="E46" s="42"/>
      <c r="F46" s="44">
        <v>1311.8</v>
      </c>
      <c r="G46" s="32"/>
      <c r="H46" s="33">
        <f t="shared" ca="1" si="0"/>
        <v>835634.69045139372</v>
      </c>
      <c r="I46" s="34"/>
      <c r="L46" s="7"/>
    </row>
    <row r="47" spans="1:12" s="17" customFormat="1" ht="12.75" x14ac:dyDescent="0.2">
      <c r="A47" s="36">
        <v>44227</v>
      </c>
      <c r="B47" s="42" t="s">
        <v>99</v>
      </c>
      <c r="C47" s="46" t="s">
        <v>38</v>
      </c>
      <c r="D47" s="43"/>
      <c r="E47" s="42"/>
      <c r="F47" s="44">
        <v>229.6</v>
      </c>
      <c r="G47" s="32"/>
      <c r="H47" s="33">
        <f t="shared" ca="1" si="0"/>
        <v>835405.09045139374</v>
      </c>
      <c r="I47" s="34"/>
      <c r="L47" s="7"/>
    </row>
    <row r="48" spans="1:12" s="17" customFormat="1" ht="12.75" x14ac:dyDescent="0.2">
      <c r="A48" s="36">
        <v>44227</v>
      </c>
      <c r="B48" s="42" t="s">
        <v>100</v>
      </c>
      <c r="C48" s="30" t="s">
        <v>20</v>
      </c>
      <c r="D48" s="43"/>
      <c r="E48" s="29"/>
      <c r="F48" s="44">
        <v>5009.05</v>
      </c>
      <c r="G48" s="32"/>
      <c r="H48" s="33">
        <f t="shared" ca="1" si="0"/>
        <v>830396.0404513937</v>
      </c>
      <c r="I48" s="34"/>
      <c r="L48" s="7"/>
    </row>
    <row r="49" spans="1:12" s="17" customFormat="1" ht="12.75" x14ac:dyDescent="0.2">
      <c r="A49" s="36">
        <v>44227</v>
      </c>
      <c r="B49" s="37" t="s">
        <v>101</v>
      </c>
      <c r="C49" s="38" t="s">
        <v>39</v>
      </c>
      <c r="D49" s="45"/>
      <c r="E49" s="37"/>
      <c r="F49" s="49">
        <v>1500</v>
      </c>
      <c r="G49" s="40"/>
      <c r="H49" s="33">
        <f t="shared" ca="1" si="0"/>
        <v>828896.0404513937</v>
      </c>
      <c r="I49" s="34"/>
      <c r="L49" s="7"/>
    </row>
    <row r="50" spans="1:12" s="17" customFormat="1" ht="12.75" x14ac:dyDescent="0.2">
      <c r="A50" s="50">
        <v>44227</v>
      </c>
      <c r="B50" s="37" t="s">
        <v>102</v>
      </c>
      <c r="C50" s="38" t="s">
        <v>40</v>
      </c>
      <c r="D50" s="45"/>
      <c r="E50" s="37"/>
      <c r="F50" s="49">
        <v>1500</v>
      </c>
      <c r="G50" s="40"/>
      <c r="H50" s="33">
        <f t="shared" ca="1" si="0"/>
        <v>827396.0404513937</v>
      </c>
      <c r="I50" s="34"/>
      <c r="L50" s="7"/>
    </row>
    <row r="51" spans="1:12" s="57" customFormat="1" ht="12.75" x14ac:dyDescent="0.2">
      <c r="A51" s="51">
        <v>44227</v>
      </c>
      <c r="B51" s="52" t="s">
        <v>103</v>
      </c>
      <c r="C51" s="53" t="s">
        <v>41</v>
      </c>
      <c r="D51" s="54"/>
      <c r="E51" s="54"/>
      <c r="F51" s="55">
        <v>850</v>
      </c>
      <c r="G51" s="55"/>
      <c r="H51" s="33">
        <f t="shared" ca="1" si="0"/>
        <v>826546.0404513937</v>
      </c>
      <c r="I51" s="56"/>
    </row>
    <row r="52" spans="1:12" ht="12.75" x14ac:dyDescent="0.2">
      <c r="A52" s="51">
        <v>44227</v>
      </c>
      <c r="B52" s="29" t="s">
        <v>104</v>
      </c>
      <c r="C52" s="30" t="s">
        <v>43</v>
      </c>
      <c r="D52" s="31"/>
      <c r="E52" s="42"/>
      <c r="F52" s="32">
        <v>350</v>
      </c>
      <c r="G52" s="32"/>
      <c r="H52" s="33">
        <f t="shared" ca="1" si="0"/>
        <v>826196.0404513937</v>
      </c>
      <c r="I52" s="58"/>
      <c r="L52" s="7"/>
    </row>
    <row r="53" spans="1:12" ht="12.75" x14ac:dyDescent="0.2">
      <c r="A53" s="51">
        <v>44227</v>
      </c>
      <c r="B53" s="42" t="s">
        <v>105</v>
      </c>
      <c r="C53" s="30" t="s">
        <v>42</v>
      </c>
      <c r="D53" s="31"/>
      <c r="E53" s="29"/>
      <c r="F53" s="32">
        <v>124.2</v>
      </c>
      <c r="G53" s="44"/>
      <c r="H53" s="33">
        <f t="shared" ca="1" si="0"/>
        <v>826071.84045139374</v>
      </c>
      <c r="I53" s="58"/>
      <c r="L53" s="7"/>
    </row>
    <row r="54" spans="1:12" ht="25.5" x14ac:dyDescent="0.2">
      <c r="A54" s="51">
        <v>44218</v>
      </c>
      <c r="B54" s="29">
        <v>688585</v>
      </c>
      <c r="C54" s="46" t="s">
        <v>70</v>
      </c>
      <c r="D54" s="31"/>
      <c r="E54" s="29"/>
      <c r="F54" s="32">
        <v>2.7760000000000002</v>
      </c>
      <c r="G54" s="32"/>
      <c r="H54" s="33">
        <f t="shared" ca="1" si="0"/>
        <v>826069.06445139379</v>
      </c>
      <c r="I54" s="58"/>
      <c r="L54" s="7"/>
    </row>
    <row r="55" spans="1:12" ht="12.75" x14ac:dyDescent="0.2">
      <c r="A55" s="36"/>
      <c r="B55" s="29"/>
      <c r="C55" s="30" t="s">
        <v>147</v>
      </c>
      <c r="D55" s="31"/>
      <c r="E55" s="29"/>
      <c r="F55" s="32">
        <v>5.3</v>
      </c>
      <c r="G55" s="32"/>
      <c r="H55" s="33">
        <f t="shared" ca="1" si="0"/>
        <v>826063.76445139374</v>
      </c>
      <c r="I55" s="58"/>
      <c r="L55" s="7"/>
    </row>
    <row r="56" spans="1:12" s="17" customFormat="1" ht="12.75" x14ac:dyDescent="0.2">
      <c r="A56" s="36"/>
      <c r="B56" s="42"/>
      <c r="C56" s="30"/>
      <c r="D56" s="31"/>
      <c r="E56" s="29"/>
      <c r="F56" s="32"/>
      <c r="G56" s="32"/>
      <c r="H56" s="33" t="str">
        <f t="shared" ca="1" si="0"/>
        <v xml:space="preserve"> - </v>
      </c>
      <c r="I56" s="34"/>
      <c r="L56" s="7"/>
    </row>
    <row r="57" spans="1:12" ht="12.75" x14ac:dyDescent="0.2">
      <c r="A57" s="36"/>
      <c r="B57" s="42"/>
      <c r="C57" s="30"/>
      <c r="D57" s="31"/>
      <c r="E57" s="29"/>
      <c r="F57" s="32"/>
      <c r="G57" s="32"/>
      <c r="H57" s="33" t="str">
        <f t="shared" ca="1" si="0"/>
        <v xml:space="preserve"> - </v>
      </c>
      <c r="I57" s="58"/>
      <c r="L57" s="7"/>
    </row>
    <row r="58" spans="1:12" ht="12.75" x14ac:dyDescent="0.2">
      <c r="A58" s="36"/>
      <c r="B58" s="42"/>
      <c r="C58" s="38"/>
      <c r="D58" s="43"/>
      <c r="E58" s="37"/>
      <c r="F58" s="44"/>
      <c r="G58" s="40"/>
      <c r="H58" s="33" t="str">
        <f t="shared" ca="1" si="0"/>
        <v xml:space="preserve"> - </v>
      </c>
      <c r="I58" s="58"/>
      <c r="L58" s="7"/>
    </row>
    <row r="59" spans="1:12" ht="12.75" x14ac:dyDescent="0.2">
      <c r="A59" s="36"/>
      <c r="B59" s="42"/>
      <c r="C59" s="46"/>
      <c r="D59" s="31"/>
      <c r="E59" s="42"/>
      <c r="F59" s="32"/>
      <c r="G59" s="32"/>
      <c r="H59" s="33" t="str">
        <f t="shared" ca="1" si="0"/>
        <v xml:space="preserve"> - </v>
      </c>
      <c r="I59" s="58"/>
      <c r="L59" s="7"/>
    </row>
    <row r="60" spans="1:12" ht="12.75" x14ac:dyDescent="0.2">
      <c r="A60" s="36"/>
      <c r="B60" s="37"/>
      <c r="C60" s="46"/>
      <c r="D60" s="31"/>
      <c r="E60" s="29"/>
      <c r="F60" s="32"/>
      <c r="G60" s="44"/>
      <c r="H60" s="33" t="str">
        <f t="shared" ca="1" si="0"/>
        <v xml:space="preserve"> - </v>
      </c>
      <c r="I60" s="58"/>
      <c r="L60" s="7"/>
    </row>
    <row r="61" spans="1:12" ht="12.75" x14ac:dyDescent="0.2">
      <c r="A61" s="36"/>
      <c r="B61" s="42"/>
      <c r="C61" s="46"/>
      <c r="D61" s="31"/>
      <c r="E61" s="29"/>
      <c r="F61" s="32"/>
      <c r="G61" s="32"/>
      <c r="H61" s="33" t="str">
        <f t="shared" ca="1" si="0"/>
        <v xml:space="preserve"> - </v>
      </c>
      <c r="I61" s="58"/>
      <c r="J61" s="10"/>
      <c r="L61" s="7"/>
    </row>
    <row r="62" spans="1:12" ht="12.75" x14ac:dyDescent="0.2">
      <c r="A62" s="36"/>
      <c r="B62" s="42"/>
      <c r="C62" s="30"/>
      <c r="D62" s="31"/>
      <c r="E62" s="29"/>
      <c r="F62" s="32"/>
      <c r="G62" s="32"/>
      <c r="H62" s="33" t="str">
        <f t="shared" ca="1" si="0"/>
        <v xml:space="preserve"> - </v>
      </c>
      <c r="I62" s="58"/>
      <c r="J62" s="10"/>
      <c r="L62" s="7"/>
    </row>
    <row r="63" spans="1:12" ht="12.75" x14ac:dyDescent="0.2">
      <c r="A63" s="36"/>
      <c r="B63" s="29"/>
      <c r="C63" s="30"/>
      <c r="D63" s="31"/>
      <c r="E63" s="29"/>
      <c r="F63" s="32"/>
      <c r="G63" s="32"/>
      <c r="H63" s="33" t="str">
        <f t="shared" ca="1" si="0"/>
        <v xml:space="preserve"> - </v>
      </c>
      <c r="I63" s="58"/>
      <c r="J63" s="10"/>
      <c r="L63" s="7"/>
    </row>
    <row r="64" spans="1:12" ht="12.75" x14ac:dyDescent="0.2">
      <c r="A64" s="36"/>
      <c r="B64" s="37"/>
      <c r="C64" s="38"/>
      <c r="D64" s="39"/>
      <c r="E64" s="37"/>
      <c r="F64" s="40"/>
      <c r="G64" s="40"/>
      <c r="H64" s="33" t="str">
        <f t="shared" ca="1" si="0"/>
        <v xml:space="preserve"> - </v>
      </c>
      <c r="I64" s="58"/>
      <c r="J64" s="10"/>
      <c r="L64" s="7"/>
    </row>
    <row r="65" spans="1:12" ht="12.75" x14ac:dyDescent="0.2">
      <c r="A65" s="36"/>
      <c r="B65" s="37"/>
      <c r="C65" s="38"/>
      <c r="D65" s="39"/>
      <c r="E65" s="37"/>
      <c r="F65" s="40"/>
      <c r="G65" s="40"/>
      <c r="H65" s="33" t="str">
        <f t="shared" ca="1" si="0"/>
        <v xml:space="preserve"> - </v>
      </c>
      <c r="I65" s="58"/>
      <c r="J65" s="10"/>
      <c r="L65" s="7"/>
    </row>
    <row r="66" spans="1:12" ht="12.75" x14ac:dyDescent="0.2">
      <c r="A66" s="36"/>
      <c r="B66" s="29"/>
      <c r="C66" s="38"/>
      <c r="D66" s="39"/>
      <c r="E66" s="37"/>
      <c r="F66" s="40"/>
      <c r="G66" s="32"/>
      <c r="H66" s="33" t="str">
        <f t="shared" ca="1" si="0"/>
        <v xml:space="preserve"> - </v>
      </c>
      <c r="I66" s="58"/>
      <c r="J66" s="10"/>
      <c r="L66" s="7"/>
    </row>
    <row r="67" spans="1:12" ht="12.75" x14ac:dyDescent="0.2">
      <c r="A67" s="36"/>
      <c r="B67" s="37"/>
      <c r="C67" s="30"/>
      <c r="D67" s="31"/>
      <c r="E67" s="29"/>
      <c r="F67" s="32"/>
      <c r="G67" s="32"/>
      <c r="H67" s="33" t="str">
        <f t="shared" ca="1" si="0"/>
        <v xml:space="preserve"> - </v>
      </c>
      <c r="I67" s="58"/>
      <c r="L67" s="7"/>
    </row>
    <row r="68" spans="1:12" ht="12.75" x14ac:dyDescent="0.2">
      <c r="A68" s="36"/>
      <c r="B68" s="29"/>
      <c r="C68" s="30"/>
      <c r="D68" s="31"/>
      <c r="E68" s="29"/>
      <c r="F68" s="32"/>
      <c r="G68" s="32"/>
      <c r="H68" s="33" t="str">
        <f t="shared" ca="1" si="0"/>
        <v xml:space="preserve"> - </v>
      </c>
      <c r="I68" s="58"/>
      <c r="L68" s="7"/>
    </row>
    <row r="69" spans="1:12" ht="12.75" x14ac:dyDescent="0.2">
      <c r="A69" s="36"/>
      <c r="B69" s="29"/>
      <c r="C69" s="30"/>
      <c r="D69" s="31"/>
      <c r="E69" s="29"/>
      <c r="F69" s="32"/>
      <c r="G69" s="32"/>
      <c r="H69" s="33" t="str">
        <f t="shared" ca="1" si="0"/>
        <v xml:space="preserve"> - </v>
      </c>
      <c r="I69" s="58"/>
      <c r="L69" s="7"/>
    </row>
    <row r="70" spans="1:12" ht="12.75" x14ac:dyDescent="0.2">
      <c r="A70" s="36"/>
      <c r="B70" s="29"/>
      <c r="C70" s="30"/>
      <c r="D70" s="31"/>
      <c r="E70" s="29"/>
      <c r="F70" s="32"/>
      <c r="G70" s="32"/>
      <c r="H70" s="33" t="str">
        <f t="shared" ca="1" si="0"/>
        <v xml:space="preserve"> - </v>
      </c>
      <c r="I70" s="58"/>
      <c r="L70" s="7"/>
    </row>
    <row r="71" spans="1:12" ht="12.75" x14ac:dyDescent="0.2">
      <c r="A71" s="36"/>
      <c r="B71" s="37"/>
      <c r="C71" s="38"/>
      <c r="D71" s="39"/>
      <c r="E71" s="37"/>
      <c r="F71" s="40"/>
      <c r="G71" s="40"/>
      <c r="H71" s="33" t="str">
        <f t="shared" ca="1" si="0"/>
        <v xml:space="preserve"> - </v>
      </c>
      <c r="I71" s="58"/>
      <c r="L71" s="7"/>
    </row>
    <row r="72" spans="1:12" ht="12.75" x14ac:dyDescent="0.2">
      <c r="A72" s="36"/>
      <c r="B72" s="42"/>
      <c r="C72" s="46"/>
      <c r="D72" s="31"/>
      <c r="E72" s="29"/>
      <c r="F72" s="32"/>
      <c r="G72" s="32"/>
      <c r="H72" s="33" t="str">
        <f t="shared" ca="1" si="0"/>
        <v xml:space="preserve"> - </v>
      </c>
      <c r="I72" s="58"/>
      <c r="L72" s="7"/>
    </row>
    <row r="73" spans="1:12" ht="12.75" x14ac:dyDescent="0.2">
      <c r="A73" s="36"/>
      <c r="B73" s="29"/>
      <c r="C73" s="30"/>
      <c r="D73" s="31"/>
      <c r="E73" s="42"/>
      <c r="F73" s="32"/>
      <c r="G73" s="32"/>
      <c r="H73" s="33" t="str">
        <f t="shared" ca="1" si="0"/>
        <v xml:space="preserve"> - </v>
      </c>
      <c r="I73" s="58"/>
      <c r="L73" s="7"/>
    </row>
    <row r="74" spans="1:12" ht="12.75" x14ac:dyDescent="0.2">
      <c r="A74" s="36"/>
      <c r="B74" s="29"/>
      <c r="C74" s="30"/>
      <c r="D74" s="31"/>
      <c r="E74" s="29"/>
      <c r="F74" s="32"/>
      <c r="G74" s="32"/>
      <c r="H74" s="33" t="str">
        <f t="shared" ca="1" si="0"/>
        <v xml:space="preserve"> - </v>
      </c>
      <c r="I74" s="58"/>
      <c r="L74" s="7"/>
    </row>
    <row r="75" spans="1:12" ht="12.75" x14ac:dyDescent="0.2">
      <c r="A75" s="36"/>
      <c r="B75" s="29"/>
      <c r="C75" s="30"/>
      <c r="D75" s="31"/>
      <c r="E75" s="29"/>
      <c r="F75" s="32"/>
      <c r="G75" s="32"/>
      <c r="H75" s="33" t="str">
        <f t="shared" ca="1" si="0"/>
        <v xml:space="preserve"> - </v>
      </c>
      <c r="I75" s="58"/>
      <c r="L75" s="7"/>
    </row>
    <row r="76" spans="1:12" ht="12.75" x14ac:dyDescent="0.2">
      <c r="A76" s="36"/>
      <c r="B76" s="29"/>
      <c r="C76" s="30"/>
      <c r="D76" s="31"/>
      <c r="E76" s="29"/>
      <c r="F76" s="32"/>
      <c r="G76" s="32"/>
      <c r="H76" s="33" t="str">
        <f t="shared" ca="1" si="0"/>
        <v xml:space="preserve"> - </v>
      </c>
      <c r="I76" s="58"/>
      <c r="L76" s="7"/>
    </row>
    <row r="77" spans="1:12" ht="12.75" x14ac:dyDescent="0.2">
      <c r="A77" s="36"/>
      <c r="B77" s="42"/>
      <c r="C77" s="46"/>
      <c r="D77" s="31"/>
      <c r="E77" s="29"/>
      <c r="F77" s="32"/>
      <c r="G77" s="44"/>
      <c r="H77" s="33" t="str">
        <f t="shared" ca="1" si="0"/>
        <v xml:space="preserve"> - </v>
      </c>
      <c r="I77" s="58"/>
      <c r="L77" s="7"/>
    </row>
    <row r="78" spans="1:12" ht="12.75" x14ac:dyDescent="0.2">
      <c r="A78" s="36"/>
      <c r="B78" s="42"/>
      <c r="C78" s="46"/>
      <c r="D78" s="31"/>
      <c r="E78" s="29"/>
      <c r="F78" s="32"/>
      <c r="G78" s="44"/>
      <c r="H78" s="33" t="str">
        <f t="shared" ca="1" si="0"/>
        <v xml:space="preserve"> - </v>
      </c>
      <c r="I78" s="58"/>
      <c r="L78" s="7"/>
    </row>
    <row r="79" spans="1:12" ht="12.75" x14ac:dyDescent="0.2">
      <c r="A79" s="36"/>
      <c r="B79" s="42"/>
      <c r="C79" s="46"/>
      <c r="D79" s="31"/>
      <c r="E79" s="29"/>
      <c r="F79" s="32"/>
      <c r="G79" s="44"/>
      <c r="H79" s="33" t="str">
        <f t="shared" ca="1" si="0"/>
        <v xml:space="preserve"> - </v>
      </c>
      <c r="I79" s="58"/>
      <c r="L79" s="7"/>
    </row>
    <row r="80" spans="1:12" ht="12.75" x14ac:dyDescent="0.2">
      <c r="A80" s="36"/>
      <c r="B80" s="42"/>
      <c r="C80" s="46"/>
      <c r="D80" s="31"/>
      <c r="E80" s="29"/>
      <c r="F80" s="32"/>
      <c r="G80" s="44"/>
      <c r="H80" s="33" t="str">
        <f t="shared" ca="1" si="0"/>
        <v xml:space="preserve"> - </v>
      </c>
      <c r="I80" s="58"/>
      <c r="L80" s="7"/>
    </row>
    <row r="81" spans="1:12" ht="12.75" x14ac:dyDescent="0.2">
      <c r="A81" s="36"/>
      <c r="B81" s="37"/>
      <c r="C81" s="38"/>
      <c r="D81" s="39"/>
      <c r="E81" s="37"/>
      <c r="F81" s="40"/>
      <c r="G81" s="49"/>
      <c r="H81" s="33" t="str">
        <f t="shared" ca="1" si="0"/>
        <v xml:space="preserve"> - </v>
      </c>
      <c r="I81" s="58"/>
      <c r="L81" s="7"/>
    </row>
    <row r="82" spans="1:12" ht="12.75" x14ac:dyDescent="0.2">
      <c r="A82" s="36"/>
      <c r="B82" s="37"/>
      <c r="C82" s="38"/>
      <c r="D82" s="39"/>
      <c r="E82" s="37"/>
      <c r="F82" s="40"/>
      <c r="G82" s="49"/>
      <c r="H82" s="33" t="str">
        <f t="shared" ca="1" si="0"/>
        <v xml:space="preserve"> - </v>
      </c>
      <c r="I82" s="58"/>
      <c r="L82" s="7"/>
    </row>
    <row r="83" spans="1:12" ht="12.75" x14ac:dyDescent="0.2">
      <c r="A83" s="36"/>
      <c r="B83" s="42"/>
      <c r="C83" s="46"/>
      <c r="D83" s="43"/>
      <c r="E83" s="29"/>
      <c r="F83" s="44"/>
      <c r="G83" s="44"/>
      <c r="H83" s="33" t="str">
        <f t="shared" ca="1" si="0"/>
        <v xml:space="preserve"> - </v>
      </c>
      <c r="I83" s="58"/>
      <c r="L83" s="7"/>
    </row>
    <row r="84" spans="1:12" ht="12.75" x14ac:dyDescent="0.2">
      <c r="A84" s="36"/>
      <c r="B84" s="42"/>
      <c r="C84" s="46"/>
      <c r="D84" s="31"/>
      <c r="E84" s="29"/>
      <c r="F84" s="32"/>
      <c r="G84" s="44"/>
      <c r="H84" s="33" t="str">
        <f t="shared" ca="1" si="0"/>
        <v xml:space="preserve"> - </v>
      </c>
      <c r="I84" s="58"/>
      <c r="L84" s="7"/>
    </row>
    <row r="85" spans="1:12" ht="12.75" x14ac:dyDescent="0.2">
      <c r="A85" s="36"/>
      <c r="B85" s="42"/>
      <c r="C85" s="46"/>
      <c r="D85" s="31"/>
      <c r="E85" s="42"/>
      <c r="F85" s="32"/>
      <c r="G85" s="44"/>
      <c r="H85" s="33" t="str">
        <f t="shared" ca="1" si="0"/>
        <v xml:space="preserve"> - </v>
      </c>
      <c r="I85" s="58"/>
      <c r="L85" s="7"/>
    </row>
    <row r="86" spans="1:12" ht="12.75" x14ac:dyDescent="0.2">
      <c r="A86" s="36"/>
      <c r="B86" s="42"/>
      <c r="C86" s="46"/>
      <c r="D86" s="31"/>
      <c r="E86" s="29"/>
      <c r="F86" s="32"/>
      <c r="G86" s="44"/>
      <c r="H86" s="33" t="str">
        <f t="shared" ca="1" si="0"/>
        <v xml:space="preserve"> - </v>
      </c>
      <c r="I86" s="58"/>
      <c r="L86" s="7"/>
    </row>
    <row r="87" spans="1:12" ht="12.75" x14ac:dyDescent="0.2">
      <c r="A87" s="36"/>
      <c r="B87" s="42"/>
      <c r="C87" s="46"/>
      <c r="D87" s="31"/>
      <c r="E87" s="29"/>
      <c r="F87" s="32"/>
      <c r="G87" s="44"/>
      <c r="H87" s="33" t="str">
        <f t="shared" ca="1" si="0"/>
        <v xml:space="preserve"> - </v>
      </c>
      <c r="I87" s="58"/>
      <c r="L87" s="7"/>
    </row>
    <row r="88" spans="1:12" ht="12.75" x14ac:dyDescent="0.2">
      <c r="A88" s="36"/>
      <c r="B88" s="42"/>
      <c r="C88" s="46"/>
      <c r="D88" s="31"/>
      <c r="E88" s="29"/>
      <c r="F88" s="32"/>
      <c r="G88" s="44"/>
      <c r="H88" s="33" t="str">
        <f t="shared" ca="1" si="0"/>
        <v xml:space="preserve"> - </v>
      </c>
      <c r="I88" s="58"/>
      <c r="L88" s="7"/>
    </row>
    <row r="89" spans="1:12" ht="12.75" x14ac:dyDescent="0.2">
      <c r="A89" s="36"/>
      <c r="B89" s="42"/>
      <c r="C89" s="46"/>
      <c r="D89" s="31"/>
      <c r="E89" s="29"/>
      <c r="F89" s="32"/>
      <c r="G89" s="44"/>
      <c r="H89" s="33" t="str">
        <f t="shared" ca="1" si="0"/>
        <v xml:space="preserve"> - </v>
      </c>
      <c r="I89" s="58"/>
      <c r="L89" s="7"/>
    </row>
    <row r="90" spans="1:12" ht="12.75" x14ac:dyDescent="0.2">
      <c r="A90" s="36"/>
      <c r="B90" s="42"/>
      <c r="C90" s="46"/>
      <c r="D90" s="31"/>
      <c r="E90" s="29"/>
      <c r="F90" s="32"/>
      <c r="G90" s="44"/>
      <c r="H90" s="33" t="str">
        <f t="shared" ref="H90:H153" ca="1" si="1">IF(AND(ISBLANK(F90),ISBLANK(G90))," - ",OFFSET(H90,-1,0,1,1)+G90-F90)</f>
        <v xml:space="preserve"> - </v>
      </c>
      <c r="I90" s="58"/>
      <c r="L90" s="7"/>
    </row>
    <row r="91" spans="1:12" ht="12.75" x14ac:dyDescent="0.2">
      <c r="A91" s="36"/>
      <c r="B91" s="42"/>
      <c r="C91" s="46"/>
      <c r="D91" s="31"/>
      <c r="E91" s="42"/>
      <c r="F91" s="32"/>
      <c r="G91" s="44"/>
      <c r="H91" s="33" t="str">
        <f t="shared" ca="1" si="1"/>
        <v xml:space="preserve"> - </v>
      </c>
      <c r="I91" s="58"/>
      <c r="L91" s="7"/>
    </row>
    <row r="92" spans="1:12" ht="12.75" x14ac:dyDescent="0.2">
      <c r="A92" s="36"/>
      <c r="B92" s="42"/>
      <c r="C92" s="46"/>
      <c r="D92" s="31"/>
      <c r="E92" s="29"/>
      <c r="F92" s="32"/>
      <c r="G92" s="44"/>
      <c r="H92" s="33" t="str">
        <f t="shared" ca="1" si="1"/>
        <v xml:space="preserve"> - </v>
      </c>
      <c r="I92" s="58"/>
      <c r="L92" s="7"/>
    </row>
    <row r="93" spans="1:12" ht="12.75" x14ac:dyDescent="0.2">
      <c r="A93" s="36"/>
      <c r="B93" s="42"/>
      <c r="C93" s="46"/>
      <c r="D93" s="43"/>
      <c r="E93" s="29"/>
      <c r="F93" s="44"/>
      <c r="G93" s="44"/>
      <c r="H93" s="33" t="str">
        <f t="shared" ca="1" si="1"/>
        <v xml:space="preserve"> - </v>
      </c>
      <c r="I93" s="59"/>
      <c r="J93" s="10"/>
      <c r="L93" s="7"/>
    </row>
    <row r="94" spans="1:12" ht="12.75" x14ac:dyDescent="0.2">
      <c r="A94" s="36"/>
      <c r="B94" s="37"/>
      <c r="C94" s="38"/>
      <c r="D94" s="45"/>
      <c r="E94" s="37"/>
      <c r="F94" s="49"/>
      <c r="G94" s="49"/>
      <c r="H94" s="33" t="str">
        <f t="shared" ca="1" si="1"/>
        <v xml:space="preserve"> - </v>
      </c>
      <c r="I94" s="59"/>
      <c r="J94" s="10"/>
      <c r="L94" s="7"/>
    </row>
    <row r="95" spans="1:12" ht="12.75" x14ac:dyDescent="0.2">
      <c r="A95" s="36"/>
      <c r="B95" s="42"/>
      <c r="C95" s="46"/>
      <c r="D95" s="43"/>
      <c r="E95" s="29"/>
      <c r="F95" s="44"/>
      <c r="G95" s="44"/>
      <c r="H95" s="33" t="str">
        <f t="shared" ca="1" si="1"/>
        <v xml:space="preserve"> - </v>
      </c>
      <c r="I95" s="58"/>
      <c r="L95" s="7"/>
    </row>
    <row r="96" spans="1:12" ht="12.75" x14ac:dyDescent="0.2">
      <c r="A96" s="36"/>
      <c r="B96" s="42"/>
      <c r="C96" s="46"/>
      <c r="D96" s="43"/>
      <c r="E96" s="29"/>
      <c r="F96" s="44"/>
      <c r="G96" s="44"/>
      <c r="H96" s="33" t="str">
        <f t="shared" ca="1" si="1"/>
        <v xml:space="preserve"> - </v>
      </c>
      <c r="I96" s="58"/>
      <c r="L96" s="7"/>
    </row>
    <row r="97" spans="1:12" ht="12.75" x14ac:dyDescent="0.2">
      <c r="A97" s="36"/>
      <c r="B97" s="42"/>
      <c r="C97" s="46"/>
      <c r="D97" s="43"/>
      <c r="E97" s="29"/>
      <c r="F97" s="44"/>
      <c r="G97" s="44"/>
      <c r="H97" s="33" t="str">
        <f t="shared" ca="1" si="1"/>
        <v xml:space="preserve"> - </v>
      </c>
      <c r="I97" s="58"/>
      <c r="L97" s="7"/>
    </row>
    <row r="98" spans="1:12" ht="12.75" x14ac:dyDescent="0.2">
      <c r="A98" s="36"/>
      <c r="B98" s="37"/>
      <c r="C98" s="38"/>
      <c r="D98" s="45"/>
      <c r="E98" s="37"/>
      <c r="F98" s="49"/>
      <c r="G98" s="49"/>
      <c r="H98" s="33" t="str">
        <f t="shared" ca="1" si="1"/>
        <v xml:space="preserve"> - </v>
      </c>
      <c r="I98" s="58"/>
      <c r="L98" s="7"/>
    </row>
    <row r="99" spans="1:12" ht="12.75" x14ac:dyDescent="0.2">
      <c r="A99" s="36"/>
      <c r="B99" s="37"/>
      <c r="C99" s="38"/>
      <c r="D99" s="45"/>
      <c r="E99" s="37"/>
      <c r="F99" s="49"/>
      <c r="G99" s="49"/>
      <c r="H99" s="33" t="str">
        <f t="shared" ca="1" si="1"/>
        <v xml:space="preserve"> - </v>
      </c>
      <c r="I99" s="58"/>
      <c r="L99" s="7"/>
    </row>
    <row r="100" spans="1:12" ht="12.75" x14ac:dyDescent="0.2">
      <c r="A100" s="36"/>
      <c r="B100" s="37"/>
      <c r="C100" s="38"/>
      <c r="D100" s="45"/>
      <c r="E100" s="37"/>
      <c r="F100" s="49"/>
      <c r="G100" s="49"/>
      <c r="H100" s="33" t="str">
        <f t="shared" ca="1" si="1"/>
        <v xml:space="preserve"> - </v>
      </c>
      <c r="I100" s="58"/>
      <c r="L100" s="7"/>
    </row>
    <row r="101" spans="1:12" ht="12.75" x14ac:dyDescent="0.2">
      <c r="A101" s="36"/>
      <c r="B101" s="37"/>
      <c r="C101" s="38"/>
      <c r="D101" s="45"/>
      <c r="E101" s="37"/>
      <c r="F101" s="49"/>
      <c r="G101" s="49"/>
      <c r="H101" s="33" t="str">
        <f t="shared" ca="1" si="1"/>
        <v xml:space="preserve"> - </v>
      </c>
      <c r="I101" s="58"/>
      <c r="L101" s="7"/>
    </row>
    <row r="102" spans="1:12" ht="12.75" x14ac:dyDescent="0.2">
      <c r="A102" s="36"/>
      <c r="B102" s="42"/>
      <c r="C102" s="46"/>
      <c r="D102" s="43"/>
      <c r="E102" s="29"/>
      <c r="F102" s="44"/>
      <c r="G102" s="44"/>
      <c r="H102" s="33" t="str">
        <f t="shared" ca="1" si="1"/>
        <v xml:space="preserve"> - </v>
      </c>
      <c r="I102" s="58"/>
      <c r="L102" s="7"/>
    </row>
    <row r="103" spans="1:12" ht="12.75" x14ac:dyDescent="0.2">
      <c r="A103" s="36"/>
      <c r="B103" s="29"/>
      <c r="C103" s="30"/>
      <c r="D103" s="31"/>
      <c r="E103" s="29"/>
      <c r="F103" s="32"/>
      <c r="G103" s="32"/>
      <c r="H103" s="33" t="str">
        <f t="shared" ca="1" si="1"/>
        <v xml:space="preserve"> - </v>
      </c>
      <c r="I103" s="58"/>
      <c r="L103" s="7"/>
    </row>
    <row r="104" spans="1:12" ht="12.75" x14ac:dyDescent="0.2">
      <c r="A104" s="36"/>
      <c r="B104" s="29"/>
      <c r="C104" s="30"/>
      <c r="D104" s="31"/>
      <c r="E104" s="29"/>
      <c r="F104" s="32"/>
      <c r="G104" s="32"/>
      <c r="H104" s="33" t="str">
        <f t="shared" ca="1" si="1"/>
        <v xml:space="preserve"> - </v>
      </c>
      <c r="I104" s="58"/>
      <c r="L104" s="7"/>
    </row>
    <row r="105" spans="1:12" ht="12.75" x14ac:dyDescent="0.2">
      <c r="A105" s="36"/>
      <c r="B105" s="42"/>
      <c r="C105" s="46"/>
      <c r="D105" s="43"/>
      <c r="E105" s="29"/>
      <c r="F105" s="44"/>
      <c r="G105" s="44"/>
      <c r="H105" s="33" t="str">
        <f t="shared" ca="1" si="1"/>
        <v xml:space="preserve"> - </v>
      </c>
      <c r="I105" s="58"/>
      <c r="L105" s="7"/>
    </row>
    <row r="106" spans="1:12" ht="12.75" x14ac:dyDescent="0.2">
      <c r="A106" s="36"/>
      <c r="B106" s="42"/>
      <c r="C106" s="46"/>
      <c r="D106" s="31"/>
      <c r="E106" s="29"/>
      <c r="F106" s="32"/>
      <c r="G106" s="44"/>
      <c r="H106" s="33" t="str">
        <f t="shared" ca="1" si="1"/>
        <v xml:space="preserve"> - </v>
      </c>
      <c r="I106" s="58"/>
      <c r="L106" s="7"/>
    </row>
    <row r="107" spans="1:12" ht="12.75" x14ac:dyDescent="0.2">
      <c r="A107" s="36"/>
      <c r="B107" s="42"/>
      <c r="C107" s="46"/>
      <c r="D107" s="43"/>
      <c r="E107" s="29"/>
      <c r="F107" s="44"/>
      <c r="G107" s="44"/>
      <c r="H107" s="33" t="str">
        <f t="shared" ca="1" si="1"/>
        <v xml:space="preserve"> - </v>
      </c>
      <c r="I107" s="58"/>
      <c r="L107" s="7"/>
    </row>
    <row r="108" spans="1:12" ht="12.75" x14ac:dyDescent="0.2">
      <c r="A108" s="36"/>
      <c r="B108" s="42"/>
      <c r="C108" s="46"/>
      <c r="D108" s="43"/>
      <c r="E108" s="29"/>
      <c r="F108" s="44"/>
      <c r="G108" s="44"/>
      <c r="H108" s="33" t="str">
        <f t="shared" ca="1" si="1"/>
        <v xml:space="preserve"> - </v>
      </c>
      <c r="I108" s="58"/>
      <c r="L108" s="7"/>
    </row>
    <row r="109" spans="1:12" ht="12.75" x14ac:dyDescent="0.2">
      <c r="A109" s="36"/>
      <c r="B109" s="42"/>
      <c r="C109" s="46"/>
      <c r="D109" s="43"/>
      <c r="E109" s="29"/>
      <c r="F109" s="44"/>
      <c r="G109" s="44"/>
      <c r="H109" s="33" t="str">
        <f t="shared" ca="1" si="1"/>
        <v xml:space="preserve"> - </v>
      </c>
      <c r="I109" s="58"/>
      <c r="L109" s="7"/>
    </row>
    <row r="110" spans="1:12" ht="12.75" x14ac:dyDescent="0.2">
      <c r="A110" s="60"/>
      <c r="B110" s="42"/>
      <c r="C110" s="46"/>
      <c r="D110" s="43"/>
      <c r="E110" s="29"/>
      <c r="F110" s="44"/>
      <c r="G110" s="44"/>
      <c r="H110" s="33" t="str">
        <f t="shared" ca="1" si="1"/>
        <v xml:space="preserve"> - </v>
      </c>
      <c r="I110" s="58"/>
      <c r="L110" s="7"/>
    </row>
    <row r="111" spans="1:12" ht="12.75" x14ac:dyDescent="0.2">
      <c r="A111" s="60"/>
      <c r="B111" s="37"/>
      <c r="C111" s="38"/>
      <c r="D111" s="45"/>
      <c r="E111" s="37"/>
      <c r="F111" s="49"/>
      <c r="G111" s="49"/>
      <c r="H111" s="33" t="str">
        <f t="shared" ca="1" si="1"/>
        <v xml:space="preserve"> - </v>
      </c>
      <c r="I111" s="58"/>
      <c r="L111" s="7"/>
    </row>
    <row r="112" spans="1:12" ht="12.75" x14ac:dyDescent="0.2">
      <c r="A112" s="60"/>
      <c r="B112" s="42"/>
      <c r="C112" s="46"/>
      <c r="D112" s="43"/>
      <c r="E112" s="29"/>
      <c r="F112" s="44"/>
      <c r="G112" s="44"/>
      <c r="H112" s="33" t="str">
        <f t="shared" ca="1" si="1"/>
        <v xml:space="preserve"> - </v>
      </c>
      <c r="I112" s="58"/>
      <c r="L112" s="7"/>
    </row>
    <row r="113" spans="1:12" ht="12.75" x14ac:dyDescent="0.2">
      <c r="A113" s="60"/>
      <c r="B113" s="42"/>
      <c r="C113" s="46"/>
      <c r="D113" s="43"/>
      <c r="E113" s="29"/>
      <c r="F113" s="44"/>
      <c r="G113" s="44"/>
      <c r="H113" s="33" t="str">
        <f t="shared" ca="1" si="1"/>
        <v xml:space="preserve"> - </v>
      </c>
      <c r="I113" s="58"/>
      <c r="L113" s="7"/>
    </row>
    <row r="114" spans="1:12" ht="12.75" x14ac:dyDescent="0.2">
      <c r="A114" s="60"/>
      <c r="B114" s="37"/>
      <c r="C114" s="38"/>
      <c r="D114" s="45"/>
      <c r="E114" s="37"/>
      <c r="F114" s="49"/>
      <c r="G114" s="49"/>
      <c r="H114" s="33" t="str">
        <f t="shared" ca="1" si="1"/>
        <v xml:space="preserve"> - </v>
      </c>
      <c r="I114" s="58"/>
      <c r="L114" s="7"/>
    </row>
    <row r="115" spans="1:12" ht="12.75" x14ac:dyDescent="0.2">
      <c r="A115" s="60"/>
      <c r="B115" s="37"/>
      <c r="C115" s="38"/>
      <c r="D115" s="45"/>
      <c r="E115" s="37"/>
      <c r="F115" s="49"/>
      <c r="G115" s="49"/>
      <c r="H115" s="33" t="str">
        <f t="shared" ca="1" si="1"/>
        <v xml:space="preserve"> - </v>
      </c>
      <c r="I115" s="58"/>
      <c r="L115" s="7"/>
    </row>
    <row r="116" spans="1:12" ht="12.75" x14ac:dyDescent="0.2">
      <c r="A116" s="60"/>
      <c r="B116" s="37"/>
      <c r="C116" s="38"/>
      <c r="D116" s="45"/>
      <c r="E116" s="37"/>
      <c r="F116" s="49"/>
      <c r="G116" s="49"/>
      <c r="H116" s="33" t="str">
        <f t="shared" ca="1" si="1"/>
        <v xml:space="preserve"> - </v>
      </c>
      <c r="I116" s="58"/>
      <c r="L116" s="7"/>
    </row>
    <row r="117" spans="1:12" ht="12.75" x14ac:dyDescent="0.2">
      <c r="A117" s="60"/>
      <c r="B117" s="37"/>
      <c r="C117" s="38"/>
      <c r="D117" s="45"/>
      <c r="E117" s="37"/>
      <c r="F117" s="49"/>
      <c r="G117" s="49"/>
      <c r="H117" s="33" t="str">
        <f t="shared" ca="1" si="1"/>
        <v xml:space="preserve"> - </v>
      </c>
      <c r="I117" s="58"/>
      <c r="L117" s="7"/>
    </row>
    <row r="118" spans="1:12" ht="12.75" x14ac:dyDescent="0.2">
      <c r="A118" s="60"/>
      <c r="B118" s="37"/>
      <c r="C118" s="38"/>
      <c r="D118" s="45"/>
      <c r="E118" s="37"/>
      <c r="F118" s="49"/>
      <c r="G118" s="49"/>
      <c r="H118" s="33" t="str">
        <f t="shared" ca="1" si="1"/>
        <v xml:space="preserve"> - </v>
      </c>
      <c r="I118" s="58"/>
      <c r="L118" s="7"/>
    </row>
    <row r="119" spans="1:12" ht="12.75" x14ac:dyDescent="0.2">
      <c r="A119" s="60"/>
      <c r="B119" s="37"/>
      <c r="C119" s="38"/>
      <c r="D119" s="45"/>
      <c r="E119" s="37"/>
      <c r="F119" s="49"/>
      <c r="G119" s="49"/>
      <c r="H119" s="33" t="str">
        <f t="shared" ca="1" si="1"/>
        <v xml:space="preserve"> - </v>
      </c>
      <c r="I119" s="58"/>
      <c r="L119" s="7"/>
    </row>
    <row r="120" spans="1:12" ht="12.75" x14ac:dyDescent="0.2">
      <c r="A120" s="60"/>
      <c r="B120" s="42"/>
      <c r="C120" s="38"/>
      <c r="D120" s="45"/>
      <c r="E120" s="37"/>
      <c r="F120" s="49"/>
      <c r="G120" s="49"/>
      <c r="H120" s="33" t="str">
        <f t="shared" ca="1" si="1"/>
        <v xml:space="preserve"> - </v>
      </c>
      <c r="I120" s="58"/>
      <c r="L120" s="7"/>
    </row>
    <row r="121" spans="1:12" ht="12.75" x14ac:dyDescent="0.2">
      <c r="A121" s="60"/>
      <c r="B121" s="37"/>
      <c r="C121" s="38"/>
      <c r="D121" s="45"/>
      <c r="E121" s="37"/>
      <c r="F121" s="49"/>
      <c r="G121" s="49"/>
      <c r="H121" s="33" t="str">
        <f t="shared" ca="1" si="1"/>
        <v xml:space="preserve"> - </v>
      </c>
      <c r="I121" s="58"/>
      <c r="L121" s="7"/>
    </row>
    <row r="122" spans="1:12" ht="12.75" x14ac:dyDescent="0.2">
      <c r="A122" s="60"/>
      <c r="B122" s="37"/>
      <c r="C122" s="38"/>
      <c r="D122" s="45"/>
      <c r="E122" s="37"/>
      <c r="F122" s="49"/>
      <c r="G122" s="49"/>
      <c r="H122" s="33" t="str">
        <f t="shared" ca="1" si="1"/>
        <v xml:space="preserve"> - </v>
      </c>
      <c r="I122" s="58"/>
      <c r="L122" s="7"/>
    </row>
    <row r="123" spans="1:12" ht="12.75" x14ac:dyDescent="0.2">
      <c r="A123" s="60"/>
      <c r="B123" s="37"/>
      <c r="C123" s="38"/>
      <c r="D123" s="45"/>
      <c r="E123" s="37"/>
      <c r="F123" s="49"/>
      <c r="G123" s="49"/>
      <c r="H123" s="33" t="str">
        <f t="shared" ca="1" si="1"/>
        <v xml:space="preserve"> - </v>
      </c>
      <c r="I123" s="58"/>
      <c r="L123" s="7"/>
    </row>
    <row r="124" spans="1:12" ht="12.75" x14ac:dyDescent="0.2">
      <c r="A124" s="60"/>
      <c r="B124" s="37"/>
      <c r="C124" s="38"/>
      <c r="D124" s="45"/>
      <c r="E124" s="37"/>
      <c r="F124" s="49"/>
      <c r="G124" s="49"/>
      <c r="H124" s="33" t="str">
        <f t="shared" ca="1" si="1"/>
        <v xml:space="preserve"> - </v>
      </c>
      <c r="I124" s="58"/>
      <c r="L124" s="7"/>
    </row>
    <row r="125" spans="1:12" ht="12.75" x14ac:dyDescent="0.2">
      <c r="A125" s="60"/>
      <c r="B125" s="37"/>
      <c r="C125" s="38"/>
      <c r="D125" s="45"/>
      <c r="E125" s="37"/>
      <c r="F125" s="49"/>
      <c r="G125" s="49"/>
      <c r="H125" s="33" t="str">
        <f t="shared" ca="1" si="1"/>
        <v xml:space="preserve"> - </v>
      </c>
      <c r="I125" s="58"/>
      <c r="L125" s="7"/>
    </row>
    <row r="126" spans="1:12" ht="12.75" x14ac:dyDescent="0.2">
      <c r="A126" s="60"/>
      <c r="B126" s="37"/>
      <c r="C126" s="38"/>
      <c r="D126" s="45"/>
      <c r="E126" s="37"/>
      <c r="F126" s="49"/>
      <c r="G126" s="49"/>
      <c r="H126" s="33" t="str">
        <f t="shared" ca="1" si="1"/>
        <v xml:space="preserve"> - </v>
      </c>
      <c r="I126" s="58"/>
      <c r="L126" s="7"/>
    </row>
    <row r="127" spans="1:12" ht="12.75" x14ac:dyDescent="0.2">
      <c r="A127" s="60"/>
      <c r="B127" s="37"/>
      <c r="C127" s="38"/>
      <c r="D127" s="45"/>
      <c r="E127" s="37"/>
      <c r="F127" s="49"/>
      <c r="G127" s="49"/>
      <c r="H127" s="33" t="str">
        <f t="shared" ca="1" si="1"/>
        <v xml:space="preserve"> - </v>
      </c>
      <c r="I127" s="58"/>
      <c r="L127" s="7"/>
    </row>
    <row r="128" spans="1:12" ht="12.75" x14ac:dyDescent="0.2">
      <c r="A128" s="60"/>
      <c r="B128" s="37"/>
      <c r="C128" s="38"/>
      <c r="D128" s="45"/>
      <c r="E128" s="37"/>
      <c r="F128" s="49"/>
      <c r="G128" s="49"/>
      <c r="H128" s="33" t="str">
        <f t="shared" ca="1" si="1"/>
        <v xml:space="preserve"> - </v>
      </c>
      <c r="I128" s="58"/>
      <c r="L128" s="7"/>
    </row>
    <row r="129" spans="1:12" ht="12.75" x14ac:dyDescent="0.2">
      <c r="A129" s="60"/>
      <c r="B129" s="37"/>
      <c r="C129" s="38"/>
      <c r="D129" s="45"/>
      <c r="E129" s="37"/>
      <c r="F129" s="49"/>
      <c r="G129" s="49"/>
      <c r="H129" s="33" t="str">
        <f t="shared" ca="1" si="1"/>
        <v xml:space="preserve"> - </v>
      </c>
      <c r="I129" s="58"/>
      <c r="L129" s="7"/>
    </row>
    <row r="130" spans="1:12" ht="12.75" x14ac:dyDescent="0.2">
      <c r="A130" s="60"/>
      <c r="B130" s="37"/>
      <c r="C130" s="38"/>
      <c r="D130" s="45"/>
      <c r="E130" s="37"/>
      <c r="F130" s="49"/>
      <c r="G130" s="49"/>
      <c r="H130" s="33" t="str">
        <f t="shared" ca="1" si="1"/>
        <v xml:space="preserve"> - </v>
      </c>
      <c r="I130" s="58"/>
      <c r="L130" s="7"/>
    </row>
    <row r="131" spans="1:12" ht="12.75" x14ac:dyDescent="0.2">
      <c r="A131" s="60"/>
      <c r="B131" s="37"/>
      <c r="C131" s="38"/>
      <c r="D131" s="45"/>
      <c r="E131" s="37"/>
      <c r="F131" s="49"/>
      <c r="G131" s="49"/>
      <c r="H131" s="33" t="str">
        <f t="shared" ca="1" si="1"/>
        <v xml:space="preserve"> - </v>
      </c>
      <c r="I131" s="58"/>
      <c r="L131" s="7"/>
    </row>
    <row r="132" spans="1:12" ht="12.75" x14ac:dyDescent="0.2">
      <c r="A132" s="60"/>
      <c r="B132" s="37"/>
      <c r="C132" s="38"/>
      <c r="D132" s="45"/>
      <c r="E132" s="37"/>
      <c r="F132" s="49"/>
      <c r="G132" s="49"/>
      <c r="H132" s="33" t="str">
        <f t="shared" ca="1" si="1"/>
        <v xml:space="preserve"> - </v>
      </c>
      <c r="I132" s="58"/>
      <c r="L132" s="7"/>
    </row>
    <row r="133" spans="1:12" ht="12.75" x14ac:dyDescent="0.2">
      <c r="A133" s="60"/>
      <c r="B133" s="42"/>
      <c r="C133" s="46"/>
      <c r="D133" s="43"/>
      <c r="E133" s="29"/>
      <c r="F133" s="44"/>
      <c r="G133" s="44"/>
      <c r="H133" s="33" t="str">
        <f t="shared" ca="1" si="1"/>
        <v xml:space="preserve"> - </v>
      </c>
      <c r="I133" s="58"/>
      <c r="L133" s="7"/>
    </row>
    <row r="134" spans="1:12" ht="12.75" x14ac:dyDescent="0.2">
      <c r="A134" s="60"/>
      <c r="B134" s="37"/>
      <c r="C134" s="38"/>
      <c r="D134" s="45"/>
      <c r="E134" s="37"/>
      <c r="F134" s="49"/>
      <c r="G134" s="49"/>
      <c r="H134" s="33" t="str">
        <f t="shared" ca="1" si="1"/>
        <v xml:space="preserve"> - </v>
      </c>
      <c r="I134" s="58"/>
      <c r="L134" s="7"/>
    </row>
    <row r="135" spans="1:12" ht="12.75" x14ac:dyDescent="0.2">
      <c r="A135" s="60"/>
      <c r="B135" s="37"/>
      <c r="C135" s="38"/>
      <c r="D135" s="45"/>
      <c r="E135" s="37"/>
      <c r="F135" s="49"/>
      <c r="G135" s="49"/>
      <c r="H135" s="33" t="str">
        <f t="shared" ca="1" si="1"/>
        <v xml:space="preserve"> - </v>
      </c>
      <c r="I135" s="58"/>
      <c r="L135" s="7"/>
    </row>
    <row r="136" spans="1:12" ht="12.75" x14ac:dyDescent="0.2">
      <c r="A136" s="36"/>
      <c r="B136" s="42"/>
      <c r="C136" s="46"/>
      <c r="D136" s="43"/>
      <c r="E136" s="29"/>
      <c r="F136" s="44"/>
      <c r="G136" s="44"/>
      <c r="H136" s="33" t="str">
        <f t="shared" ca="1" si="1"/>
        <v xml:space="preserve"> - </v>
      </c>
      <c r="I136" s="58"/>
      <c r="L136" s="7"/>
    </row>
    <row r="137" spans="1:12" ht="12.75" x14ac:dyDescent="0.2">
      <c r="A137" s="36"/>
      <c r="B137" s="42"/>
      <c r="C137" s="46"/>
      <c r="D137" s="43"/>
      <c r="E137" s="29"/>
      <c r="F137" s="44"/>
      <c r="G137" s="44"/>
      <c r="H137" s="33" t="str">
        <f t="shared" ca="1" si="1"/>
        <v xml:space="preserve"> - </v>
      </c>
      <c r="I137" s="58"/>
      <c r="L137" s="7"/>
    </row>
    <row r="138" spans="1:12" ht="12.75" x14ac:dyDescent="0.2">
      <c r="A138" s="36"/>
      <c r="B138" s="42"/>
      <c r="C138" s="46"/>
      <c r="D138" s="43"/>
      <c r="E138" s="29"/>
      <c r="F138" s="44"/>
      <c r="G138" s="44"/>
      <c r="H138" s="33" t="str">
        <f t="shared" ca="1" si="1"/>
        <v xml:space="preserve"> - </v>
      </c>
      <c r="I138" s="58"/>
      <c r="L138" s="7"/>
    </row>
    <row r="139" spans="1:12" ht="12.75" x14ac:dyDescent="0.2">
      <c r="A139" s="36"/>
      <c r="B139" s="42"/>
      <c r="C139" s="46"/>
      <c r="D139" s="43"/>
      <c r="E139" s="29"/>
      <c r="F139" s="44"/>
      <c r="G139" s="44"/>
      <c r="H139" s="33" t="str">
        <f t="shared" ca="1" si="1"/>
        <v xml:space="preserve"> - </v>
      </c>
      <c r="I139" s="58"/>
      <c r="L139" s="7"/>
    </row>
    <row r="140" spans="1:12" s="64" customFormat="1" ht="12.75" x14ac:dyDescent="0.2">
      <c r="A140" s="36"/>
      <c r="B140" s="61"/>
      <c r="C140" s="62"/>
      <c r="D140" s="45"/>
      <c r="E140" s="61"/>
      <c r="F140" s="63"/>
      <c r="G140" s="63"/>
      <c r="H140" s="33" t="str">
        <f t="shared" ca="1" si="1"/>
        <v xml:space="preserve"> - </v>
      </c>
      <c r="I140" s="58"/>
    </row>
    <row r="141" spans="1:12" s="64" customFormat="1" ht="12.75" x14ac:dyDescent="0.2">
      <c r="A141" s="36"/>
      <c r="B141" s="42"/>
      <c r="C141" s="62"/>
      <c r="D141" s="65"/>
      <c r="E141" s="61"/>
      <c r="F141" s="63"/>
      <c r="G141" s="63"/>
      <c r="H141" s="33" t="str">
        <f t="shared" ca="1" si="1"/>
        <v xml:space="preserve"> - </v>
      </c>
      <c r="I141" s="58"/>
    </row>
    <row r="142" spans="1:12" s="64" customFormat="1" x14ac:dyDescent="0.25">
      <c r="A142" s="36"/>
      <c r="B142" s="61"/>
      <c r="C142" s="62"/>
      <c r="D142" s="65"/>
      <c r="E142" s="61"/>
      <c r="F142" s="63"/>
      <c r="G142" s="63"/>
      <c r="H142" s="33" t="str">
        <f t="shared" ca="1" si="1"/>
        <v xml:space="preserve"> - </v>
      </c>
      <c r="I142" s="58"/>
      <c r="L142" s="66"/>
    </row>
    <row r="143" spans="1:12" s="64" customFormat="1" x14ac:dyDescent="0.25">
      <c r="A143" s="36"/>
      <c r="B143" s="61"/>
      <c r="C143" s="62"/>
      <c r="D143" s="65"/>
      <c r="E143" s="61"/>
      <c r="F143" s="63"/>
      <c r="G143" s="63"/>
      <c r="H143" s="33" t="str">
        <f t="shared" ca="1" si="1"/>
        <v xml:space="preserve"> - </v>
      </c>
      <c r="I143" s="58"/>
      <c r="L143" s="66"/>
    </row>
    <row r="144" spans="1:12" s="64" customFormat="1" x14ac:dyDescent="0.25">
      <c r="A144" s="67"/>
      <c r="B144" s="61"/>
      <c r="C144" s="68"/>
      <c r="D144" s="69"/>
      <c r="E144" s="70"/>
      <c r="F144" s="71"/>
      <c r="G144" s="71"/>
      <c r="H144" s="33" t="str">
        <f t="shared" ca="1" si="1"/>
        <v xml:space="preserve"> - </v>
      </c>
      <c r="I144" s="72"/>
      <c r="L144" s="66"/>
    </row>
    <row r="145" spans="1:12" s="64" customFormat="1" x14ac:dyDescent="0.25">
      <c r="A145" s="67"/>
      <c r="B145" s="70"/>
      <c r="C145" s="68"/>
      <c r="D145" s="69"/>
      <c r="E145" s="70"/>
      <c r="F145" s="71"/>
      <c r="G145" s="71"/>
      <c r="H145" s="33" t="str">
        <f t="shared" ca="1" si="1"/>
        <v xml:space="preserve"> - </v>
      </c>
      <c r="I145" s="58"/>
      <c r="L145" s="66"/>
    </row>
    <row r="146" spans="1:12" s="64" customFormat="1" ht="12.75" x14ac:dyDescent="0.2">
      <c r="A146" s="67"/>
      <c r="B146" s="70"/>
      <c r="C146" s="62"/>
      <c r="D146" s="65"/>
      <c r="E146" s="61"/>
      <c r="F146" s="63"/>
      <c r="G146" s="63"/>
      <c r="H146" s="33" t="str">
        <f t="shared" ca="1" si="1"/>
        <v xml:space="preserve"> - </v>
      </c>
      <c r="I146" s="58"/>
    </row>
    <row r="147" spans="1:12" s="64" customFormat="1" x14ac:dyDescent="0.25">
      <c r="A147" s="67"/>
      <c r="B147" s="61"/>
      <c r="C147" s="68"/>
      <c r="D147" s="69"/>
      <c r="E147" s="70"/>
      <c r="F147" s="71"/>
      <c r="G147" s="71"/>
      <c r="H147" s="33" t="str">
        <f t="shared" ca="1" si="1"/>
        <v xml:space="preserve"> - </v>
      </c>
      <c r="I147" s="58"/>
      <c r="L147" s="66"/>
    </row>
    <row r="148" spans="1:12" s="64" customFormat="1" x14ac:dyDescent="0.25">
      <c r="A148" s="67"/>
      <c r="B148" s="70"/>
      <c r="C148" s="68"/>
      <c r="D148" s="69"/>
      <c r="E148" s="70"/>
      <c r="F148" s="71"/>
      <c r="G148" s="71"/>
      <c r="H148" s="33" t="str">
        <f t="shared" ca="1" si="1"/>
        <v xml:space="preserve"> - </v>
      </c>
      <c r="I148" s="58"/>
      <c r="L148" s="66"/>
    </row>
    <row r="149" spans="1:12" s="64" customFormat="1" x14ac:dyDescent="0.25">
      <c r="A149" s="67"/>
      <c r="B149" s="70"/>
      <c r="C149" s="68"/>
      <c r="D149" s="69"/>
      <c r="E149" s="70"/>
      <c r="F149" s="71"/>
      <c r="G149" s="71"/>
      <c r="H149" s="33" t="str">
        <f t="shared" ca="1" si="1"/>
        <v xml:space="preserve"> - </v>
      </c>
      <c r="I149" s="58"/>
      <c r="L149" s="66"/>
    </row>
    <row r="150" spans="1:12" x14ac:dyDescent="0.25">
      <c r="A150" s="67"/>
      <c r="B150" s="70"/>
      <c r="C150" s="38"/>
      <c r="D150" s="45"/>
      <c r="E150" s="37"/>
      <c r="F150" s="49"/>
      <c r="G150" s="49"/>
      <c r="H150" s="33" t="str">
        <f t="shared" ca="1" si="1"/>
        <v xml:space="preserve"> - </v>
      </c>
      <c r="I150" s="58"/>
    </row>
    <row r="151" spans="1:12" x14ac:dyDescent="0.25">
      <c r="A151" s="67"/>
      <c r="B151" s="37"/>
      <c r="C151" s="38"/>
      <c r="D151" s="45"/>
      <c r="E151" s="37"/>
      <c r="F151" s="49"/>
      <c r="G151" s="49"/>
      <c r="H151" s="33" t="str">
        <f t="shared" ca="1" si="1"/>
        <v xml:space="preserve"> - </v>
      </c>
      <c r="I151" s="58"/>
    </row>
    <row r="152" spans="1:12" x14ac:dyDescent="0.25">
      <c r="A152" s="67"/>
      <c r="B152" s="37"/>
      <c r="C152" s="38"/>
      <c r="D152" s="45"/>
      <c r="E152" s="37"/>
      <c r="F152" s="49"/>
      <c r="G152" s="49"/>
      <c r="H152" s="33" t="str">
        <f t="shared" ca="1" si="1"/>
        <v xml:space="preserve"> - </v>
      </c>
      <c r="I152" s="58"/>
    </row>
    <row r="153" spans="1:12" x14ac:dyDescent="0.25">
      <c r="A153" s="67"/>
      <c r="B153" s="37"/>
      <c r="C153" s="38"/>
      <c r="D153" s="45"/>
      <c r="E153" s="37"/>
      <c r="F153" s="49"/>
      <c r="G153" s="49"/>
      <c r="H153" s="33" t="str">
        <f t="shared" ca="1" si="1"/>
        <v xml:space="preserve"> - </v>
      </c>
      <c r="I153" s="58"/>
    </row>
    <row r="154" spans="1:12" x14ac:dyDescent="0.25">
      <c r="A154" s="67"/>
      <c r="B154" s="37"/>
      <c r="C154" s="38"/>
      <c r="D154" s="45"/>
      <c r="E154" s="37"/>
      <c r="F154" s="49"/>
      <c r="G154" s="49"/>
      <c r="H154" s="33" t="str">
        <f t="shared" ref="H154:H171" ca="1" si="2">IF(AND(ISBLANK(F154),ISBLANK(G154))," - ",OFFSET(H154,-1,0,1,1)+G154-F154)</f>
        <v xml:space="preserve"> - </v>
      </c>
      <c r="I154" s="58"/>
    </row>
    <row r="155" spans="1:12" x14ac:dyDescent="0.25">
      <c r="A155" s="67"/>
      <c r="B155" s="37"/>
      <c r="C155" s="38"/>
      <c r="D155" s="45"/>
      <c r="E155" s="37"/>
      <c r="F155" s="49"/>
      <c r="G155" s="49"/>
      <c r="H155" s="33" t="str">
        <f t="shared" ca="1" si="2"/>
        <v xml:space="preserve"> - </v>
      </c>
      <c r="I155" s="58"/>
    </row>
    <row r="156" spans="1:12" x14ac:dyDescent="0.25">
      <c r="A156" s="67"/>
      <c r="B156" s="37"/>
      <c r="C156" s="38"/>
      <c r="D156" s="45"/>
      <c r="E156" s="37"/>
      <c r="F156" s="49"/>
      <c r="G156" s="49"/>
      <c r="H156" s="33" t="str">
        <f t="shared" ca="1" si="2"/>
        <v xml:space="preserve"> - </v>
      </c>
      <c r="I156" s="58"/>
    </row>
    <row r="157" spans="1:12" x14ac:dyDescent="0.25">
      <c r="A157" s="67"/>
      <c r="B157" s="37"/>
      <c r="C157" s="38"/>
      <c r="D157" s="45"/>
      <c r="E157" s="37"/>
      <c r="F157" s="49"/>
      <c r="G157" s="49"/>
      <c r="H157" s="33" t="str">
        <f t="shared" ca="1" si="2"/>
        <v xml:space="preserve"> - </v>
      </c>
      <c r="I157" s="58"/>
    </row>
    <row r="158" spans="1:12" x14ac:dyDescent="0.25">
      <c r="A158" s="67"/>
      <c r="B158" s="37"/>
      <c r="C158" s="38"/>
      <c r="D158" s="45"/>
      <c r="E158" s="37"/>
      <c r="F158" s="49"/>
      <c r="G158" s="49"/>
      <c r="H158" s="33" t="str">
        <f t="shared" ca="1" si="2"/>
        <v xml:space="preserve"> - </v>
      </c>
      <c r="I158" s="58"/>
    </row>
    <row r="159" spans="1:12" ht="12.75" x14ac:dyDescent="0.2">
      <c r="A159" s="67"/>
      <c r="B159" s="37"/>
      <c r="C159" s="38"/>
      <c r="D159" s="45"/>
      <c r="E159" s="37"/>
      <c r="F159" s="49"/>
      <c r="G159" s="49"/>
      <c r="H159" s="33" t="str">
        <f t="shared" ca="1" si="2"/>
        <v xml:space="preserve"> - </v>
      </c>
      <c r="I159" s="58"/>
      <c r="L159" s="7"/>
    </row>
    <row r="160" spans="1:12" ht="12.75" x14ac:dyDescent="0.2">
      <c r="A160" s="67"/>
      <c r="B160" s="37"/>
      <c r="C160" s="38"/>
      <c r="D160" s="45"/>
      <c r="E160" s="37"/>
      <c r="F160" s="49"/>
      <c r="G160" s="49"/>
      <c r="H160" s="33" t="str">
        <f t="shared" ca="1" si="2"/>
        <v xml:space="preserve"> - </v>
      </c>
      <c r="I160" s="58"/>
      <c r="L160" s="7"/>
    </row>
    <row r="161" spans="1:12" ht="12.75" x14ac:dyDescent="0.2">
      <c r="A161" s="67"/>
      <c r="B161" s="37"/>
      <c r="C161" s="38"/>
      <c r="D161" s="45"/>
      <c r="E161" s="37"/>
      <c r="F161" s="49"/>
      <c r="G161" s="49"/>
      <c r="H161" s="33" t="str">
        <f t="shared" ca="1" si="2"/>
        <v xml:space="preserve"> - </v>
      </c>
      <c r="I161" s="58"/>
      <c r="L161" s="7"/>
    </row>
    <row r="162" spans="1:12" ht="12.75" x14ac:dyDescent="0.2">
      <c r="A162" s="67"/>
      <c r="B162" s="37"/>
      <c r="C162" s="38"/>
      <c r="D162" s="45"/>
      <c r="E162" s="37"/>
      <c r="F162" s="49"/>
      <c r="G162" s="49"/>
      <c r="H162" s="33" t="str">
        <f t="shared" ca="1" si="2"/>
        <v xml:space="preserve"> - </v>
      </c>
      <c r="I162" s="58"/>
      <c r="L162" s="7"/>
    </row>
    <row r="163" spans="1:12" ht="12.75" x14ac:dyDescent="0.2">
      <c r="A163" s="67"/>
      <c r="B163" s="37"/>
      <c r="C163" s="38"/>
      <c r="D163" s="45"/>
      <c r="E163" s="37"/>
      <c r="F163" s="49"/>
      <c r="G163" s="49"/>
      <c r="H163" s="33" t="str">
        <f t="shared" ca="1" si="2"/>
        <v xml:space="preserve"> - </v>
      </c>
      <c r="I163" s="58"/>
      <c r="L163" s="7"/>
    </row>
    <row r="164" spans="1:12" ht="12.75" x14ac:dyDescent="0.2">
      <c r="A164" s="67"/>
      <c r="B164" s="37"/>
      <c r="C164" s="38"/>
      <c r="D164" s="45"/>
      <c r="E164" s="37"/>
      <c r="F164" s="49"/>
      <c r="G164" s="49"/>
      <c r="H164" s="33" t="str">
        <f t="shared" ca="1" si="2"/>
        <v xml:space="preserve"> - </v>
      </c>
      <c r="I164" s="58"/>
      <c r="L164" s="7"/>
    </row>
    <row r="165" spans="1:12" ht="12.75" x14ac:dyDescent="0.2">
      <c r="A165" s="67"/>
      <c r="B165" s="37"/>
      <c r="C165" s="38"/>
      <c r="D165" s="45"/>
      <c r="E165" s="37"/>
      <c r="F165" s="49"/>
      <c r="G165" s="49"/>
      <c r="H165" s="33" t="str">
        <f t="shared" ca="1" si="2"/>
        <v xml:space="preserve"> - </v>
      </c>
      <c r="I165" s="58"/>
      <c r="L165" s="7"/>
    </row>
    <row r="166" spans="1:12" ht="12.75" x14ac:dyDescent="0.2">
      <c r="A166" s="67"/>
      <c r="B166" s="37"/>
      <c r="C166" s="38"/>
      <c r="D166" s="45"/>
      <c r="E166" s="37"/>
      <c r="F166" s="49"/>
      <c r="G166" s="49"/>
      <c r="H166" s="33" t="str">
        <f t="shared" ca="1" si="2"/>
        <v xml:space="preserve"> - </v>
      </c>
      <c r="I166" s="58"/>
      <c r="L166" s="7"/>
    </row>
    <row r="167" spans="1:12" ht="12.75" x14ac:dyDescent="0.2">
      <c r="A167" s="67"/>
      <c r="B167" s="37"/>
      <c r="C167" s="38"/>
      <c r="D167" s="45"/>
      <c r="E167" s="37"/>
      <c r="F167" s="49"/>
      <c r="G167" s="49"/>
      <c r="H167" s="33" t="str">
        <f t="shared" ca="1" si="2"/>
        <v xml:space="preserve"> - </v>
      </c>
      <c r="I167" s="58"/>
      <c r="L167" s="7"/>
    </row>
    <row r="168" spans="1:12" ht="12.75" x14ac:dyDescent="0.2">
      <c r="A168" s="67"/>
      <c r="B168" s="37"/>
      <c r="C168" s="38"/>
      <c r="D168" s="45"/>
      <c r="E168" s="37"/>
      <c r="F168" s="49"/>
      <c r="G168" s="49"/>
      <c r="H168" s="33" t="str">
        <f t="shared" ca="1" si="2"/>
        <v xml:space="preserve"> - </v>
      </c>
      <c r="I168" s="58"/>
      <c r="L168" s="7"/>
    </row>
    <row r="169" spans="1:12" ht="12.75" x14ac:dyDescent="0.2">
      <c r="A169" s="67"/>
      <c r="B169" s="37"/>
      <c r="C169" s="38"/>
      <c r="D169" s="45"/>
      <c r="E169" s="37"/>
      <c r="F169" s="49"/>
      <c r="G169" s="49"/>
      <c r="H169" s="33" t="str">
        <f t="shared" ca="1" si="2"/>
        <v xml:space="preserve"> - </v>
      </c>
      <c r="I169" s="58"/>
      <c r="L169" s="7"/>
    </row>
    <row r="170" spans="1:12" ht="12.75" x14ac:dyDescent="0.2">
      <c r="A170" s="67"/>
      <c r="B170" s="37"/>
      <c r="C170" s="38"/>
      <c r="D170" s="45"/>
      <c r="E170" s="37"/>
      <c r="F170" s="49"/>
      <c r="G170" s="49"/>
      <c r="H170" s="33" t="str">
        <f t="shared" ca="1" si="2"/>
        <v xml:space="preserve"> - </v>
      </c>
      <c r="I170" s="58"/>
      <c r="L170" s="7"/>
    </row>
    <row r="171" spans="1:12" ht="12.75" x14ac:dyDescent="0.2">
      <c r="A171" s="50"/>
      <c r="B171" s="37"/>
      <c r="C171" s="38"/>
      <c r="D171" s="45"/>
      <c r="E171" s="37"/>
      <c r="F171" s="49"/>
      <c r="G171" s="49"/>
      <c r="H171" s="33" t="str">
        <f t="shared" ca="1" si="2"/>
        <v xml:space="preserve"> - </v>
      </c>
      <c r="I171" s="58"/>
      <c r="L171" s="7"/>
    </row>
    <row r="172" spans="1:12" ht="14.25" x14ac:dyDescent="0.2">
      <c r="A172" s="74"/>
      <c r="B172" s="75"/>
      <c r="C172" s="76"/>
      <c r="D172" s="77"/>
      <c r="E172" s="75"/>
      <c r="F172" s="78"/>
      <c r="G172" s="78"/>
      <c r="H172" s="79"/>
      <c r="I172"/>
      <c r="L172" s="7"/>
    </row>
    <row r="173" spans="1:12" ht="12.75" x14ac:dyDescent="0.2">
      <c r="F173" s="10">
        <f>SUBTOTAL(9, F9:F172)</f>
        <v>436877.81977399997</v>
      </c>
      <c r="G173" s="10">
        <f>SUBTOTAL(9, G9:G141)</f>
        <v>1375</v>
      </c>
      <c r="L173" s="7"/>
    </row>
    <row r="174" spans="1:12" ht="12.75" x14ac:dyDescent="0.2">
      <c r="F174" s="10">
        <f>F173-G173</f>
        <v>435502.81977399997</v>
      </c>
      <c r="L174" s="7"/>
    </row>
  </sheetData>
  <conditionalFormatting sqref="H7:H171">
    <cfRule type="cellIs" dxfId="41" priority="2" stopIfTrue="1" operator="lessThan">
      <formula>0</formula>
    </cfRule>
  </conditionalFormatting>
  <conditionalFormatting sqref="H3">
    <cfRule type="cellIs" dxfId="40" priority="1" stopIfTrue="1" operator="lessThan">
      <formula>0</formula>
    </cfRule>
  </conditionalFormatting>
  <dataValidations count="5">
    <dataValidation type="list" allowBlank="1" showInputMessage="1" showErrorMessage="1" sqref="D84:D92 C37 D7:D8 F106 F84:F92 D103:D104 D51:D57 D106 D59:D82 F59:F82 F51:F57 F8" xr:uid="{5CBA70B6-5F21-406B-B7A0-E4BF771E346D}">
      <formula1>categoryList</formula1>
    </dataValidation>
    <dataValidation type="list" allowBlank="1" showInputMessage="1" showErrorMessage="1" sqref="F37 E7:E139" xr:uid="{B6B8BC4B-6C64-48DE-93A9-3BDA39223160}">
      <formula1>reconcileList</formula1>
    </dataValidation>
    <dataValidation type="list" allowBlank="1" showInputMessage="1" showErrorMessage="1" sqref="A136:A143 A7:A109" xr:uid="{ABF9D185-2689-4777-96C6-6DB8798A804B}">
      <formula1>dateList</formula1>
    </dataValidation>
    <dataValidation type="list" allowBlank="1" showInputMessage="1" showErrorMessage="1" sqref="B34:B36 B103:B104 B63:B76 B38:B60 B7:B32" xr:uid="{C4922F89-5F1A-47E3-B47A-E9FB31AF3C9D}">
      <formula1>numList</formula1>
    </dataValidation>
    <dataValidation type="list" allowBlank="1" showInputMessage="1" showErrorMessage="1" sqref="C84 B37 C31:C36 C7:C8 C103:C104 C62:C76 C38 C40:C59" xr:uid="{D8BC5055-7019-4A55-9CD0-4A32C7BAA484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0EA9B1E1-5B94-4A55-9143-1ACBC2DB3F8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4" id="{5CEBC5BD-D314-43F6-B323-385F6CDAA65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H33:H171</xm:sqref>
        </x14:conditionalFormatting>
        <x14:conditionalFormatting xmlns:xm="http://schemas.microsoft.com/office/excel/2006/main">
          <x14:cfRule type="iconSet" priority="5" id="{E8C52C50-CE58-4470-B483-5FB5B76A324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H7:H171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30CE-1E94-45EF-8F2B-87C8350E59B8}">
  <sheetPr codeName="Sheet13">
    <pageSetUpPr fitToPage="1"/>
  </sheetPr>
  <dimension ref="A1:M172"/>
  <sheetViews>
    <sheetView showGridLines="0" zoomScale="115" zoomScaleNormal="115" workbookViewId="0">
      <pane ySplit="6" topLeftCell="A46" activePane="bottomLeft" state="frozen"/>
      <selection activeCell="B18" sqref="B18"/>
      <selection pane="bottomLeft" activeCell="E49" sqref="E49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10" customWidth="1"/>
    <col min="7" max="7" width="11.75" style="10" customWidth="1"/>
    <col min="8" max="8" width="14" style="10" customWidth="1"/>
    <col min="9" max="9" width="15.25" style="7" customWidth="1"/>
    <col min="10" max="10" width="9.625" style="7" bestFit="1" customWidth="1"/>
    <col min="11" max="11" width="9" style="7"/>
    <col min="12" max="12" width="9" style="73"/>
    <col min="13" max="16384" width="9" style="7"/>
  </cols>
  <sheetData>
    <row r="1" spans="1:13" ht="23.25" x14ac:dyDescent="0.3">
      <c r="A1" s="1" t="s">
        <v>0</v>
      </c>
      <c r="B1" s="2"/>
      <c r="C1" s="2"/>
      <c r="D1" s="2"/>
      <c r="E1" s="3"/>
      <c r="F1" s="4"/>
      <c r="G1" s="5"/>
      <c r="H1" s="6">
        <v>44228</v>
      </c>
      <c r="L1" s="8"/>
      <c r="M1" s="9" t="s">
        <v>1</v>
      </c>
    </row>
    <row r="2" spans="1:13" ht="18.75" x14ac:dyDescent="0.25">
      <c r="A2" s="1" t="s">
        <v>2</v>
      </c>
      <c r="L2" s="11"/>
    </row>
    <row r="3" spans="1:13" x14ac:dyDescent="0.25">
      <c r="G3" s="12" t="s">
        <v>3</v>
      </c>
      <c r="H3" s="13">
        <f ca="1">VLOOKUP(9E+100,Table13456789101112133456789101112133456789101112133[Balance],1)</f>
        <v>422105.77445139375</v>
      </c>
      <c r="L3" s="11"/>
      <c r="M3" s="9" t="s">
        <v>4</v>
      </c>
    </row>
    <row r="4" spans="1:13" x14ac:dyDescent="0.25">
      <c r="G4" s="14" t="s">
        <v>5</v>
      </c>
      <c r="H4" s="15">
        <f>SUMIF(Table13456789101112133456789101112133456789101112133[R],"=r",Table13456789101112133456789101112133456789101112133[Deposit,
Credit (+)])+SUMIF(Table13456789101112133456789101112133456789101112133[R],"=c",Table13456789101112133456789101112133456789101112133[Deposit,
Credit (+)])-SUMIF(Table13456789101112133456789101112133456789101112133[R],"=R",Table13456789101112133456789101112133456789101112133[Withdrawal,
Payment (-)])-SUMIF(Table13456789101112133456789101112133456789101112133[R],"=C",Table13456789101112133456789101112133456789101112133[Withdrawal,
Payment (-)])</f>
        <v>0</v>
      </c>
      <c r="L4" s="11"/>
      <c r="M4" s="9" t="s">
        <v>6</v>
      </c>
    </row>
    <row r="5" spans="1:13" s="17" customFormat="1" ht="17.25" customHeight="1" x14ac:dyDescent="0.25">
      <c r="A5" s="16"/>
      <c r="B5" s="16"/>
      <c r="C5" s="16"/>
      <c r="E5" s="18"/>
      <c r="F5" s="19"/>
      <c r="G5" s="20" t="s">
        <v>7</v>
      </c>
      <c r="H5" s="21">
        <v>500000</v>
      </c>
      <c r="L5" s="11"/>
      <c r="M5" s="9" t="s">
        <v>8</v>
      </c>
    </row>
    <row r="6" spans="1:13" ht="30" x14ac:dyDescent="0.25">
      <c r="A6" s="22" t="s">
        <v>9</v>
      </c>
      <c r="B6" s="23" t="s">
        <v>10</v>
      </c>
      <c r="C6" s="24" t="s">
        <v>11</v>
      </c>
      <c r="D6" s="24" t="s">
        <v>12</v>
      </c>
      <c r="E6" s="22" t="s">
        <v>13</v>
      </c>
      <c r="F6" s="25" t="s">
        <v>14</v>
      </c>
      <c r="G6" s="25" t="s">
        <v>15</v>
      </c>
      <c r="H6" s="26" t="s">
        <v>16</v>
      </c>
      <c r="I6" s="27" t="s">
        <v>17</v>
      </c>
      <c r="L6" s="11"/>
    </row>
    <row r="7" spans="1:13" s="17" customFormat="1" ht="12.75" x14ac:dyDescent="0.2">
      <c r="A7" s="28"/>
      <c r="B7" s="29"/>
      <c r="C7" s="30" t="s">
        <v>106</v>
      </c>
      <c r="D7" s="31"/>
      <c r="E7" s="29"/>
      <c r="F7" s="32">
        <v>0</v>
      </c>
      <c r="G7" s="32"/>
      <c r="H7" s="33">
        <f ca="1">Jan!H55</f>
        <v>826063.76445139374</v>
      </c>
      <c r="I7" s="34"/>
      <c r="L7" s="35"/>
    </row>
    <row r="8" spans="1:13" s="17" customFormat="1" ht="12.75" x14ac:dyDescent="0.2">
      <c r="A8" s="36">
        <v>44198</v>
      </c>
      <c r="B8" s="37" t="s">
        <v>107</v>
      </c>
      <c r="C8" s="38" t="s">
        <v>18</v>
      </c>
      <c r="D8" s="39"/>
      <c r="E8" s="37"/>
      <c r="F8" s="40">
        <v>10064</v>
      </c>
      <c r="G8" s="40"/>
      <c r="H8" s="41">
        <f ca="1">IF(AND(ISBLANK(F8),ISBLANK(G8)),"",OFFSET(H8,-1,0,1,1)+G8-F8)</f>
        <v>815999.76445139374</v>
      </c>
      <c r="I8" s="34"/>
      <c r="L8" s="35"/>
    </row>
    <row r="9" spans="1:13" s="17" customFormat="1" ht="12.75" x14ac:dyDescent="0.2">
      <c r="A9" s="36">
        <v>44198</v>
      </c>
      <c r="B9" s="42" t="s">
        <v>108</v>
      </c>
      <c r="C9" s="43" t="s">
        <v>19</v>
      </c>
      <c r="D9" s="43"/>
      <c r="E9" s="37"/>
      <c r="F9" s="44">
        <v>250</v>
      </c>
      <c r="G9" s="32"/>
      <c r="H9" s="33">
        <f ca="1">IF(AND(ISBLANK(F9),ISBLANK(G9))," - ",OFFSET(H9,-1,0,1,1)+G9-F9)</f>
        <v>815749.76445139374</v>
      </c>
      <c r="I9" s="34"/>
      <c r="L9" s="35"/>
    </row>
    <row r="10" spans="1:13" s="17" customFormat="1" ht="12.75" x14ac:dyDescent="0.2">
      <c r="A10" s="36">
        <v>44198</v>
      </c>
      <c r="B10" s="42" t="s">
        <v>109</v>
      </c>
      <c r="C10" s="43" t="s">
        <v>20</v>
      </c>
      <c r="D10" s="43"/>
      <c r="E10" s="37"/>
      <c r="F10" s="44">
        <v>112</v>
      </c>
      <c r="G10" s="32"/>
      <c r="H10" s="33">
        <f t="shared" ref="H10:H87" ca="1" si="0">IF(AND(ISBLANK(F10),ISBLANK(G10))," - ",OFFSET(H10,-1,0,1,1)+G10-F10)</f>
        <v>815637.76445139374</v>
      </c>
      <c r="I10" s="34"/>
      <c r="L10" s="35"/>
    </row>
    <row r="11" spans="1:13" s="17" customFormat="1" ht="12.75" x14ac:dyDescent="0.2">
      <c r="A11" s="36">
        <v>44198</v>
      </c>
      <c r="B11" s="37" t="s">
        <v>110</v>
      </c>
      <c r="C11" s="38" t="s">
        <v>21</v>
      </c>
      <c r="D11" s="45"/>
      <c r="E11" s="37"/>
      <c r="F11" s="40">
        <v>5000</v>
      </c>
      <c r="G11" s="40"/>
      <c r="H11" s="33">
        <f t="shared" ca="1" si="0"/>
        <v>810637.76445139374</v>
      </c>
      <c r="I11" s="34"/>
      <c r="L11" s="35"/>
    </row>
    <row r="12" spans="1:13" s="17" customFormat="1" ht="12.75" x14ac:dyDescent="0.2">
      <c r="A12" s="36">
        <v>44230</v>
      </c>
      <c r="B12" s="37" t="s">
        <v>111</v>
      </c>
      <c r="C12" s="38" t="s">
        <v>112</v>
      </c>
      <c r="D12" s="45"/>
      <c r="E12" s="37"/>
      <c r="F12" s="40">
        <v>3180</v>
      </c>
      <c r="G12" s="40"/>
      <c r="H12" s="33">
        <f t="shared" ca="1" si="0"/>
        <v>807457.76445139374</v>
      </c>
      <c r="I12" s="34"/>
      <c r="L12" s="35"/>
    </row>
    <row r="13" spans="1:13" s="17" customFormat="1" ht="12.75" x14ac:dyDescent="0.2">
      <c r="A13" s="36">
        <v>44230</v>
      </c>
      <c r="B13" s="37" t="s">
        <v>113</v>
      </c>
      <c r="C13" s="38" t="s">
        <v>24</v>
      </c>
      <c r="D13" s="45"/>
      <c r="E13" s="37"/>
      <c r="F13" s="40">
        <v>1180</v>
      </c>
      <c r="G13" s="40"/>
      <c r="H13" s="33">
        <f t="shared" ca="1" si="0"/>
        <v>806277.76445139374</v>
      </c>
      <c r="I13" s="34"/>
      <c r="L13" s="35"/>
    </row>
    <row r="14" spans="1:13" s="17" customFormat="1" ht="12.75" x14ac:dyDescent="0.2">
      <c r="A14" s="36">
        <v>44230</v>
      </c>
      <c r="B14" s="37" t="s">
        <v>114</v>
      </c>
      <c r="C14" s="38" t="s">
        <v>63</v>
      </c>
      <c r="D14" s="45"/>
      <c r="E14" s="37"/>
      <c r="F14" s="40">
        <v>106</v>
      </c>
      <c r="G14" s="40"/>
      <c r="H14" s="33">
        <f t="shared" ca="1" si="0"/>
        <v>806171.76445139374</v>
      </c>
      <c r="I14" s="34"/>
      <c r="L14" s="35"/>
    </row>
    <row r="15" spans="1:13" s="17" customFormat="1" ht="12.75" customHeight="1" x14ac:dyDescent="0.2">
      <c r="A15" s="36">
        <v>44230</v>
      </c>
      <c r="B15" s="37" t="s">
        <v>115</v>
      </c>
      <c r="C15" s="38" t="s">
        <v>29</v>
      </c>
      <c r="D15" s="45"/>
      <c r="E15" s="37"/>
      <c r="F15" s="40">
        <v>2133.2199999999998</v>
      </c>
      <c r="G15" s="40"/>
      <c r="H15" s="33">
        <f t="shared" ca="1" si="0"/>
        <v>804038.54445139377</v>
      </c>
      <c r="I15" s="34"/>
      <c r="L15" s="35"/>
    </row>
    <row r="16" spans="1:13" s="17" customFormat="1" ht="12.75" customHeight="1" x14ac:dyDescent="0.2">
      <c r="A16" s="36">
        <v>44230</v>
      </c>
      <c r="B16" s="37" t="s">
        <v>116</v>
      </c>
      <c r="C16" s="38" t="s">
        <v>117</v>
      </c>
      <c r="D16" s="45"/>
      <c r="E16" s="37"/>
      <c r="F16" s="40">
        <v>604.20000000000005</v>
      </c>
      <c r="G16" s="40"/>
      <c r="H16" s="33">
        <f t="shared" ca="1" si="0"/>
        <v>803434.34445139382</v>
      </c>
      <c r="I16" s="34"/>
      <c r="L16" s="35"/>
    </row>
    <row r="17" spans="1:12" s="17" customFormat="1" ht="12.75" customHeight="1" x14ac:dyDescent="0.2">
      <c r="A17" s="36">
        <v>44230</v>
      </c>
      <c r="B17" s="37" t="s">
        <v>118</v>
      </c>
      <c r="C17" s="38" t="s">
        <v>56</v>
      </c>
      <c r="D17" s="45"/>
      <c r="E17" s="37"/>
      <c r="F17" s="40">
        <v>3050</v>
      </c>
      <c r="G17" s="40"/>
      <c r="H17" s="33">
        <f t="shared" ca="1" si="0"/>
        <v>800384.34445139382</v>
      </c>
      <c r="I17" s="34"/>
      <c r="L17" s="35"/>
    </row>
    <row r="18" spans="1:12" s="17" customFormat="1" ht="12.75" x14ac:dyDescent="0.2">
      <c r="A18" s="36">
        <v>44230</v>
      </c>
      <c r="B18" s="29" t="s">
        <v>119</v>
      </c>
      <c r="C18" s="43" t="s">
        <v>74</v>
      </c>
      <c r="D18" s="43"/>
      <c r="E18" s="29"/>
      <c r="F18" s="32">
        <v>166.1</v>
      </c>
      <c r="G18" s="32"/>
      <c r="H18" s="33">
        <f t="shared" ca="1" si="0"/>
        <v>800218.24445139384</v>
      </c>
      <c r="I18" s="34"/>
      <c r="L18" s="35"/>
    </row>
    <row r="19" spans="1:12" s="17" customFormat="1" ht="12.75" x14ac:dyDescent="0.2">
      <c r="A19" s="36">
        <v>44230</v>
      </c>
      <c r="B19" s="29" t="s">
        <v>120</v>
      </c>
      <c r="C19" s="43" t="s">
        <v>74</v>
      </c>
      <c r="D19" s="43"/>
      <c r="E19" s="29"/>
      <c r="F19" s="32">
        <v>283.89999999999998</v>
      </c>
      <c r="G19" s="32"/>
      <c r="H19" s="33">
        <f t="shared" ca="1" si="0"/>
        <v>799934.34445139382</v>
      </c>
      <c r="I19" s="34"/>
      <c r="L19" s="35"/>
    </row>
    <row r="20" spans="1:12" s="17" customFormat="1" ht="25.5" x14ac:dyDescent="0.2">
      <c r="A20" s="36">
        <v>44230</v>
      </c>
      <c r="B20" s="29" t="s">
        <v>121</v>
      </c>
      <c r="C20" s="46" t="s">
        <v>122</v>
      </c>
      <c r="D20" s="43"/>
      <c r="E20" s="37"/>
      <c r="F20" s="32">
        <v>1169.6500000000001</v>
      </c>
      <c r="G20" s="40"/>
      <c r="H20" s="33">
        <f t="shared" ca="1" si="0"/>
        <v>798764.69445139379</v>
      </c>
      <c r="I20" s="34"/>
      <c r="L20" s="35"/>
    </row>
    <row r="21" spans="1:12" s="17" customFormat="1" ht="12.75" x14ac:dyDescent="0.2">
      <c r="A21" s="36">
        <v>44230</v>
      </c>
      <c r="B21" s="37" t="s">
        <v>123</v>
      </c>
      <c r="C21" s="38" t="s">
        <v>31</v>
      </c>
      <c r="D21" s="43"/>
      <c r="E21" s="37"/>
      <c r="F21" s="40">
        <v>113.6</v>
      </c>
      <c r="G21" s="40"/>
      <c r="H21" s="33">
        <f t="shared" ca="1" si="0"/>
        <v>798651.09445139382</v>
      </c>
      <c r="I21" s="34"/>
      <c r="L21" s="35"/>
    </row>
    <row r="22" spans="1:12" s="17" customFormat="1" ht="12.75" x14ac:dyDescent="0.2">
      <c r="A22" s="36">
        <v>44230</v>
      </c>
      <c r="B22" s="37" t="s">
        <v>124</v>
      </c>
      <c r="C22" s="38" t="s">
        <v>22</v>
      </c>
      <c r="D22" s="45"/>
      <c r="E22" s="37"/>
      <c r="F22" s="40">
        <v>14800</v>
      </c>
      <c r="G22" s="40"/>
      <c r="H22" s="33">
        <f t="shared" ca="1" si="0"/>
        <v>783851.09445139382</v>
      </c>
      <c r="I22" s="34"/>
      <c r="L22" s="35"/>
    </row>
    <row r="23" spans="1:12" s="17" customFormat="1" ht="12.75" x14ac:dyDescent="0.2">
      <c r="A23" s="36">
        <v>44230</v>
      </c>
      <c r="B23" s="37" t="s">
        <v>125</v>
      </c>
      <c r="C23" s="38" t="s">
        <v>26</v>
      </c>
      <c r="D23" s="45"/>
      <c r="E23" s="37"/>
      <c r="F23" s="40">
        <v>14800</v>
      </c>
      <c r="G23" s="40"/>
      <c r="H23" s="33">
        <f t="shared" ca="1" si="0"/>
        <v>769051.09445139382</v>
      </c>
      <c r="I23" s="34"/>
      <c r="L23" s="35"/>
    </row>
    <row r="24" spans="1:12" s="17" customFormat="1" ht="24" x14ac:dyDescent="0.2">
      <c r="A24" s="36">
        <v>44235</v>
      </c>
      <c r="B24" s="37" t="s">
        <v>126</v>
      </c>
      <c r="C24" s="38" t="s">
        <v>70</v>
      </c>
      <c r="D24" s="45"/>
      <c r="E24" s="37"/>
      <c r="F24" s="40">
        <v>134.37</v>
      </c>
      <c r="G24" s="40"/>
      <c r="H24" s="33">
        <f t="shared" ca="1" si="0"/>
        <v>768916.72445139382</v>
      </c>
      <c r="I24" s="34"/>
      <c r="L24" s="35"/>
    </row>
    <row r="25" spans="1:12" s="17" customFormat="1" ht="12.75" x14ac:dyDescent="0.2">
      <c r="A25" s="36">
        <v>44237</v>
      </c>
      <c r="B25" s="37" t="s">
        <v>127</v>
      </c>
      <c r="C25" s="38" t="s">
        <v>75</v>
      </c>
      <c r="D25" s="45"/>
      <c r="E25" s="37"/>
      <c r="F25" s="40">
        <v>199.3</v>
      </c>
      <c r="G25" s="40"/>
      <c r="H25" s="33">
        <f t="shared" ca="1" si="0"/>
        <v>768717.42445139377</v>
      </c>
      <c r="I25" s="34"/>
      <c r="L25" s="35"/>
    </row>
    <row r="26" spans="1:12" s="17" customFormat="1" ht="12.75" x14ac:dyDescent="0.2">
      <c r="A26" s="36">
        <v>44235</v>
      </c>
      <c r="B26" s="37" t="s">
        <v>28</v>
      </c>
      <c r="C26" s="43" t="s">
        <v>152</v>
      </c>
      <c r="D26" s="43"/>
      <c r="E26" s="37"/>
      <c r="F26" s="40">
        <v>160070.66</v>
      </c>
      <c r="G26" s="40"/>
      <c r="H26" s="33">
        <f t="shared" ca="1" si="0"/>
        <v>608646.76445139374</v>
      </c>
      <c r="I26" s="34"/>
      <c r="L26" s="35"/>
    </row>
    <row r="27" spans="1:12" s="17" customFormat="1" ht="12.75" x14ac:dyDescent="0.2">
      <c r="A27" s="36">
        <v>44235</v>
      </c>
      <c r="B27" s="37" t="s">
        <v>28</v>
      </c>
      <c r="C27" s="43" t="s">
        <v>153</v>
      </c>
      <c r="D27" s="43"/>
      <c r="E27" s="37"/>
      <c r="F27" s="40">
        <v>2792</v>
      </c>
      <c r="G27" s="40"/>
      <c r="H27" s="33">
        <f t="shared" ca="1" si="0"/>
        <v>605854.76445139374</v>
      </c>
      <c r="I27" s="34"/>
      <c r="L27" s="35"/>
    </row>
    <row r="28" spans="1:12" s="17" customFormat="1" ht="12.75" x14ac:dyDescent="0.2">
      <c r="A28" s="36">
        <v>44245</v>
      </c>
      <c r="B28" s="37" t="s">
        <v>128</v>
      </c>
      <c r="C28" s="38" t="s">
        <v>22</v>
      </c>
      <c r="D28" s="43"/>
      <c r="E28" s="37"/>
      <c r="F28" s="40">
        <v>3000</v>
      </c>
      <c r="G28" s="40"/>
      <c r="H28" s="33">
        <f t="shared" ca="1" si="0"/>
        <v>602854.76445139374</v>
      </c>
      <c r="I28" s="34"/>
      <c r="L28" s="35"/>
    </row>
    <row r="29" spans="1:12" s="17" customFormat="1" ht="12.75" x14ac:dyDescent="0.2">
      <c r="A29" s="36">
        <v>44245</v>
      </c>
      <c r="B29" s="37" t="s">
        <v>129</v>
      </c>
      <c r="C29" s="46" t="s">
        <v>25</v>
      </c>
      <c r="D29" s="43"/>
      <c r="E29" s="42"/>
      <c r="F29" s="40">
        <v>1261.4000000000001</v>
      </c>
      <c r="G29" s="32"/>
      <c r="H29" s="33">
        <f t="shared" ca="1" si="0"/>
        <v>601593.36445139372</v>
      </c>
      <c r="I29" s="34"/>
      <c r="L29" s="35"/>
    </row>
    <row r="30" spans="1:12" s="17" customFormat="1" ht="12.75" x14ac:dyDescent="0.2">
      <c r="A30" s="36">
        <v>44245</v>
      </c>
      <c r="B30" s="42" t="s">
        <v>130</v>
      </c>
      <c r="C30" s="46" t="s">
        <v>26</v>
      </c>
      <c r="D30" s="43"/>
      <c r="E30" s="42"/>
      <c r="F30" s="32">
        <v>250</v>
      </c>
      <c r="G30" s="32"/>
      <c r="H30" s="33">
        <f t="shared" ca="1" si="0"/>
        <v>601343.36445139372</v>
      </c>
      <c r="I30" s="34"/>
      <c r="L30" s="35"/>
    </row>
    <row r="31" spans="1:12" s="17" customFormat="1" ht="12.75" x14ac:dyDescent="0.2">
      <c r="A31" s="36">
        <v>44245</v>
      </c>
      <c r="B31" s="42" t="s">
        <v>131</v>
      </c>
      <c r="C31" s="46" t="s">
        <v>27</v>
      </c>
      <c r="D31" s="43"/>
      <c r="E31" s="42"/>
      <c r="F31" s="32">
        <v>256.75</v>
      </c>
      <c r="G31" s="32"/>
      <c r="H31" s="33">
        <f t="shared" ca="1" si="0"/>
        <v>601086.61445139372</v>
      </c>
      <c r="I31" s="34"/>
      <c r="L31" s="35"/>
    </row>
    <row r="32" spans="1:12" s="17" customFormat="1" ht="12.75" x14ac:dyDescent="0.2">
      <c r="A32" s="36">
        <v>44245</v>
      </c>
      <c r="B32" s="42" t="s">
        <v>132</v>
      </c>
      <c r="C32" s="46" t="s">
        <v>27</v>
      </c>
      <c r="D32" s="43"/>
      <c r="E32" s="42"/>
      <c r="F32" s="44">
        <v>537.75000000000011</v>
      </c>
      <c r="G32" s="32"/>
      <c r="H32" s="33">
        <f t="shared" ca="1" si="0"/>
        <v>600548.86445139372</v>
      </c>
      <c r="I32" s="34"/>
      <c r="L32" s="35"/>
    </row>
    <row r="33" spans="1:12" s="17" customFormat="1" ht="12.75" x14ac:dyDescent="0.2">
      <c r="A33" s="36">
        <v>44245</v>
      </c>
      <c r="B33" s="42" t="s">
        <v>133</v>
      </c>
      <c r="C33" s="46" t="s">
        <v>27</v>
      </c>
      <c r="D33" s="43"/>
      <c r="E33" s="42"/>
      <c r="F33" s="32">
        <v>7.1</v>
      </c>
      <c r="G33" s="32"/>
      <c r="H33" s="33">
        <f t="shared" ca="1" si="0"/>
        <v>600541.76445139374</v>
      </c>
      <c r="I33" s="34"/>
      <c r="L33" s="35"/>
    </row>
    <row r="34" spans="1:12" s="17" customFormat="1" ht="12.75" x14ac:dyDescent="0.2">
      <c r="A34" s="36">
        <v>44245</v>
      </c>
      <c r="B34" s="42" t="s">
        <v>134</v>
      </c>
      <c r="C34" s="46" t="s">
        <v>135</v>
      </c>
      <c r="D34" s="43"/>
      <c r="E34" s="42"/>
      <c r="F34" s="32">
        <v>59607.6</v>
      </c>
      <c r="G34" s="32"/>
      <c r="H34" s="33">
        <f t="shared" ca="1" si="0"/>
        <v>540934.16445139376</v>
      </c>
      <c r="I34" s="34"/>
      <c r="L34" s="35"/>
    </row>
    <row r="35" spans="1:12" s="17" customFormat="1" ht="12.75" x14ac:dyDescent="0.2">
      <c r="A35" s="36">
        <v>44245</v>
      </c>
      <c r="B35" s="42" t="s">
        <v>136</v>
      </c>
      <c r="C35" s="46" t="s">
        <v>137</v>
      </c>
      <c r="D35" s="43"/>
      <c r="E35" s="29"/>
      <c r="F35" s="32">
        <v>2677.99</v>
      </c>
      <c r="G35" s="32"/>
      <c r="H35" s="33">
        <f t="shared" ca="1" si="0"/>
        <v>538256.17445139377</v>
      </c>
      <c r="I35" s="34"/>
      <c r="L35" s="35"/>
    </row>
    <row r="36" spans="1:12" s="17" customFormat="1" ht="12.75" x14ac:dyDescent="0.2">
      <c r="A36" s="36">
        <v>44249</v>
      </c>
      <c r="B36" s="47" t="s">
        <v>138</v>
      </c>
      <c r="C36" s="31" t="s">
        <v>23</v>
      </c>
      <c r="D36" s="43"/>
      <c r="E36" s="29"/>
      <c r="F36" s="48">
        <v>1820.64</v>
      </c>
      <c r="G36" s="32"/>
      <c r="H36" s="33">
        <f t="shared" ca="1" si="0"/>
        <v>536435.53445139376</v>
      </c>
      <c r="I36" s="34"/>
      <c r="L36" s="7"/>
    </row>
    <row r="37" spans="1:12" s="17" customFormat="1" ht="12.75" x14ac:dyDescent="0.2">
      <c r="A37" s="36">
        <v>44255</v>
      </c>
      <c r="B37" s="29" t="s">
        <v>32</v>
      </c>
      <c r="C37" s="30" t="s">
        <v>36</v>
      </c>
      <c r="D37" s="43"/>
      <c r="E37" s="29"/>
      <c r="F37" s="32">
        <v>72227.5</v>
      </c>
      <c r="G37" s="32"/>
      <c r="H37" s="33">
        <f t="shared" ca="1" si="0"/>
        <v>464208.03445139376</v>
      </c>
      <c r="I37" s="34"/>
      <c r="L37" s="7"/>
    </row>
    <row r="38" spans="1:12" s="17" customFormat="1" ht="12.75" x14ac:dyDescent="0.2">
      <c r="A38" s="36">
        <v>44255</v>
      </c>
      <c r="B38" s="37" t="s">
        <v>139</v>
      </c>
      <c r="C38" s="38" t="s">
        <v>37</v>
      </c>
      <c r="D38" s="45"/>
      <c r="E38" s="37"/>
      <c r="F38" s="40">
        <v>19746</v>
      </c>
      <c r="G38" s="40"/>
      <c r="H38" s="33">
        <f t="shared" ca="1" si="0"/>
        <v>444462.03445139376</v>
      </c>
      <c r="I38" s="34"/>
      <c r="L38" s="7"/>
    </row>
    <row r="39" spans="1:12" s="17" customFormat="1" ht="12.75" x14ac:dyDescent="0.2">
      <c r="A39" s="36">
        <v>44255</v>
      </c>
      <c r="B39" s="29" t="s">
        <v>140</v>
      </c>
      <c r="C39" s="30" t="s">
        <v>38</v>
      </c>
      <c r="D39" s="43"/>
      <c r="E39" s="29"/>
      <c r="F39" s="44">
        <v>1296</v>
      </c>
      <c r="G39" s="32"/>
      <c r="H39" s="33">
        <f t="shared" ca="1" si="0"/>
        <v>443166.03445139376</v>
      </c>
      <c r="I39" s="34"/>
      <c r="L39" s="7"/>
    </row>
    <row r="40" spans="1:12" s="17" customFormat="1" ht="12.75" x14ac:dyDescent="0.2">
      <c r="A40" s="36">
        <v>44255</v>
      </c>
      <c r="B40" s="29" t="s">
        <v>141</v>
      </c>
      <c r="C40" s="30" t="s">
        <v>38</v>
      </c>
      <c r="D40" s="43"/>
      <c r="E40" s="29"/>
      <c r="F40" s="44">
        <v>226.8</v>
      </c>
      <c r="G40" s="32"/>
      <c r="H40" s="33">
        <f t="shared" ca="1" si="0"/>
        <v>442939.23445139377</v>
      </c>
      <c r="I40" s="34"/>
      <c r="L40" s="7"/>
    </row>
    <row r="41" spans="1:12" s="17" customFormat="1" ht="12.75" x14ac:dyDescent="0.2">
      <c r="A41" s="36">
        <v>44255</v>
      </c>
      <c r="B41" s="29" t="s">
        <v>142</v>
      </c>
      <c r="C41" s="30" t="s">
        <v>20</v>
      </c>
      <c r="D41" s="43"/>
      <c r="E41" s="29"/>
      <c r="F41" s="44">
        <v>5009.8</v>
      </c>
      <c r="G41" s="32"/>
      <c r="H41" s="33">
        <f t="shared" ca="1" si="0"/>
        <v>437929.43445139378</v>
      </c>
      <c r="I41" s="34"/>
      <c r="L41" s="7"/>
    </row>
    <row r="42" spans="1:12" s="17" customFormat="1" ht="12.75" x14ac:dyDescent="0.2">
      <c r="A42" s="36">
        <v>44255</v>
      </c>
      <c r="B42" s="29" t="s">
        <v>143</v>
      </c>
      <c r="C42" s="30" t="s">
        <v>39</v>
      </c>
      <c r="D42" s="43"/>
      <c r="E42" s="29"/>
      <c r="F42" s="44">
        <v>1500</v>
      </c>
      <c r="G42" s="32"/>
      <c r="H42" s="33">
        <f t="shared" ca="1" si="0"/>
        <v>436429.43445139378</v>
      </c>
      <c r="I42" s="34"/>
      <c r="L42" s="7"/>
    </row>
    <row r="43" spans="1:12" s="17" customFormat="1" ht="12.75" x14ac:dyDescent="0.2">
      <c r="A43" s="36">
        <v>44255</v>
      </c>
      <c r="B43" s="29" t="s">
        <v>144</v>
      </c>
      <c r="C43" s="30" t="s">
        <v>40</v>
      </c>
      <c r="D43" s="43"/>
      <c r="E43" s="29"/>
      <c r="F43" s="44">
        <v>1500</v>
      </c>
      <c r="G43" s="32"/>
      <c r="H43" s="33">
        <f t="shared" ca="1" si="0"/>
        <v>434929.43445139378</v>
      </c>
      <c r="I43" s="34"/>
      <c r="L43" s="7"/>
    </row>
    <row r="44" spans="1:12" s="17" customFormat="1" ht="12.75" x14ac:dyDescent="0.2">
      <c r="A44" s="36">
        <v>44255</v>
      </c>
      <c r="B44" s="29" t="s">
        <v>145</v>
      </c>
      <c r="C44" s="46" t="s">
        <v>41</v>
      </c>
      <c r="D44" s="43"/>
      <c r="E44" s="42"/>
      <c r="F44" s="44">
        <v>850</v>
      </c>
      <c r="G44" s="32"/>
      <c r="H44" s="33">
        <f t="shared" ca="1" si="0"/>
        <v>434079.43445139378</v>
      </c>
      <c r="I44" s="34"/>
      <c r="L44" s="7"/>
    </row>
    <row r="45" spans="1:12" s="17" customFormat="1" ht="12.75" x14ac:dyDescent="0.2">
      <c r="A45" s="36">
        <v>44255</v>
      </c>
      <c r="B45" s="42" t="s">
        <v>146</v>
      </c>
      <c r="C45" s="46" t="s">
        <v>43</v>
      </c>
      <c r="D45" s="43"/>
      <c r="E45" s="42"/>
      <c r="F45" s="43">
        <v>262.5</v>
      </c>
      <c r="G45" s="32"/>
      <c r="H45" s="33">
        <f t="shared" ca="1" si="0"/>
        <v>433816.93445139378</v>
      </c>
      <c r="I45" s="34"/>
      <c r="L45" s="7"/>
    </row>
    <row r="46" spans="1:12" s="17" customFormat="1" ht="12.75" x14ac:dyDescent="0.2">
      <c r="A46" s="36">
        <v>44251</v>
      </c>
      <c r="B46" s="42" t="s">
        <v>154</v>
      </c>
      <c r="C46" s="30" t="s">
        <v>155</v>
      </c>
      <c r="D46" s="43"/>
      <c r="E46" s="29"/>
      <c r="F46" s="43">
        <v>840</v>
      </c>
      <c r="G46" s="32"/>
      <c r="H46" s="33">
        <f t="shared" ca="1" si="0"/>
        <v>432976.93445139378</v>
      </c>
      <c r="I46" s="34"/>
      <c r="L46" s="7"/>
    </row>
    <row r="47" spans="1:12" s="17" customFormat="1" ht="12.75" x14ac:dyDescent="0.2">
      <c r="A47" s="36">
        <v>44251</v>
      </c>
      <c r="B47" s="37" t="s">
        <v>156</v>
      </c>
      <c r="C47" s="38" t="s">
        <v>157</v>
      </c>
      <c r="D47" s="45"/>
      <c r="E47" s="37"/>
      <c r="F47" s="49">
        <v>1278.7</v>
      </c>
      <c r="G47" s="40"/>
      <c r="H47" s="33">
        <f t="shared" ca="1" si="0"/>
        <v>431698.23445139377</v>
      </c>
      <c r="I47" s="34"/>
      <c r="L47" s="7"/>
    </row>
    <row r="48" spans="1:12" s="17" customFormat="1" ht="12.75" x14ac:dyDescent="0.2">
      <c r="A48" s="50">
        <v>44251</v>
      </c>
      <c r="B48" s="37" t="s">
        <v>158</v>
      </c>
      <c r="C48" s="38" t="s">
        <v>159</v>
      </c>
      <c r="D48" s="45"/>
      <c r="E48" s="37"/>
      <c r="F48" s="49">
        <v>10.5</v>
      </c>
      <c r="G48" s="40"/>
      <c r="H48" s="33">
        <f t="shared" ca="1" si="0"/>
        <v>431687.73445139377</v>
      </c>
      <c r="I48" s="34"/>
      <c r="L48" s="7"/>
    </row>
    <row r="49" spans="1:12" s="57" customFormat="1" ht="12.75" x14ac:dyDescent="0.2">
      <c r="A49" s="51">
        <v>44251</v>
      </c>
      <c r="B49" s="52" t="s">
        <v>160</v>
      </c>
      <c r="C49" s="53" t="s">
        <v>33</v>
      </c>
      <c r="D49" s="54"/>
      <c r="E49" s="54"/>
      <c r="F49" s="55">
        <v>3710</v>
      </c>
      <c r="G49" s="55"/>
      <c r="H49" s="33">
        <f t="shared" ca="1" si="0"/>
        <v>427977.73445139377</v>
      </c>
      <c r="I49" s="56"/>
    </row>
    <row r="50" spans="1:12" ht="12.75" x14ac:dyDescent="0.2">
      <c r="A50" s="51">
        <v>44251</v>
      </c>
      <c r="B50" s="29" t="s">
        <v>161</v>
      </c>
      <c r="C50" s="30" t="s">
        <v>162</v>
      </c>
      <c r="D50" s="31"/>
      <c r="E50" s="42"/>
      <c r="F50" s="32">
        <v>4334.34</v>
      </c>
      <c r="G50" s="32"/>
      <c r="H50" s="33">
        <f t="shared" ca="1" si="0"/>
        <v>423643.39445139375</v>
      </c>
      <c r="I50" s="58"/>
      <c r="L50" s="7"/>
    </row>
    <row r="51" spans="1:12" ht="12.75" x14ac:dyDescent="0.2">
      <c r="A51" s="51">
        <v>44251</v>
      </c>
      <c r="B51" s="42" t="s">
        <v>163</v>
      </c>
      <c r="C51" s="30" t="s">
        <v>74</v>
      </c>
      <c r="D51" s="31"/>
      <c r="E51" s="29"/>
      <c r="F51" s="32">
        <v>156.65</v>
      </c>
      <c r="G51" s="44"/>
      <c r="H51" s="33">
        <f t="shared" ca="1" si="0"/>
        <v>423486.74445139372</v>
      </c>
      <c r="I51" s="58"/>
      <c r="L51" s="7"/>
    </row>
    <row r="52" spans="1:12" ht="12.75" x14ac:dyDescent="0.2">
      <c r="A52" s="51">
        <v>44251</v>
      </c>
      <c r="B52" s="29" t="s">
        <v>164</v>
      </c>
      <c r="C52" s="46" t="s">
        <v>74</v>
      </c>
      <c r="D52" s="31"/>
      <c r="E52" s="29"/>
      <c r="F52" s="32">
        <v>269</v>
      </c>
      <c r="G52" s="32"/>
      <c r="H52" s="33">
        <f t="shared" ca="1" si="0"/>
        <v>423217.74445139372</v>
      </c>
      <c r="I52" s="58"/>
      <c r="L52" s="7"/>
    </row>
    <row r="53" spans="1:12" ht="12.75" x14ac:dyDescent="0.2">
      <c r="A53" s="36">
        <v>44251</v>
      </c>
      <c r="B53" s="29" t="s">
        <v>165</v>
      </c>
      <c r="C53" s="30" t="s">
        <v>31</v>
      </c>
      <c r="D53" s="31"/>
      <c r="E53" s="29"/>
      <c r="F53" s="32">
        <v>12.6</v>
      </c>
      <c r="G53" s="32"/>
      <c r="H53" s="33">
        <f t="shared" ca="1" si="0"/>
        <v>423205.14445139375</v>
      </c>
      <c r="I53" s="58"/>
      <c r="L53" s="7"/>
    </row>
    <row r="54" spans="1:12" s="17" customFormat="1" ht="12.75" x14ac:dyDescent="0.2">
      <c r="A54" s="36">
        <v>44253</v>
      </c>
      <c r="B54" s="42" t="s">
        <v>166</v>
      </c>
      <c r="C54" s="30" t="s">
        <v>167</v>
      </c>
      <c r="D54" s="31"/>
      <c r="E54" s="29"/>
      <c r="F54" s="32">
        <v>1083.8699999999999</v>
      </c>
      <c r="G54" s="32"/>
      <c r="H54" s="33">
        <f t="shared" ca="1" si="0"/>
        <v>422121.27445139375</v>
      </c>
      <c r="I54" s="34"/>
      <c r="L54" s="7"/>
    </row>
    <row r="55" spans="1:12" ht="12.75" x14ac:dyDescent="0.2">
      <c r="A55" s="36"/>
      <c r="B55" s="42"/>
      <c r="C55" s="30" t="s">
        <v>147</v>
      </c>
      <c r="D55" s="31"/>
      <c r="E55" s="29"/>
      <c r="F55" s="32">
        <v>15.5</v>
      </c>
      <c r="G55" s="32"/>
      <c r="H55" s="33">
        <f t="shared" ca="1" si="0"/>
        <v>422105.77445139375</v>
      </c>
      <c r="I55" s="58"/>
      <c r="L55" s="7"/>
    </row>
    <row r="56" spans="1:12" ht="12.75" x14ac:dyDescent="0.2">
      <c r="A56" s="36"/>
      <c r="B56" s="42"/>
      <c r="C56" s="38"/>
      <c r="D56" s="43"/>
      <c r="E56" s="37"/>
      <c r="F56" s="44"/>
      <c r="G56" s="40"/>
      <c r="H56" s="33" t="str">
        <f t="shared" ca="1" si="0"/>
        <v xml:space="preserve"> - </v>
      </c>
      <c r="I56" s="58"/>
      <c r="L56" s="7"/>
    </row>
    <row r="57" spans="1:12" ht="12.75" x14ac:dyDescent="0.2">
      <c r="A57" s="36"/>
      <c r="B57" s="42"/>
      <c r="C57" s="46"/>
      <c r="D57" s="31"/>
      <c r="E57" s="42"/>
      <c r="F57" s="32"/>
      <c r="G57" s="32"/>
      <c r="H57" s="33" t="str">
        <f t="shared" ca="1" si="0"/>
        <v xml:space="preserve"> - </v>
      </c>
      <c r="I57" s="58"/>
      <c r="L57" s="7"/>
    </row>
    <row r="58" spans="1:12" ht="12.75" x14ac:dyDescent="0.2">
      <c r="A58" s="36"/>
      <c r="B58" s="37"/>
      <c r="C58" s="46"/>
      <c r="D58" s="31"/>
      <c r="E58" s="29"/>
      <c r="F58" s="32"/>
      <c r="G58" s="44"/>
      <c r="H58" s="33" t="str">
        <f t="shared" ca="1" si="0"/>
        <v xml:space="preserve"> - </v>
      </c>
      <c r="I58" s="58"/>
      <c r="L58" s="7"/>
    </row>
    <row r="59" spans="1:12" ht="12.75" x14ac:dyDescent="0.2">
      <c r="A59" s="36"/>
      <c r="B59" s="42"/>
      <c r="C59" s="46"/>
      <c r="D59" s="31"/>
      <c r="E59" s="29"/>
      <c r="F59" s="32"/>
      <c r="G59" s="32"/>
      <c r="H59" s="33" t="str">
        <f t="shared" ca="1" si="0"/>
        <v xml:space="preserve"> - </v>
      </c>
      <c r="I59" s="58"/>
      <c r="J59" s="10"/>
      <c r="L59" s="7"/>
    </row>
    <row r="60" spans="1:12" ht="12.75" x14ac:dyDescent="0.2">
      <c r="A60" s="36"/>
      <c r="B60" s="42"/>
      <c r="C60" s="30"/>
      <c r="D60" s="31"/>
      <c r="E60" s="29"/>
      <c r="F60" s="32"/>
      <c r="G60" s="32"/>
      <c r="H60" s="33" t="str">
        <f t="shared" ca="1" si="0"/>
        <v xml:space="preserve"> - </v>
      </c>
      <c r="I60" s="58"/>
      <c r="J60" s="10"/>
      <c r="L60" s="7"/>
    </row>
    <row r="61" spans="1:12" ht="12.75" x14ac:dyDescent="0.2">
      <c r="A61" s="36"/>
      <c r="B61" s="29"/>
      <c r="C61" s="30"/>
      <c r="D61" s="31"/>
      <c r="E61" s="29"/>
      <c r="F61" s="32"/>
      <c r="G61" s="32"/>
      <c r="H61" s="33" t="str">
        <f t="shared" ca="1" si="0"/>
        <v xml:space="preserve"> - </v>
      </c>
      <c r="I61" s="58"/>
      <c r="J61" s="10"/>
      <c r="L61" s="7"/>
    </row>
    <row r="62" spans="1:12" ht="12.75" x14ac:dyDescent="0.2">
      <c r="A62" s="36"/>
      <c r="B62" s="37"/>
      <c r="C62" s="38"/>
      <c r="D62" s="39"/>
      <c r="E62" s="37"/>
      <c r="F62" s="40"/>
      <c r="G62" s="40"/>
      <c r="H62" s="33" t="str">
        <f t="shared" ca="1" si="0"/>
        <v xml:space="preserve"> - </v>
      </c>
      <c r="I62" s="58"/>
      <c r="J62" s="10"/>
      <c r="L62" s="7"/>
    </row>
    <row r="63" spans="1:12" ht="12.75" x14ac:dyDescent="0.2">
      <c r="A63" s="36"/>
      <c r="B63" s="37"/>
      <c r="C63" s="38"/>
      <c r="D63" s="39"/>
      <c r="E63" s="37"/>
      <c r="F63" s="40"/>
      <c r="G63" s="40"/>
      <c r="H63" s="33" t="str">
        <f t="shared" ca="1" si="0"/>
        <v xml:space="preserve"> - </v>
      </c>
      <c r="I63" s="58"/>
      <c r="J63" s="10"/>
      <c r="L63" s="7"/>
    </row>
    <row r="64" spans="1:12" ht="12.75" x14ac:dyDescent="0.2">
      <c r="A64" s="36"/>
      <c r="B64" s="29"/>
      <c r="C64" s="38"/>
      <c r="D64" s="39"/>
      <c r="E64" s="37"/>
      <c r="F64" s="40"/>
      <c r="G64" s="32"/>
      <c r="H64" s="33" t="str">
        <f t="shared" ca="1" si="0"/>
        <v xml:space="preserve"> - </v>
      </c>
      <c r="I64" s="58"/>
      <c r="J64" s="10"/>
      <c r="L64" s="7"/>
    </row>
    <row r="65" spans="1:12" ht="12.75" x14ac:dyDescent="0.2">
      <c r="A65" s="36"/>
      <c r="B65" s="37"/>
      <c r="C65" s="30"/>
      <c r="D65" s="31"/>
      <c r="E65" s="29"/>
      <c r="F65" s="32"/>
      <c r="G65" s="32"/>
      <c r="H65" s="33" t="str">
        <f t="shared" ca="1" si="0"/>
        <v xml:space="preserve"> - </v>
      </c>
      <c r="I65" s="58"/>
      <c r="L65" s="7"/>
    </row>
    <row r="66" spans="1:12" ht="12.75" x14ac:dyDescent="0.2">
      <c r="A66" s="36"/>
      <c r="B66" s="29"/>
      <c r="C66" s="30"/>
      <c r="D66" s="31"/>
      <c r="E66" s="29"/>
      <c r="F66" s="32"/>
      <c r="G66" s="32"/>
      <c r="H66" s="33" t="str">
        <f t="shared" ca="1" si="0"/>
        <v xml:space="preserve"> - </v>
      </c>
      <c r="I66" s="58"/>
      <c r="L66" s="7"/>
    </row>
    <row r="67" spans="1:12" ht="12.75" x14ac:dyDescent="0.2">
      <c r="A67" s="36"/>
      <c r="B67" s="29"/>
      <c r="C67" s="30"/>
      <c r="D67" s="31"/>
      <c r="E67" s="29"/>
      <c r="F67" s="32"/>
      <c r="G67" s="32"/>
      <c r="H67" s="33" t="str">
        <f t="shared" ca="1" si="0"/>
        <v xml:space="preserve"> - </v>
      </c>
      <c r="I67" s="58"/>
      <c r="L67" s="7"/>
    </row>
    <row r="68" spans="1:12" ht="12.75" x14ac:dyDescent="0.2">
      <c r="A68" s="36"/>
      <c r="B68" s="29"/>
      <c r="C68" s="30"/>
      <c r="D68" s="31"/>
      <c r="E68" s="29"/>
      <c r="F68" s="32"/>
      <c r="G68" s="32"/>
      <c r="H68" s="33" t="str">
        <f t="shared" ca="1" si="0"/>
        <v xml:space="preserve"> - </v>
      </c>
      <c r="I68" s="58"/>
      <c r="L68" s="7"/>
    </row>
    <row r="69" spans="1:12" ht="12.75" x14ac:dyDescent="0.2">
      <c r="A69" s="36"/>
      <c r="B69" s="37"/>
      <c r="C69" s="38"/>
      <c r="D69" s="39"/>
      <c r="E69" s="37"/>
      <c r="F69" s="40"/>
      <c r="G69" s="40"/>
      <c r="H69" s="33" t="str">
        <f t="shared" ca="1" si="0"/>
        <v xml:space="preserve"> - </v>
      </c>
      <c r="I69" s="58"/>
      <c r="L69" s="7"/>
    </row>
    <row r="70" spans="1:12" ht="12.75" x14ac:dyDescent="0.2">
      <c r="A70" s="36"/>
      <c r="B70" s="42"/>
      <c r="C70" s="46"/>
      <c r="D70" s="31"/>
      <c r="E70" s="29"/>
      <c r="F70" s="32"/>
      <c r="G70" s="32"/>
      <c r="H70" s="33" t="str">
        <f t="shared" ca="1" si="0"/>
        <v xml:space="preserve"> - </v>
      </c>
      <c r="I70" s="58"/>
      <c r="L70" s="7"/>
    </row>
    <row r="71" spans="1:12" ht="12.75" x14ac:dyDescent="0.2">
      <c r="A71" s="36"/>
      <c r="B71" s="29"/>
      <c r="C71" s="30"/>
      <c r="D71" s="31"/>
      <c r="E71" s="42"/>
      <c r="F71" s="32"/>
      <c r="G71" s="32"/>
      <c r="H71" s="33" t="str">
        <f t="shared" ca="1" si="0"/>
        <v xml:space="preserve"> - </v>
      </c>
      <c r="I71" s="58"/>
      <c r="L71" s="7"/>
    </row>
    <row r="72" spans="1:12" ht="12.75" x14ac:dyDescent="0.2">
      <c r="A72" s="36"/>
      <c r="B72" s="29"/>
      <c r="C72" s="30"/>
      <c r="D72" s="31"/>
      <c r="E72" s="29"/>
      <c r="F72" s="32"/>
      <c r="G72" s="32"/>
      <c r="H72" s="33" t="str">
        <f t="shared" ca="1" si="0"/>
        <v xml:space="preserve"> - </v>
      </c>
      <c r="I72" s="58"/>
      <c r="L72" s="7"/>
    </row>
    <row r="73" spans="1:12" ht="12.75" x14ac:dyDescent="0.2">
      <c r="A73" s="36"/>
      <c r="B73" s="29"/>
      <c r="C73" s="30"/>
      <c r="D73" s="31"/>
      <c r="E73" s="29"/>
      <c r="F73" s="32"/>
      <c r="G73" s="32"/>
      <c r="H73" s="33" t="str">
        <f t="shared" ca="1" si="0"/>
        <v xml:space="preserve"> - </v>
      </c>
      <c r="I73" s="58"/>
      <c r="L73" s="7"/>
    </row>
    <row r="74" spans="1:12" ht="12.75" x14ac:dyDescent="0.2">
      <c r="A74" s="36"/>
      <c r="B74" s="29"/>
      <c r="C74" s="30"/>
      <c r="D74" s="31"/>
      <c r="E74" s="29"/>
      <c r="F74" s="32"/>
      <c r="G74" s="32"/>
      <c r="H74" s="33" t="str">
        <f t="shared" ca="1" si="0"/>
        <v xml:space="preserve"> - </v>
      </c>
      <c r="I74" s="58"/>
      <c r="L74" s="7"/>
    </row>
    <row r="75" spans="1:12" ht="12.75" x14ac:dyDescent="0.2">
      <c r="A75" s="36"/>
      <c r="B75" s="42"/>
      <c r="C75" s="46"/>
      <c r="D75" s="31"/>
      <c r="E75" s="29"/>
      <c r="F75" s="32"/>
      <c r="G75" s="44"/>
      <c r="H75" s="33" t="str">
        <f t="shared" ca="1" si="0"/>
        <v xml:space="preserve"> - </v>
      </c>
      <c r="I75" s="58"/>
      <c r="L75" s="7"/>
    </row>
    <row r="76" spans="1:12" ht="12.75" x14ac:dyDescent="0.2">
      <c r="A76" s="36"/>
      <c r="B76" s="42"/>
      <c r="C76" s="46"/>
      <c r="D76" s="31"/>
      <c r="E76" s="29"/>
      <c r="F76" s="32"/>
      <c r="G76" s="44"/>
      <c r="H76" s="33" t="str">
        <f t="shared" ca="1" si="0"/>
        <v xml:space="preserve"> - </v>
      </c>
      <c r="I76" s="58"/>
      <c r="L76" s="7"/>
    </row>
    <row r="77" spans="1:12" ht="12.75" x14ac:dyDescent="0.2">
      <c r="A77" s="36"/>
      <c r="B77" s="42"/>
      <c r="C77" s="46"/>
      <c r="D77" s="31"/>
      <c r="E77" s="29"/>
      <c r="F77" s="32"/>
      <c r="G77" s="44"/>
      <c r="H77" s="33" t="str">
        <f t="shared" ca="1" si="0"/>
        <v xml:space="preserve"> - </v>
      </c>
      <c r="I77" s="58"/>
      <c r="L77" s="7"/>
    </row>
    <row r="78" spans="1:12" ht="12.75" x14ac:dyDescent="0.2">
      <c r="A78" s="36"/>
      <c r="B78" s="42"/>
      <c r="C78" s="46"/>
      <c r="D78" s="31"/>
      <c r="E78" s="29"/>
      <c r="F78" s="32"/>
      <c r="G78" s="44"/>
      <c r="H78" s="33" t="str">
        <f t="shared" ca="1" si="0"/>
        <v xml:space="preserve"> - </v>
      </c>
      <c r="I78" s="58"/>
      <c r="L78" s="7"/>
    </row>
    <row r="79" spans="1:12" ht="12.75" x14ac:dyDescent="0.2">
      <c r="A79" s="36"/>
      <c r="B79" s="37"/>
      <c r="C79" s="38"/>
      <c r="D79" s="39"/>
      <c r="E79" s="37"/>
      <c r="F79" s="40"/>
      <c r="G79" s="49"/>
      <c r="H79" s="33" t="str">
        <f t="shared" ca="1" si="0"/>
        <v xml:space="preserve"> - </v>
      </c>
      <c r="I79" s="58"/>
      <c r="L79" s="7"/>
    </row>
    <row r="80" spans="1:12" ht="12.75" x14ac:dyDescent="0.2">
      <c r="A80" s="36"/>
      <c r="B80" s="37"/>
      <c r="C80" s="38"/>
      <c r="D80" s="39"/>
      <c r="E80" s="37"/>
      <c r="F80" s="40"/>
      <c r="G80" s="49"/>
      <c r="H80" s="33" t="str">
        <f t="shared" ca="1" si="0"/>
        <v xml:space="preserve"> - </v>
      </c>
      <c r="I80" s="58"/>
      <c r="L80" s="7"/>
    </row>
    <row r="81" spans="1:12" ht="12.75" x14ac:dyDescent="0.2">
      <c r="A81" s="36"/>
      <c r="B81" s="42"/>
      <c r="C81" s="46"/>
      <c r="D81" s="43"/>
      <c r="E81" s="29"/>
      <c r="F81" s="44"/>
      <c r="G81" s="44"/>
      <c r="H81" s="33" t="str">
        <f t="shared" ca="1" si="0"/>
        <v xml:space="preserve"> - </v>
      </c>
      <c r="I81" s="58"/>
      <c r="L81" s="7"/>
    </row>
    <row r="82" spans="1:12" ht="12.75" x14ac:dyDescent="0.2">
      <c r="A82" s="36"/>
      <c r="B82" s="42"/>
      <c r="C82" s="46"/>
      <c r="D82" s="31"/>
      <c r="E82" s="29"/>
      <c r="F82" s="32"/>
      <c r="G82" s="44"/>
      <c r="H82" s="33" t="str">
        <f t="shared" ca="1" si="0"/>
        <v xml:space="preserve"> - </v>
      </c>
      <c r="I82" s="58"/>
      <c r="L82" s="7"/>
    </row>
    <row r="83" spans="1:12" ht="12.75" x14ac:dyDescent="0.2">
      <c r="A83" s="36"/>
      <c r="B83" s="42"/>
      <c r="C83" s="46"/>
      <c r="D83" s="31"/>
      <c r="E83" s="42"/>
      <c r="F83" s="32"/>
      <c r="G83" s="44"/>
      <c r="H83" s="33" t="str">
        <f t="shared" ca="1" si="0"/>
        <v xml:space="preserve"> - </v>
      </c>
      <c r="I83" s="58"/>
      <c r="L83" s="7"/>
    </row>
    <row r="84" spans="1:12" ht="12.75" x14ac:dyDescent="0.2">
      <c r="A84" s="36"/>
      <c r="B84" s="42"/>
      <c r="C84" s="46"/>
      <c r="D84" s="31"/>
      <c r="E84" s="29"/>
      <c r="F84" s="32"/>
      <c r="G84" s="44"/>
      <c r="H84" s="33" t="str">
        <f t="shared" ca="1" si="0"/>
        <v xml:space="preserve"> - </v>
      </c>
      <c r="I84" s="58"/>
      <c r="L84" s="7"/>
    </row>
    <row r="85" spans="1:12" ht="12.75" x14ac:dyDescent="0.2">
      <c r="A85" s="36"/>
      <c r="B85" s="42"/>
      <c r="C85" s="46"/>
      <c r="D85" s="31"/>
      <c r="E85" s="29"/>
      <c r="F85" s="32"/>
      <c r="G85" s="44"/>
      <c r="H85" s="33" t="str">
        <f t="shared" ca="1" si="0"/>
        <v xml:space="preserve"> - </v>
      </c>
      <c r="I85" s="58"/>
      <c r="L85" s="7"/>
    </row>
    <row r="86" spans="1:12" ht="12.75" x14ac:dyDescent="0.2">
      <c r="A86" s="36"/>
      <c r="B86" s="42"/>
      <c r="C86" s="46"/>
      <c r="D86" s="31"/>
      <c r="E86" s="29"/>
      <c r="F86" s="32"/>
      <c r="G86" s="44"/>
      <c r="H86" s="33" t="str">
        <f t="shared" ca="1" si="0"/>
        <v xml:space="preserve"> - </v>
      </c>
      <c r="I86" s="58"/>
      <c r="L86" s="7"/>
    </row>
    <row r="87" spans="1:12" ht="12.75" x14ac:dyDescent="0.2">
      <c r="A87" s="36"/>
      <c r="B87" s="42"/>
      <c r="C87" s="46"/>
      <c r="D87" s="31"/>
      <c r="E87" s="29"/>
      <c r="F87" s="32"/>
      <c r="G87" s="44"/>
      <c r="H87" s="33" t="str">
        <f t="shared" ca="1" si="0"/>
        <v xml:space="preserve"> - </v>
      </c>
      <c r="I87" s="58"/>
      <c r="L87" s="7"/>
    </row>
    <row r="88" spans="1:12" ht="12.75" x14ac:dyDescent="0.2">
      <c r="A88" s="36"/>
      <c r="B88" s="42"/>
      <c r="C88" s="46"/>
      <c r="D88" s="31"/>
      <c r="E88" s="29"/>
      <c r="F88" s="32"/>
      <c r="G88" s="44"/>
      <c r="H88" s="33" t="str">
        <f t="shared" ref="H88:H151" ca="1" si="1">IF(AND(ISBLANK(F88),ISBLANK(G88))," - ",OFFSET(H88,-1,0,1,1)+G88-F88)</f>
        <v xml:space="preserve"> - </v>
      </c>
      <c r="I88" s="58"/>
      <c r="L88" s="7"/>
    </row>
    <row r="89" spans="1:12" ht="12.75" x14ac:dyDescent="0.2">
      <c r="A89" s="36"/>
      <c r="B89" s="42"/>
      <c r="C89" s="46"/>
      <c r="D89" s="31"/>
      <c r="E89" s="42"/>
      <c r="F89" s="32"/>
      <c r="G89" s="44"/>
      <c r="H89" s="33" t="str">
        <f t="shared" ca="1" si="1"/>
        <v xml:space="preserve"> - </v>
      </c>
      <c r="I89" s="58"/>
      <c r="L89" s="7"/>
    </row>
    <row r="90" spans="1:12" ht="12.75" x14ac:dyDescent="0.2">
      <c r="A90" s="36"/>
      <c r="B90" s="42"/>
      <c r="C90" s="46"/>
      <c r="D90" s="31"/>
      <c r="E90" s="29"/>
      <c r="F90" s="32"/>
      <c r="G90" s="44"/>
      <c r="H90" s="33" t="str">
        <f t="shared" ca="1" si="1"/>
        <v xml:space="preserve"> - </v>
      </c>
      <c r="I90" s="58"/>
      <c r="L90" s="7"/>
    </row>
    <row r="91" spans="1:12" ht="12.75" x14ac:dyDescent="0.2">
      <c r="A91" s="36"/>
      <c r="B91" s="42"/>
      <c r="C91" s="46"/>
      <c r="D91" s="43"/>
      <c r="E91" s="29"/>
      <c r="F91" s="44"/>
      <c r="G91" s="44"/>
      <c r="H91" s="33" t="str">
        <f t="shared" ca="1" si="1"/>
        <v xml:space="preserve"> - </v>
      </c>
      <c r="I91" s="59"/>
      <c r="J91" s="10"/>
      <c r="L91" s="7"/>
    </row>
    <row r="92" spans="1:12" ht="12.75" x14ac:dyDescent="0.2">
      <c r="A92" s="36"/>
      <c r="B92" s="37"/>
      <c r="C92" s="38"/>
      <c r="D92" s="45"/>
      <c r="E92" s="37"/>
      <c r="F92" s="49"/>
      <c r="G92" s="49"/>
      <c r="H92" s="33" t="str">
        <f t="shared" ca="1" si="1"/>
        <v xml:space="preserve"> - </v>
      </c>
      <c r="I92" s="59"/>
      <c r="J92" s="10"/>
      <c r="L92" s="7"/>
    </row>
    <row r="93" spans="1:12" ht="12.75" x14ac:dyDescent="0.2">
      <c r="A93" s="36"/>
      <c r="B93" s="42"/>
      <c r="C93" s="46"/>
      <c r="D93" s="43"/>
      <c r="E93" s="29"/>
      <c r="F93" s="44"/>
      <c r="G93" s="44"/>
      <c r="H93" s="33" t="str">
        <f t="shared" ca="1" si="1"/>
        <v xml:space="preserve"> - </v>
      </c>
      <c r="I93" s="58"/>
      <c r="L93" s="7"/>
    </row>
    <row r="94" spans="1:12" ht="12.75" x14ac:dyDescent="0.2">
      <c r="A94" s="36"/>
      <c r="B94" s="42"/>
      <c r="C94" s="46"/>
      <c r="D94" s="43"/>
      <c r="E94" s="29"/>
      <c r="F94" s="44"/>
      <c r="G94" s="44"/>
      <c r="H94" s="33" t="str">
        <f t="shared" ca="1" si="1"/>
        <v xml:space="preserve"> - </v>
      </c>
      <c r="I94" s="58"/>
      <c r="L94" s="7"/>
    </row>
    <row r="95" spans="1:12" ht="12.75" x14ac:dyDescent="0.2">
      <c r="A95" s="36"/>
      <c r="B95" s="42"/>
      <c r="C95" s="46"/>
      <c r="D95" s="43"/>
      <c r="E95" s="29"/>
      <c r="F95" s="44"/>
      <c r="G95" s="44"/>
      <c r="H95" s="33" t="str">
        <f t="shared" ca="1" si="1"/>
        <v xml:space="preserve"> - </v>
      </c>
      <c r="I95" s="58"/>
      <c r="L95" s="7"/>
    </row>
    <row r="96" spans="1:12" ht="12.75" x14ac:dyDescent="0.2">
      <c r="A96" s="36"/>
      <c r="B96" s="37"/>
      <c r="C96" s="38"/>
      <c r="D96" s="45"/>
      <c r="E96" s="37"/>
      <c r="F96" s="49"/>
      <c r="G96" s="49"/>
      <c r="H96" s="33" t="str">
        <f t="shared" ca="1" si="1"/>
        <v xml:space="preserve"> - </v>
      </c>
      <c r="I96" s="58"/>
      <c r="L96" s="7"/>
    </row>
    <row r="97" spans="1:12" ht="12.75" x14ac:dyDescent="0.2">
      <c r="A97" s="36"/>
      <c r="B97" s="37"/>
      <c r="C97" s="38"/>
      <c r="D97" s="45"/>
      <c r="E97" s="37"/>
      <c r="F97" s="49"/>
      <c r="G97" s="49"/>
      <c r="H97" s="33" t="str">
        <f t="shared" ca="1" si="1"/>
        <v xml:space="preserve"> - </v>
      </c>
      <c r="I97" s="58"/>
      <c r="L97" s="7"/>
    </row>
    <row r="98" spans="1:12" ht="12.75" x14ac:dyDescent="0.2">
      <c r="A98" s="36"/>
      <c r="B98" s="37"/>
      <c r="C98" s="38"/>
      <c r="D98" s="45"/>
      <c r="E98" s="37"/>
      <c r="F98" s="49"/>
      <c r="G98" s="49"/>
      <c r="H98" s="33" t="str">
        <f t="shared" ca="1" si="1"/>
        <v xml:space="preserve"> - </v>
      </c>
      <c r="I98" s="58"/>
      <c r="L98" s="7"/>
    </row>
    <row r="99" spans="1:12" ht="12.75" x14ac:dyDescent="0.2">
      <c r="A99" s="36"/>
      <c r="B99" s="37"/>
      <c r="C99" s="38"/>
      <c r="D99" s="45"/>
      <c r="E99" s="37"/>
      <c r="F99" s="49"/>
      <c r="G99" s="49"/>
      <c r="H99" s="33" t="str">
        <f t="shared" ca="1" si="1"/>
        <v xml:space="preserve"> - </v>
      </c>
      <c r="I99" s="58"/>
      <c r="L99" s="7"/>
    </row>
    <row r="100" spans="1:12" ht="12.75" x14ac:dyDescent="0.2">
      <c r="A100" s="36"/>
      <c r="B100" s="42"/>
      <c r="C100" s="46"/>
      <c r="D100" s="43"/>
      <c r="E100" s="29"/>
      <c r="F100" s="44"/>
      <c r="G100" s="44"/>
      <c r="H100" s="33" t="str">
        <f t="shared" ca="1" si="1"/>
        <v xml:space="preserve"> - </v>
      </c>
      <c r="I100" s="58"/>
      <c r="L100" s="7"/>
    </row>
    <row r="101" spans="1:12" ht="12.75" x14ac:dyDescent="0.2">
      <c r="A101" s="36"/>
      <c r="B101" s="29"/>
      <c r="C101" s="30"/>
      <c r="D101" s="31"/>
      <c r="E101" s="29"/>
      <c r="F101" s="32"/>
      <c r="G101" s="32"/>
      <c r="H101" s="33" t="str">
        <f t="shared" ca="1" si="1"/>
        <v xml:space="preserve"> - </v>
      </c>
      <c r="I101" s="58"/>
      <c r="L101" s="7"/>
    </row>
    <row r="102" spans="1:12" ht="12.75" x14ac:dyDescent="0.2">
      <c r="A102" s="36"/>
      <c r="B102" s="29"/>
      <c r="C102" s="30"/>
      <c r="D102" s="31"/>
      <c r="E102" s="29"/>
      <c r="F102" s="32"/>
      <c r="G102" s="32"/>
      <c r="H102" s="33" t="str">
        <f t="shared" ca="1" si="1"/>
        <v xml:space="preserve"> - </v>
      </c>
      <c r="I102" s="58"/>
      <c r="L102" s="7"/>
    </row>
    <row r="103" spans="1:12" ht="12.75" x14ac:dyDescent="0.2">
      <c r="A103" s="36"/>
      <c r="B103" s="42"/>
      <c r="C103" s="46"/>
      <c r="D103" s="43"/>
      <c r="E103" s="29"/>
      <c r="F103" s="44"/>
      <c r="G103" s="44"/>
      <c r="H103" s="33" t="str">
        <f t="shared" ca="1" si="1"/>
        <v xml:space="preserve"> - </v>
      </c>
      <c r="I103" s="58"/>
      <c r="L103" s="7"/>
    </row>
    <row r="104" spans="1:12" ht="12.75" x14ac:dyDescent="0.2">
      <c r="A104" s="36"/>
      <c r="B104" s="42"/>
      <c r="C104" s="46"/>
      <c r="D104" s="31"/>
      <c r="E104" s="29"/>
      <c r="F104" s="32"/>
      <c r="G104" s="44"/>
      <c r="H104" s="33" t="str">
        <f t="shared" ca="1" si="1"/>
        <v xml:space="preserve"> - </v>
      </c>
      <c r="I104" s="58"/>
      <c r="L104" s="7"/>
    </row>
    <row r="105" spans="1:12" ht="12.75" x14ac:dyDescent="0.2">
      <c r="A105" s="36"/>
      <c r="B105" s="42"/>
      <c r="C105" s="46"/>
      <c r="D105" s="43"/>
      <c r="E105" s="29"/>
      <c r="F105" s="44"/>
      <c r="G105" s="44"/>
      <c r="H105" s="33" t="str">
        <f t="shared" ca="1" si="1"/>
        <v xml:space="preserve"> - </v>
      </c>
      <c r="I105" s="58"/>
      <c r="L105" s="7"/>
    </row>
    <row r="106" spans="1:12" ht="12.75" x14ac:dyDescent="0.2">
      <c r="A106" s="36"/>
      <c r="B106" s="42"/>
      <c r="C106" s="46"/>
      <c r="D106" s="43"/>
      <c r="E106" s="29"/>
      <c r="F106" s="44"/>
      <c r="G106" s="44"/>
      <c r="H106" s="33" t="str">
        <f t="shared" ca="1" si="1"/>
        <v xml:space="preserve"> - </v>
      </c>
      <c r="I106" s="58"/>
      <c r="L106" s="7"/>
    </row>
    <row r="107" spans="1:12" ht="12.75" x14ac:dyDescent="0.2">
      <c r="A107" s="36"/>
      <c r="B107" s="42"/>
      <c r="C107" s="46"/>
      <c r="D107" s="43"/>
      <c r="E107" s="29"/>
      <c r="F107" s="44"/>
      <c r="G107" s="44"/>
      <c r="H107" s="33" t="str">
        <f t="shared" ca="1" si="1"/>
        <v xml:space="preserve"> - </v>
      </c>
      <c r="I107" s="58"/>
      <c r="L107" s="7"/>
    </row>
    <row r="108" spans="1:12" ht="12.75" x14ac:dyDescent="0.2">
      <c r="A108" s="60"/>
      <c r="B108" s="42"/>
      <c r="C108" s="46"/>
      <c r="D108" s="43"/>
      <c r="E108" s="29"/>
      <c r="F108" s="44"/>
      <c r="G108" s="44"/>
      <c r="H108" s="33" t="str">
        <f t="shared" ca="1" si="1"/>
        <v xml:space="preserve"> - </v>
      </c>
      <c r="I108" s="58"/>
      <c r="L108" s="7"/>
    </row>
    <row r="109" spans="1:12" ht="12.75" x14ac:dyDescent="0.2">
      <c r="A109" s="60"/>
      <c r="B109" s="37"/>
      <c r="C109" s="38"/>
      <c r="D109" s="45"/>
      <c r="E109" s="37"/>
      <c r="F109" s="49"/>
      <c r="G109" s="49"/>
      <c r="H109" s="33" t="str">
        <f t="shared" ca="1" si="1"/>
        <v xml:space="preserve"> - </v>
      </c>
      <c r="I109" s="58"/>
      <c r="L109" s="7"/>
    </row>
    <row r="110" spans="1:12" ht="12.75" x14ac:dyDescent="0.2">
      <c r="A110" s="60"/>
      <c r="B110" s="42"/>
      <c r="C110" s="46"/>
      <c r="D110" s="43"/>
      <c r="E110" s="29"/>
      <c r="F110" s="44"/>
      <c r="G110" s="44"/>
      <c r="H110" s="33" t="str">
        <f t="shared" ca="1" si="1"/>
        <v xml:space="preserve"> - </v>
      </c>
      <c r="I110" s="58"/>
      <c r="L110" s="7"/>
    </row>
    <row r="111" spans="1:12" ht="12.75" x14ac:dyDescent="0.2">
      <c r="A111" s="60"/>
      <c r="B111" s="42"/>
      <c r="C111" s="46"/>
      <c r="D111" s="43"/>
      <c r="E111" s="29"/>
      <c r="F111" s="44"/>
      <c r="G111" s="44"/>
      <c r="H111" s="33" t="str">
        <f t="shared" ca="1" si="1"/>
        <v xml:space="preserve"> - </v>
      </c>
      <c r="I111" s="58"/>
      <c r="L111" s="7"/>
    </row>
    <row r="112" spans="1:12" ht="12.75" x14ac:dyDescent="0.2">
      <c r="A112" s="60"/>
      <c r="B112" s="37"/>
      <c r="C112" s="38"/>
      <c r="D112" s="45"/>
      <c r="E112" s="37"/>
      <c r="F112" s="49"/>
      <c r="G112" s="49"/>
      <c r="H112" s="33" t="str">
        <f t="shared" ca="1" si="1"/>
        <v xml:space="preserve"> - </v>
      </c>
      <c r="I112" s="58"/>
      <c r="L112" s="7"/>
    </row>
    <row r="113" spans="1:12" ht="12.75" x14ac:dyDescent="0.2">
      <c r="A113" s="60"/>
      <c r="B113" s="37"/>
      <c r="C113" s="38"/>
      <c r="D113" s="45"/>
      <c r="E113" s="37"/>
      <c r="F113" s="49"/>
      <c r="G113" s="49"/>
      <c r="H113" s="33" t="str">
        <f t="shared" ca="1" si="1"/>
        <v xml:space="preserve"> - </v>
      </c>
      <c r="I113" s="58"/>
      <c r="L113" s="7"/>
    </row>
    <row r="114" spans="1:12" ht="12.75" x14ac:dyDescent="0.2">
      <c r="A114" s="60"/>
      <c r="B114" s="37"/>
      <c r="C114" s="38"/>
      <c r="D114" s="45"/>
      <c r="E114" s="37"/>
      <c r="F114" s="49"/>
      <c r="G114" s="49"/>
      <c r="H114" s="33" t="str">
        <f t="shared" ca="1" si="1"/>
        <v xml:space="preserve"> - </v>
      </c>
      <c r="I114" s="58"/>
      <c r="L114" s="7"/>
    </row>
    <row r="115" spans="1:12" ht="12.75" x14ac:dyDescent="0.2">
      <c r="A115" s="60"/>
      <c r="B115" s="37"/>
      <c r="C115" s="38"/>
      <c r="D115" s="45"/>
      <c r="E115" s="37"/>
      <c r="F115" s="49"/>
      <c r="G115" s="49"/>
      <c r="H115" s="33" t="str">
        <f t="shared" ca="1" si="1"/>
        <v xml:space="preserve"> - </v>
      </c>
      <c r="I115" s="58"/>
      <c r="L115" s="7"/>
    </row>
    <row r="116" spans="1:12" ht="12.75" x14ac:dyDescent="0.2">
      <c r="A116" s="60"/>
      <c r="B116" s="37"/>
      <c r="C116" s="38"/>
      <c r="D116" s="45"/>
      <c r="E116" s="37"/>
      <c r="F116" s="49"/>
      <c r="G116" s="49"/>
      <c r="H116" s="33" t="str">
        <f t="shared" ca="1" si="1"/>
        <v xml:space="preserve"> - </v>
      </c>
      <c r="I116" s="58"/>
      <c r="L116" s="7"/>
    </row>
    <row r="117" spans="1:12" ht="12.75" x14ac:dyDescent="0.2">
      <c r="A117" s="60"/>
      <c r="B117" s="37"/>
      <c r="C117" s="38"/>
      <c r="D117" s="45"/>
      <c r="E117" s="37"/>
      <c r="F117" s="49"/>
      <c r="G117" s="49"/>
      <c r="H117" s="33" t="str">
        <f t="shared" ca="1" si="1"/>
        <v xml:space="preserve"> - </v>
      </c>
      <c r="I117" s="58"/>
      <c r="L117" s="7"/>
    </row>
    <row r="118" spans="1:12" ht="12.75" x14ac:dyDescent="0.2">
      <c r="A118" s="60"/>
      <c r="B118" s="42"/>
      <c r="C118" s="38"/>
      <c r="D118" s="45"/>
      <c r="E118" s="37"/>
      <c r="F118" s="49"/>
      <c r="G118" s="49"/>
      <c r="H118" s="33" t="str">
        <f t="shared" ca="1" si="1"/>
        <v xml:space="preserve"> - </v>
      </c>
      <c r="I118" s="58"/>
      <c r="L118" s="7"/>
    </row>
    <row r="119" spans="1:12" ht="12.75" x14ac:dyDescent="0.2">
      <c r="A119" s="60"/>
      <c r="B119" s="37"/>
      <c r="C119" s="38"/>
      <c r="D119" s="45"/>
      <c r="E119" s="37"/>
      <c r="F119" s="49"/>
      <c r="G119" s="49"/>
      <c r="H119" s="33" t="str">
        <f t="shared" ca="1" si="1"/>
        <v xml:space="preserve"> - </v>
      </c>
      <c r="I119" s="58"/>
      <c r="L119" s="7"/>
    </row>
    <row r="120" spans="1:12" ht="12.75" x14ac:dyDescent="0.2">
      <c r="A120" s="60"/>
      <c r="B120" s="37"/>
      <c r="C120" s="38"/>
      <c r="D120" s="45"/>
      <c r="E120" s="37"/>
      <c r="F120" s="49"/>
      <c r="G120" s="49"/>
      <c r="H120" s="33" t="str">
        <f t="shared" ca="1" si="1"/>
        <v xml:space="preserve"> - </v>
      </c>
      <c r="I120" s="58"/>
      <c r="L120" s="7"/>
    </row>
    <row r="121" spans="1:12" ht="12.75" x14ac:dyDescent="0.2">
      <c r="A121" s="60"/>
      <c r="B121" s="37"/>
      <c r="C121" s="38"/>
      <c r="D121" s="45"/>
      <c r="E121" s="37"/>
      <c r="F121" s="49"/>
      <c r="G121" s="49"/>
      <c r="H121" s="33" t="str">
        <f t="shared" ca="1" si="1"/>
        <v xml:space="preserve"> - </v>
      </c>
      <c r="I121" s="58"/>
      <c r="L121" s="7"/>
    </row>
    <row r="122" spans="1:12" ht="12.75" x14ac:dyDescent="0.2">
      <c r="A122" s="60"/>
      <c r="B122" s="37"/>
      <c r="C122" s="38"/>
      <c r="D122" s="45"/>
      <c r="E122" s="37"/>
      <c r="F122" s="49"/>
      <c r="G122" s="49"/>
      <c r="H122" s="33" t="str">
        <f t="shared" ca="1" si="1"/>
        <v xml:space="preserve"> - </v>
      </c>
      <c r="I122" s="58"/>
      <c r="L122" s="7"/>
    </row>
    <row r="123" spans="1:12" ht="12.75" x14ac:dyDescent="0.2">
      <c r="A123" s="60"/>
      <c r="B123" s="37"/>
      <c r="C123" s="38"/>
      <c r="D123" s="45"/>
      <c r="E123" s="37"/>
      <c r="F123" s="49"/>
      <c r="G123" s="49"/>
      <c r="H123" s="33" t="str">
        <f t="shared" ca="1" si="1"/>
        <v xml:space="preserve"> - </v>
      </c>
      <c r="I123" s="58"/>
      <c r="L123" s="7"/>
    </row>
    <row r="124" spans="1:12" ht="12.75" x14ac:dyDescent="0.2">
      <c r="A124" s="60"/>
      <c r="B124" s="37"/>
      <c r="C124" s="38"/>
      <c r="D124" s="45"/>
      <c r="E124" s="37"/>
      <c r="F124" s="49"/>
      <c r="G124" s="49"/>
      <c r="H124" s="33" t="str">
        <f t="shared" ca="1" si="1"/>
        <v xml:space="preserve"> - </v>
      </c>
      <c r="I124" s="58"/>
      <c r="L124" s="7"/>
    </row>
    <row r="125" spans="1:12" ht="12.75" x14ac:dyDescent="0.2">
      <c r="A125" s="60"/>
      <c r="B125" s="37"/>
      <c r="C125" s="38"/>
      <c r="D125" s="45"/>
      <c r="E125" s="37"/>
      <c r="F125" s="49"/>
      <c r="G125" s="49"/>
      <c r="H125" s="33" t="str">
        <f t="shared" ca="1" si="1"/>
        <v xml:space="preserve"> - </v>
      </c>
      <c r="I125" s="58"/>
      <c r="L125" s="7"/>
    </row>
    <row r="126" spans="1:12" ht="12.75" x14ac:dyDescent="0.2">
      <c r="A126" s="60"/>
      <c r="B126" s="37"/>
      <c r="C126" s="38"/>
      <c r="D126" s="45"/>
      <c r="E126" s="37"/>
      <c r="F126" s="49"/>
      <c r="G126" s="49"/>
      <c r="H126" s="33" t="str">
        <f t="shared" ca="1" si="1"/>
        <v xml:space="preserve"> - </v>
      </c>
      <c r="I126" s="58"/>
      <c r="L126" s="7"/>
    </row>
    <row r="127" spans="1:12" ht="12.75" x14ac:dyDescent="0.2">
      <c r="A127" s="60"/>
      <c r="B127" s="37"/>
      <c r="C127" s="38"/>
      <c r="D127" s="45"/>
      <c r="E127" s="37"/>
      <c r="F127" s="49"/>
      <c r="G127" s="49"/>
      <c r="H127" s="33" t="str">
        <f t="shared" ca="1" si="1"/>
        <v xml:space="preserve"> - </v>
      </c>
      <c r="I127" s="58"/>
      <c r="L127" s="7"/>
    </row>
    <row r="128" spans="1:12" ht="12.75" x14ac:dyDescent="0.2">
      <c r="A128" s="60"/>
      <c r="B128" s="37"/>
      <c r="C128" s="38"/>
      <c r="D128" s="45"/>
      <c r="E128" s="37"/>
      <c r="F128" s="49"/>
      <c r="G128" s="49"/>
      <c r="H128" s="33" t="str">
        <f t="shared" ca="1" si="1"/>
        <v xml:space="preserve"> - </v>
      </c>
      <c r="I128" s="58"/>
      <c r="L128" s="7"/>
    </row>
    <row r="129" spans="1:12" ht="12.75" x14ac:dyDescent="0.2">
      <c r="A129" s="60"/>
      <c r="B129" s="37"/>
      <c r="C129" s="38"/>
      <c r="D129" s="45"/>
      <c r="E129" s="37"/>
      <c r="F129" s="49"/>
      <c r="G129" s="49"/>
      <c r="H129" s="33" t="str">
        <f t="shared" ca="1" si="1"/>
        <v xml:space="preserve"> - </v>
      </c>
      <c r="I129" s="58"/>
      <c r="L129" s="7"/>
    </row>
    <row r="130" spans="1:12" ht="12.75" x14ac:dyDescent="0.2">
      <c r="A130" s="60"/>
      <c r="B130" s="37"/>
      <c r="C130" s="38"/>
      <c r="D130" s="45"/>
      <c r="E130" s="37"/>
      <c r="F130" s="49"/>
      <c r="G130" s="49"/>
      <c r="H130" s="33" t="str">
        <f t="shared" ca="1" si="1"/>
        <v xml:space="preserve"> - </v>
      </c>
      <c r="I130" s="58"/>
      <c r="L130" s="7"/>
    </row>
    <row r="131" spans="1:12" ht="12.75" x14ac:dyDescent="0.2">
      <c r="A131" s="60"/>
      <c r="B131" s="42"/>
      <c r="C131" s="46"/>
      <c r="D131" s="43"/>
      <c r="E131" s="29"/>
      <c r="F131" s="44"/>
      <c r="G131" s="44"/>
      <c r="H131" s="33" t="str">
        <f t="shared" ca="1" si="1"/>
        <v xml:space="preserve"> - </v>
      </c>
      <c r="I131" s="58"/>
      <c r="L131" s="7"/>
    </row>
    <row r="132" spans="1:12" ht="12.75" x14ac:dyDescent="0.2">
      <c r="A132" s="60"/>
      <c r="B132" s="37"/>
      <c r="C132" s="38"/>
      <c r="D132" s="45"/>
      <c r="E132" s="37"/>
      <c r="F132" s="49"/>
      <c r="G132" s="49"/>
      <c r="H132" s="33" t="str">
        <f t="shared" ca="1" si="1"/>
        <v xml:space="preserve"> - </v>
      </c>
      <c r="I132" s="58"/>
      <c r="L132" s="7"/>
    </row>
    <row r="133" spans="1:12" ht="12.75" x14ac:dyDescent="0.2">
      <c r="A133" s="60"/>
      <c r="B133" s="37"/>
      <c r="C133" s="38"/>
      <c r="D133" s="45"/>
      <c r="E133" s="37"/>
      <c r="F133" s="49"/>
      <c r="G133" s="49"/>
      <c r="H133" s="33" t="str">
        <f t="shared" ca="1" si="1"/>
        <v xml:space="preserve"> - </v>
      </c>
      <c r="I133" s="58"/>
      <c r="L133" s="7"/>
    </row>
    <row r="134" spans="1:12" ht="12.75" x14ac:dyDescent="0.2">
      <c r="A134" s="36"/>
      <c r="B134" s="42"/>
      <c r="C134" s="46"/>
      <c r="D134" s="43"/>
      <c r="E134" s="29"/>
      <c r="F134" s="44"/>
      <c r="G134" s="44"/>
      <c r="H134" s="33" t="str">
        <f t="shared" ca="1" si="1"/>
        <v xml:space="preserve"> - </v>
      </c>
      <c r="I134" s="58"/>
      <c r="L134" s="7"/>
    </row>
    <row r="135" spans="1:12" ht="12.75" x14ac:dyDescent="0.2">
      <c r="A135" s="36"/>
      <c r="B135" s="42"/>
      <c r="C135" s="46"/>
      <c r="D135" s="43"/>
      <c r="E135" s="29"/>
      <c r="F135" s="44"/>
      <c r="G135" s="44"/>
      <c r="H135" s="33" t="str">
        <f t="shared" ca="1" si="1"/>
        <v xml:space="preserve"> - </v>
      </c>
      <c r="I135" s="58"/>
      <c r="L135" s="7"/>
    </row>
    <row r="136" spans="1:12" ht="12.75" x14ac:dyDescent="0.2">
      <c r="A136" s="36"/>
      <c r="B136" s="42"/>
      <c r="C136" s="46"/>
      <c r="D136" s="43"/>
      <c r="E136" s="29"/>
      <c r="F136" s="44"/>
      <c r="G136" s="44"/>
      <c r="H136" s="33" t="str">
        <f t="shared" ca="1" si="1"/>
        <v xml:space="preserve"> - </v>
      </c>
      <c r="I136" s="58"/>
      <c r="L136" s="7"/>
    </row>
    <row r="137" spans="1:12" ht="12.75" x14ac:dyDescent="0.2">
      <c r="A137" s="36"/>
      <c r="B137" s="42"/>
      <c r="C137" s="46"/>
      <c r="D137" s="43"/>
      <c r="E137" s="29"/>
      <c r="F137" s="44"/>
      <c r="G137" s="44"/>
      <c r="H137" s="33" t="str">
        <f t="shared" ca="1" si="1"/>
        <v xml:space="preserve"> - </v>
      </c>
      <c r="I137" s="58"/>
      <c r="L137" s="7"/>
    </row>
    <row r="138" spans="1:12" s="64" customFormat="1" ht="12.75" x14ac:dyDescent="0.2">
      <c r="A138" s="36"/>
      <c r="B138" s="61"/>
      <c r="C138" s="62"/>
      <c r="D138" s="45"/>
      <c r="E138" s="61"/>
      <c r="F138" s="63"/>
      <c r="G138" s="63"/>
      <c r="H138" s="33" t="str">
        <f t="shared" ca="1" si="1"/>
        <v xml:space="preserve"> - </v>
      </c>
      <c r="I138" s="58"/>
    </row>
    <row r="139" spans="1:12" s="64" customFormat="1" ht="12.75" x14ac:dyDescent="0.2">
      <c r="A139" s="36"/>
      <c r="B139" s="42"/>
      <c r="C139" s="62"/>
      <c r="D139" s="65"/>
      <c r="E139" s="61"/>
      <c r="F139" s="63"/>
      <c r="G139" s="63"/>
      <c r="H139" s="33" t="str">
        <f t="shared" ca="1" si="1"/>
        <v xml:space="preserve"> - </v>
      </c>
      <c r="I139" s="58"/>
    </row>
    <row r="140" spans="1:12" s="64" customFormat="1" x14ac:dyDescent="0.25">
      <c r="A140" s="36"/>
      <c r="B140" s="61"/>
      <c r="C140" s="62"/>
      <c r="D140" s="65"/>
      <c r="E140" s="61"/>
      <c r="F140" s="63"/>
      <c r="G140" s="63"/>
      <c r="H140" s="33" t="str">
        <f t="shared" ca="1" si="1"/>
        <v xml:space="preserve"> - </v>
      </c>
      <c r="I140" s="58"/>
      <c r="L140" s="66"/>
    </row>
    <row r="141" spans="1:12" s="64" customFormat="1" x14ac:dyDescent="0.25">
      <c r="A141" s="36"/>
      <c r="B141" s="61"/>
      <c r="C141" s="62"/>
      <c r="D141" s="65"/>
      <c r="E141" s="61"/>
      <c r="F141" s="63"/>
      <c r="G141" s="63"/>
      <c r="H141" s="33" t="str">
        <f t="shared" ca="1" si="1"/>
        <v xml:space="preserve"> - </v>
      </c>
      <c r="I141" s="58"/>
      <c r="L141" s="66"/>
    </row>
    <row r="142" spans="1:12" s="64" customFormat="1" x14ac:dyDescent="0.25">
      <c r="A142" s="67"/>
      <c r="B142" s="61"/>
      <c r="C142" s="68"/>
      <c r="D142" s="69"/>
      <c r="E142" s="70"/>
      <c r="F142" s="71"/>
      <c r="G142" s="71"/>
      <c r="H142" s="33" t="str">
        <f t="shared" ca="1" si="1"/>
        <v xml:space="preserve"> - </v>
      </c>
      <c r="I142" s="72"/>
      <c r="L142" s="66"/>
    </row>
    <row r="143" spans="1:12" s="64" customFormat="1" x14ac:dyDescent="0.25">
      <c r="A143" s="67"/>
      <c r="B143" s="70"/>
      <c r="C143" s="68"/>
      <c r="D143" s="69"/>
      <c r="E143" s="70"/>
      <c r="F143" s="71"/>
      <c r="G143" s="71"/>
      <c r="H143" s="33" t="str">
        <f t="shared" ca="1" si="1"/>
        <v xml:space="preserve"> - </v>
      </c>
      <c r="I143" s="58"/>
      <c r="L143" s="66"/>
    </row>
    <row r="144" spans="1:12" s="64" customFormat="1" ht="12.75" x14ac:dyDescent="0.2">
      <c r="A144" s="67"/>
      <c r="B144" s="70"/>
      <c r="C144" s="62"/>
      <c r="D144" s="65"/>
      <c r="E144" s="61"/>
      <c r="F144" s="63"/>
      <c r="G144" s="63"/>
      <c r="H144" s="33" t="str">
        <f t="shared" ca="1" si="1"/>
        <v xml:space="preserve"> - </v>
      </c>
      <c r="I144" s="58"/>
    </row>
    <row r="145" spans="1:12" s="64" customFormat="1" x14ac:dyDescent="0.25">
      <c r="A145" s="67"/>
      <c r="B145" s="61"/>
      <c r="C145" s="68"/>
      <c r="D145" s="69"/>
      <c r="E145" s="70"/>
      <c r="F145" s="71"/>
      <c r="G145" s="71"/>
      <c r="H145" s="33" t="str">
        <f t="shared" ca="1" si="1"/>
        <v xml:space="preserve"> - </v>
      </c>
      <c r="I145" s="58"/>
      <c r="L145" s="66"/>
    </row>
    <row r="146" spans="1:12" s="64" customFormat="1" x14ac:dyDescent="0.25">
      <c r="A146" s="67"/>
      <c r="B146" s="70"/>
      <c r="C146" s="68"/>
      <c r="D146" s="69"/>
      <c r="E146" s="70"/>
      <c r="F146" s="71"/>
      <c r="G146" s="71"/>
      <c r="H146" s="33" t="str">
        <f t="shared" ca="1" si="1"/>
        <v xml:space="preserve"> - </v>
      </c>
      <c r="I146" s="58"/>
      <c r="L146" s="66"/>
    </row>
    <row r="147" spans="1:12" s="64" customFormat="1" x14ac:dyDescent="0.25">
      <c r="A147" s="67"/>
      <c r="B147" s="70"/>
      <c r="C147" s="68"/>
      <c r="D147" s="69"/>
      <c r="E147" s="70"/>
      <c r="F147" s="71"/>
      <c r="G147" s="71"/>
      <c r="H147" s="33" t="str">
        <f t="shared" ca="1" si="1"/>
        <v xml:space="preserve"> - </v>
      </c>
      <c r="I147" s="58"/>
      <c r="L147" s="66"/>
    </row>
    <row r="148" spans="1:12" x14ac:dyDescent="0.25">
      <c r="A148" s="67"/>
      <c r="B148" s="70"/>
      <c r="C148" s="38"/>
      <c r="D148" s="45"/>
      <c r="E148" s="37"/>
      <c r="F148" s="49"/>
      <c r="G148" s="49"/>
      <c r="H148" s="33" t="str">
        <f t="shared" ca="1" si="1"/>
        <v xml:space="preserve"> - </v>
      </c>
      <c r="I148" s="58"/>
    </row>
    <row r="149" spans="1:12" x14ac:dyDescent="0.25">
      <c r="A149" s="67"/>
      <c r="B149" s="37"/>
      <c r="C149" s="38"/>
      <c r="D149" s="45"/>
      <c r="E149" s="37"/>
      <c r="F149" s="49"/>
      <c r="G149" s="49"/>
      <c r="H149" s="33" t="str">
        <f t="shared" ca="1" si="1"/>
        <v xml:space="preserve"> - </v>
      </c>
      <c r="I149" s="58"/>
    </row>
    <row r="150" spans="1:12" x14ac:dyDescent="0.25">
      <c r="A150" s="67"/>
      <c r="B150" s="37"/>
      <c r="C150" s="38"/>
      <c r="D150" s="45"/>
      <c r="E150" s="37"/>
      <c r="F150" s="49"/>
      <c r="G150" s="49"/>
      <c r="H150" s="33" t="str">
        <f t="shared" ca="1" si="1"/>
        <v xml:space="preserve"> - </v>
      </c>
      <c r="I150" s="58"/>
    </row>
    <row r="151" spans="1:12" x14ac:dyDescent="0.25">
      <c r="A151" s="67"/>
      <c r="B151" s="37"/>
      <c r="C151" s="38"/>
      <c r="D151" s="45"/>
      <c r="E151" s="37"/>
      <c r="F151" s="49"/>
      <c r="G151" s="49"/>
      <c r="H151" s="33" t="str">
        <f t="shared" ca="1" si="1"/>
        <v xml:space="preserve"> - </v>
      </c>
      <c r="I151" s="58"/>
    </row>
    <row r="152" spans="1:12" x14ac:dyDescent="0.25">
      <c r="A152" s="67"/>
      <c r="B152" s="37"/>
      <c r="C152" s="38"/>
      <c r="D152" s="45"/>
      <c r="E152" s="37"/>
      <c r="F152" s="49"/>
      <c r="G152" s="49"/>
      <c r="H152" s="33" t="str">
        <f t="shared" ref="H152:H169" ca="1" si="2">IF(AND(ISBLANK(F152),ISBLANK(G152))," - ",OFFSET(H152,-1,0,1,1)+G152-F152)</f>
        <v xml:space="preserve"> - </v>
      </c>
      <c r="I152" s="58"/>
    </row>
    <row r="153" spans="1:12" x14ac:dyDescent="0.25">
      <c r="A153" s="67"/>
      <c r="B153" s="37"/>
      <c r="C153" s="38"/>
      <c r="D153" s="45"/>
      <c r="E153" s="37"/>
      <c r="F153" s="49"/>
      <c r="G153" s="49"/>
      <c r="H153" s="33" t="str">
        <f t="shared" ca="1" si="2"/>
        <v xml:space="preserve"> - </v>
      </c>
      <c r="I153" s="58"/>
    </row>
    <row r="154" spans="1:12" x14ac:dyDescent="0.25">
      <c r="A154" s="67"/>
      <c r="B154" s="37"/>
      <c r="C154" s="38"/>
      <c r="D154" s="45"/>
      <c r="E154" s="37"/>
      <c r="F154" s="49"/>
      <c r="G154" s="49"/>
      <c r="H154" s="33" t="str">
        <f t="shared" ca="1" si="2"/>
        <v xml:space="preserve"> - </v>
      </c>
      <c r="I154" s="58"/>
    </row>
    <row r="155" spans="1:12" x14ac:dyDescent="0.25">
      <c r="A155" s="67"/>
      <c r="B155" s="37"/>
      <c r="C155" s="38"/>
      <c r="D155" s="45"/>
      <c r="E155" s="37"/>
      <c r="F155" s="49"/>
      <c r="G155" s="49"/>
      <c r="H155" s="33" t="str">
        <f t="shared" ca="1" si="2"/>
        <v xml:space="preserve"> - </v>
      </c>
      <c r="I155" s="58"/>
    </row>
    <row r="156" spans="1:12" x14ac:dyDescent="0.25">
      <c r="A156" s="67"/>
      <c r="B156" s="37"/>
      <c r="C156" s="38"/>
      <c r="D156" s="45"/>
      <c r="E156" s="37"/>
      <c r="F156" s="49"/>
      <c r="G156" s="49"/>
      <c r="H156" s="33" t="str">
        <f t="shared" ca="1" si="2"/>
        <v xml:space="preserve"> - </v>
      </c>
      <c r="I156" s="58"/>
    </row>
    <row r="157" spans="1:12" ht="12.75" x14ac:dyDescent="0.2">
      <c r="A157" s="67"/>
      <c r="B157" s="37"/>
      <c r="C157" s="38"/>
      <c r="D157" s="45"/>
      <c r="E157" s="37"/>
      <c r="F157" s="49"/>
      <c r="G157" s="49"/>
      <c r="H157" s="33" t="str">
        <f t="shared" ca="1" si="2"/>
        <v xml:space="preserve"> - </v>
      </c>
      <c r="I157" s="58"/>
      <c r="L157" s="7"/>
    </row>
    <row r="158" spans="1:12" ht="12.75" x14ac:dyDescent="0.2">
      <c r="A158" s="67"/>
      <c r="B158" s="37"/>
      <c r="C158" s="38"/>
      <c r="D158" s="45"/>
      <c r="E158" s="37"/>
      <c r="F158" s="49"/>
      <c r="G158" s="49"/>
      <c r="H158" s="33" t="str">
        <f t="shared" ca="1" si="2"/>
        <v xml:space="preserve"> - </v>
      </c>
      <c r="I158" s="58"/>
      <c r="L158" s="7"/>
    </row>
    <row r="159" spans="1:12" ht="12.75" x14ac:dyDescent="0.2">
      <c r="A159" s="67"/>
      <c r="B159" s="37"/>
      <c r="C159" s="38"/>
      <c r="D159" s="45"/>
      <c r="E159" s="37"/>
      <c r="F159" s="49"/>
      <c r="G159" s="49"/>
      <c r="H159" s="33" t="str">
        <f t="shared" ca="1" si="2"/>
        <v xml:space="preserve"> - </v>
      </c>
      <c r="I159" s="58"/>
      <c r="L159" s="7"/>
    </row>
    <row r="160" spans="1:12" ht="12.75" x14ac:dyDescent="0.2">
      <c r="A160" s="67"/>
      <c r="B160" s="37"/>
      <c r="C160" s="38"/>
      <c r="D160" s="45"/>
      <c r="E160" s="37"/>
      <c r="F160" s="49"/>
      <c r="G160" s="49"/>
      <c r="H160" s="33" t="str">
        <f t="shared" ca="1" si="2"/>
        <v xml:space="preserve"> - </v>
      </c>
      <c r="I160" s="58"/>
      <c r="L160" s="7"/>
    </row>
    <row r="161" spans="1:12" ht="12.75" x14ac:dyDescent="0.2">
      <c r="A161" s="67"/>
      <c r="B161" s="37"/>
      <c r="C161" s="38"/>
      <c r="D161" s="45"/>
      <c r="E161" s="37"/>
      <c r="F161" s="49"/>
      <c r="G161" s="49"/>
      <c r="H161" s="33" t="str">
        <f t="shared" ca="1" si="2"/>
        <v xml:space="preserve"> - </v>
      </c>
      <c r="I161" s="58"/>
      <c r="L161" s="7"/>
    </row>
    <row r="162" spans="1:12" ht="12.75" x14ac:dyDescent="0.2">
      <c r="A162" s="67"/>
      <c r="B162" s="37"/>
      <c r="C162" s="38"/>
      <c r="D162" s="45"/>
      <c r="E162" s="37"/>
      <c r="F162" s="49"/>
      <c r="G162" s="49"/>
      <c r="H162" s="33" t="str">
        <f t="shared" ca="1" si="2"/>
        <v xml:space="preserve"> - </v>
      </c>
      <c r="I162" s="58"/>
      <c r="L162" s="7"/>
    </row>
    <row r="163" spans="1:12" ht="12.75" x14ac:dyDescent="0.2">
      <c r="A163" s="67"/>
      <c r="B163" s="37"/>
      <c r="C163" s="38"/>
      <c r="D163" s="45"/>
      <c r="E163" s="37"/>
      <c r="F163" s="49"/>
      <c r="G163" s="49"/>
      <c r="H163" s="33" t="str">
        <f t="shared" ca="1" si="2"/>
        <v xml:space="preserve"> - </v>
      </c>
      <c r="I163" s="58"/>
      <c r="L163" s="7"/>
    </row>
    <row r="164" spans="1:12" ht="12.75" x14ac:dyDescent="0.2">
      <c r="A164" s="67"/>
      <c r="B164" s="37"/>
      <c r="C164" s="38"/>
      <c r="D164" s="45"/>
      <c r="E164" s="37"/>
      <c r="F164" s="49"/>
      <c r="G164" s="49"/>
      <c r="H164" s="33" t="str">
        <f t="shared" ca="1" si="2"/>
        <v xml:space="preserve"> - </v>
      </c>
      <c r="I164" s="58"/>
      <c r="L164" s="7"/>
    </row>
    <row r="165" spans="1:12" ht="12.75" x14ac:dyDescent="0.2">
      <c r="A165" s="67"/>
      <c r="B165" s="37"/>
      <c r="C165" s="38"/>
      <c r="D165" s="45"/>
      <c r="E165" s="37"/>
      <c r="F165" s="49"/>
      <c r="G165" s="49"/>
      <c r="H165" s="33" t="str">
        <f t="shared" ca="1" si="2"/>
        <v xml:space="preserve"> - </v>
      </c>
      <c r="I165" s="58"/>
      <c r="L165" s="7"/>
    </row>
    <row r="166" spans="1:12" ht="12.75" x14ac:dyDescent="0.2">
      <c r="A166" s="67"/>
      <c r="B166" s="37"/>
      <c r="C166" s="38"/>
      <c r="D166" s="45"/>
      <c r="E166" s="37"/>
      <c r="F166" s="49"/>
      <c r="G166" s="49"/>
      <c r="H166" s="33" t="str">
        <f t="shared" ca="1" si="2"/>
        <v xml:space="preserve"> - </v>
      </c>
      <c r="I166" s="58"/>
      <c r="L166" s="7"/>
    </row>
    <row r="167" spans="1:12" ht="12.75" x14ac:dyDescent="0.2">
      <c r="A167" s="67"/>
      <c r="B167" s="37"/>
      <c r="C167" s="38"/>
      <c r="D167" s="45"/>
      <c r="E167" s="37"/>
      <c r="F167" s="49"/>
      <c r="G167" s="49"/>
      <c r="H167" s="33" t="str">
        <f t="shared" ca="1" si="2"/>
        <v xml:space="preserve"> - </v>
      </c>
      <c r="I167" s="58"/>
      <c r="L167" s="7"/>
    </row>
    <row r="168" spans="1:12" ht="12.75" x14ac:dyDescent="0.2">
      <c r="A168" s="67"/>
      <c r="B168" s="37"/>
      <c r="C168" s="38"/>
      <c r="D168" s="45"/>
      <c r="E168" s="37"/>
      <c r="F168" s="49"/>
      <c r="G168" s="49"/>
      <c r="H168" s="33" t="str">
        <f t="shared" ca="1" si="2"/>
        <v xml:space="preserve"> - </v>
      </c>
      <c r="I168" s="58"/>
      <c r="L168" s="7"/>
    </row>
    <row r="169" spans="1:12" ht="12.75" x14ac:dyDescent="0.2">
      <c r="A169" s="50"/>
      <c r="B169" s="37"/>
      <c r="C169" s="38"/>
      <c r="D169" s="45"/>
      <c r="E169" s="37"/>
      <c r="F169" s="49"/>
      <c r="G169" s="49"/>
      <c r="H169" s="33" t="str">
        <f t="shared" ca="1" si="2"/>
        <v xml:space="preserve"> - </v>
      </c>
      <c r="I169" s="58"/>
      <c r="L169" s="7"/>
    </row>
    <row r="170" spans="1:12" ht="14.25" x14ac:dyDescent="0.2">
      <c r="A170" s="74"/>
      <c r="B170" s="75"/>
      <c r="C170" s="76"/>
      <c r="D170" s="77"/>
      <c r="E170" s="75"/>
      <c r="F170" s="78"/>
      <c r="G170" s="78"/>
      <c r="H170" s="79"/>
      <c r="I170"/>
      <c r="L170" s="7"/>
    </row>
    <row r="171" spans="1:12" ht="12.75" x14ac:dyDescent="0.2">
      <c r="F171" s="10">
        <f>SUBTOTAL(9, F9:F170)</f>
        <v>393893.99</v>
      </c>
      <c r="G171" s="10">
        <f>SUBTOTAL(9, G9:G139)</f>
        <v>0</v>
      </c>
      <c r="L171" s="7"/>
    </row>
    <row r="172" spans="1:12" ht="12.75" x14ac:dyDescent="0.2">
      <c r="F172" s="10">
        <f>F171-G171</f>
        <v>393893.99</v>
      </c>
      <c r="L172" s="7"/>
    </row>
  </sheetData>
  <conditionalFormatting sqref="H7:H169">
    <cfRule type="cellIs" dxfId="39" priority="2" stopIfTrue="1" operator="lessThan">
      <formula>0</formula>
    </cfRule>
  </conditionalFormatting>
  <conditionalFormatting sqref="H3">
    <cfRule type="cellIs" dxfId="38" priority="1" stopIfTrue="1" operator="lessThan">
      <formula>0</formula>
    </cfRule>
  </conditionalFormatting>
  <dataValidations count="5">
    <dataValidation type="list" allowBlank="1" showInputMessage="1" showErrorMessage="1" sqref="C82 B36 C30:C35 C7:C8 C101:C102 C60:C74 C37 C39:C57" xr:uid="{E1C2019E-1719-4C5F-BD4A-62393C552C47}">
      <formula1>payeeList</formula1>
    </dataValidation>
    <dataValidation type="list" allowBlank="1" showInputMessage="1" showErrorMessage="1" sqref="B33:B35 B101:B102 B61:B74 B37:B58 B7:B31" xr:uid="{2E586AE9-D5C5-42B9-97C0-45A3E3D16E30}">
      <formula1>numList</formula1>
    </dataValidation>
    <dataValidation type="list" allowBlank="1" showInputMessage="1" showErrorMessage="1" sqref="A134:A141 A7:A107" xr:uid="{14193873-34C1-4D26-B04F-DB10735D6C90}">
      <formula1>dateList</formula1>
    </dataValidation>
    <dataValidation type="list" allowBlank="1" showInputMessage="1" showErrorMessage="1" sqref="F36 E7:E137" xr:uid="{D1388CF9-0354-4B5A-8B84-A30C297D84B4}">
      <formula1>reconcileList</formula1>
    </dataValidation>
    <dataValidation type="list" allowBlank="1" showInputMessage="1" showErrorMessage="1" sqref="D82:D90 C36 D7:D8 F104 F82:F90 D101:D102 D49:D55 D104 D57:D80 F57:F80 F49:F55 F8" xr:uid="{AD8171E8-484C-4157-8584-E7DCCA36BA8A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06AC554-EC6F-487D-A772-73939B4A5E4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4" id="{D30FCCAB-84F0-4866-A4C3-A7910945D03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H32:H169</xm:sqref>
        </x14:conditionalFormatting>
        <x14:conditionalFormatting xmlns:xm="http://schemas.microsoft.com/office/excel/2006/main">
          <x14:cfRule type="iconSet" priority="5" id="{9D1A4F8A-4693-4AA7-B283-71949FE13C2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H7:H169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6105-DFB8-450B-8F3E-160871926736}">
  <sheetPr>
    <pageSetUpPr fitToPage="1"/>
  </sheetPr>
  <dimension ref="A1:M172"/>
  <sheetViews>
    <sheetView showGridLines="0" tabSelected="1" zoomScale="115" zoomScaleNormal="115" workbookViewId="0">
      <pane ySplit="6" topLeftCell="A22" activePane="bottomLeft" state="frozen"/>
      <selection activeCell="B18" sqref="B18"/>
      <selection pane="bottomLeft" activeCell="F27" sqref="F27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10" customWidth="1"/>
    <col min="7" max="7" width="11.75" style="10" customWidth="1"/>
    <col min="8" max="8" width="14" style="10" customWidth="1"/>
    <col min="9" max="9" width="15.25" style="7" customWidth="1"/>
    <col min="10" max="10" width="9.625" style="7" bestFit="1" customWidth="1"/>
    <col min="11" max="11" width="9" style="7"/>
    <col min="12" max="12" width="9" style="73"/>
    <col min="13" max="16384" width="9" style="7"/>
  </cols>
  <sheetData>
    <row r="1" spans="1:13" ht="23.25" x14ac:dyDescent="0.3">
      <c r="A1" s="1" t="s">
        <v>0</v>
      </c>
      <c r="B1" s="2"/>
      <c r="C1" s="2"/>
      <c r="D1" s="2"/>
      <c r="E1" s="3"/>
      <c r="F1" s="4"/>
      <c r="G1" s="5"/>
      <c r="H1" s="6">
        <v>44256</v>
      </c>
      <c r="L1" s="8"/>
      <c r="M1" s="9" t="s">
        <v>1</v>
      </c>
    </row>
    <row r="2" spans="1:13" ht="18.75" x14ac:dyDescent="0.25">
      <c r="A2" s="1" t="s">
        <v>2</v>
      </c>
      <c r="L2" s="11"/>
    </row>
    <row r="3" spans="1:13" x14ac:dyDescent="0.25">
      <c r="G3" s="12" t="s">
        <v>3</v>
      </c>
      <c r="H3" s="13">
        <f ca="1">VLOOKUP(9E+100,Table134567891011121334567891011121334567891011121334[Balance],1)</f>
        <v>283034.18445139367</v>
      </c>
      <c r="L3" s="11"/>
      <c r="M3" s="9" t="s">
        <v>4</v>
      </c>
    </row>
    <row r="4" spans="1:13" x14ac:dyDescent="0.25">
      <c r="G4" s="14" t="s">
        <v>5</v>
      </c>
      <c r="H4" s="15">
        <f>SUMIF(Table134567891011121334567891011121334567891011121334[R],"=r",Table134567891011121334567891011121334567891011121334[Deposit,
Credit (+)])+SUMIF(Table134567891011121334567891011121334567891011121334[R],"=c",Table134567891011121334567891011121334567891011121334[Deposit,
Credit (+)])-SUMIF(Table134567891011121334567891011121334567891011121334[R],"=R",Table134567891011121334567891011121334567891011121334[Withdrawal,
Payment (-)])-SUMIF(Table134567891011121334567891011121334567891011121334[R],"=C",Table134567891011121334567891011121334567891011121334[Withdrawal,
Payment (-)])</f>
        <v>0</v>
      </c>
      <c r="L4" s="11"/>
      <c r="M4" s="9" t="s">
        <v>6</v>
      </c>
    </row>
    <row r="5" spans="1:13" s="17" customFormat="1" ht="17.25" customHeight="1" x14ac:dyDescent="0.25">
      <c r="A5" s="16"/>
      <c r="B5" s="16"/>
      <c r="C5" s="16"/>
      <c r="E5" s="18"/>
      <c r="F5" s="19"/>
      <c r="G5" s="20" t="s">
        <v>7</v>
      </c>
      <c r="H5" s="21">
        <v>500000</v>
      </c>
      <c r="L5" s="11"/>
      <c r="M5" s="9" t="s">
        <v>8</v>
      </c>
    </row>
    <row r="6" spans="1:13" ht="30" x14ac:dyDescent="0.25">
      <c r="A6" s="22" t="s">
        <v>9</v>
      </c>
      <c r="B6" s="23" t="s">
        <v>10</v>
      </c>
      <c r="C6" s="24" t="s">
        <v>11</v>
      </c>
      <c r="D6" s="24" t="s">
        <v>12</v>
      </c>
      <c r="E6" s="22" t="s">
        <v>13</v>
      </c>
      <c r="F6" s="25" t="s">
        <v>14</v>
      </c>
      <c r="G6" s="25" t="s">
        <v>15</v>
      </c>
      <c r="H6" s="26" t="s">
        <v>16</v>
      </c>
      <c r="I6" s="27" t="s">
        <v>17</v>
      </c>
      <c r="L6" s="11"/>
    </row>
    <row r="7" spans="1:13" s="17" customFormat="1" ht="12.75" x14ac:dyDescent="0.2">
      <c r="A7" s="28"/>
      <c r="B7" s="29"/>
      <c r="C7" s="30" t="s">
        <v>168</v>
      </c>
      <c r="D7" s="31"/>
      <c r="E7" s="29"/>
      <c r="F7" s="32">
        <v>0</v>
      </c>
      <c r="G7" s="32"/>
      <c r="H7" s="33">
        <f ca="1">Feb!H55</f>
        <v>422105.77445139375</v>
      </c>
      <c r="I7" s="34"/>
      <c r="L7" s="35"/>
    </row>
    <row r="8" spans="1:13" s="17" customFormat="1" ht="12.75" x14ac:dyDescent="0.2">
      <c r="A8" s="36">
        <v>44256</v>
      </c>
      <c r="B8" s="37" t="s">
        <v>169</v>
      </c>
      <c r="C8" s="38" t="s">
        <v>18</v>
      </c>
      <c r="D8" s="39"/>
      <c r="E8" s="37"/>
      <c r="F8" s="40">
        <v>10064</v>
      </c>
      <c r="G8" s="40"/>
      <c r="H8" s="41">
        <f ca="1">IF(AND(ISBLANK(F8),ISBLANK(G8)),"",OFFSET(H8,-1,0,1,1)+G8-F8)</f>
        <v>412041.77445139375</v>
      </c>
      <c r="I8" s="34"/>
      <c r="L8" s="35"/>
    </row>
    <row r="9" spans="1:13" s="17" customFormat="1" ht="12.75" x14ac:dyDescent="0.2">
      <c r="A9" s="36">
        <v>44256</v>
      </c>
      <c r="B9" s="42" t="s">
        <v>170</v>
      </c>
      <c r="C9" s="43" t="s">
        <v>19</v>
      </c>
      <c r="D9" s="43"/>
      <c r="E9" s="37"/>
      <c r="F9" s="44">
        <v>250</v>
      </c>
      <c r="G9" s="32"/>
      <c r="H9" s="33">
        <f ca="1">IF(AND(ISBLANK(F9),ISBLANK(G9))," - ",OFFSET(H9,-1,0,1,1)+G9-F9)</f>
        <v>411791.77445139375</v>
      </c>
      <c r="I9" s="34"/>
      <c r="L9" s="35"/>
    </row>
    <row r="10" spans="1:13" s="17" customFormat="1" ht="12.75" x14ac:dyDescent="0.2">
      <c r="A10" s="36">
        <v>44256</v>
      </c>
      <c r="B10" s="42" t="s">
        <v>171</v>
      </c>
      <c r="C10" s="43" t="s">
        <v>20</v>
      </c>
      <c r="D10" s="43"/>
      <c r="E10" s="37"/>
      <c r="F10" s="44">
        <v>112</v>
      </c>
      <c r="G10" s="32"/>
      <c r="H10" s="33">
        <f t="shared" ref="H10:H87" ca="1" si="0">IF(AND(ISBLANK(F10),ISBLANK(G10))," - ",OFFSET(H10,-1,0,1,1)+G10-F10)</f>
        <v>411679.77445139375</v>
      </c>
      <c r="I10" s="34"/>
      <c r="L10" s="35"/>
    </row>
    <row r="11" spans="1:13" s="17" customFormat="1" ht="12.75" x14ac:dyDescent="0.2">
      <c r="A11" s="36">
        <v>44258</v>
      </c>
      <c r="B11" s="37" t="s">
        <v>172</v>
      </c>
      <c r="C11" s="38" t="s">
        <v>21</v>
      </c>
      <c r="D11" s="45"/>
      <c r="E11" s="37"/>
      <c r="F11" s="40">
        <v>5000</v>
      </c>
      <c r="G11" s="40"/>
      <c r="H11" s="33">
        <f t="shared" ca="1" si="0"/>
        <v>406679.77445139375</v>
      </c>
      <c r="I11" s="34"/>
      <c r="L11" s="35"/>
    </row>
    <row r="12" spans="1:13" s="17" customFormat="1" ht="24" x14ac:dyDescent="0.2">
      <c r="A12" s="36">
        <v>44258</v>
      </c>
      <c r="B12" s="37" t="s">
        <v>173</v>
      </c>
      <c r="C12" s="38" t="s">
        <v>70</v>
      </c>
      <c r="D12" s="45"/>
      <c r="E12" s="37"/>
      <c r="F12" s="40">
        <v>48</v>
      </c>
      <c r="G12" s="40"/>
      <c r="H12" s="33">
        <f t="shared" ca="1" si="0"/>
        <v>406631.77445139375</v>
      </c>
      <c r="I12" s="34"/>
      <c r="L12" s="35"/>
    </row>
    <row r="13" spans="1:13" s="17" customFormat="1" ht="24" x14ac:dyDescent="0.2">
      <c r="A13" s="36">
        <v>44258</v>
      </c>
      <c r="B13" s="37" t="s">
        <v>174</v>
      </c>
      <c r="C13" s="38" t="s">
        <v>70</v>
      </c>
      <c r="D13" s="45"/>
      <c r="E13" s="37"/>
      <c r="F13" s="40">
        <v>2.78</v>
      </c>
      <c r="G13" s="40"/>
      <c r="H13" s="33">
        <f t="shared" ca="1" si="0"/>
        <v>406628.99445139372</v>
      </c>
      <c r="I13" s="34"/>
      <c r="L13" s="35"/>
    </row>
    <row r="14" spans="1:13" s="17" customFormat="1" ht="24" x14ac:dyDescent="0.2">
      <c r="A14" s="36">
        <v>44258</v>
      </c>
      <c r="B14" s="37" t="s">
        <v>175</v>
      </c>
      <c r="C14" s="38" t="s">
        <v>23</v>
      </c>
      <c r="D14" s="45"/>
      <c r="E14" s="37"/>
      <c r="F14" s="40">
        <v>959.65</v>
      </c>
      <c r="G14" s="40"/>
      <c r="H14" s="33">
        <f t="shared" ca="1" si="0"/>
        <v>405669.3444513937</v>
      </c>
      <c r="I14" s="34"/>
      <c r="L14" s="35"/>
    </row>
    <row r="15" spans="1:13" s="17" customFormat="1" ht="12.75" customHeight="1" x14ac:dyDescent="0.2">
      <c r="A15" s="36">
        <v>44264</v>
      </c>
      <c r="B15" s="37" t="s">
        <v>176</v>
      </c>
      <c r="C15" s="38" t="s">
        <v>177</v>
      </c>
      <c r="D15" s="45"/>
      <c r="E15" s="37"/>
      <c r="F15" s="40">
        <v>500</v>
      </c>
      <c r="G15" s="40"/>
      <c r="H15" s="33">
        <f t="shared" ca="1" si="0"/>
        <v>405169.3444513937</v>
      </c>
      <c r="I15" s="34"/>
      <c r="L15" s="35"/>
    </row>
    <row r="16" spans="1:13" s="17" customFormat="1" ht="12.75" customHeight="1" x14ac:dyDescent="0.2">
      <c r="A16" s="36">
        <v>44264</v>
      </c>
      <c r="B16" s="37" t="s">
        <v>178</v>
      </c>
      <c r="C16" s="38" t="s">
        <v>34</v>
      </c>
      <c r="D16" s="45"/>
      <c r="E16" s="37"/>
      <c r="F16" s="40">
        <v>7300</v>
      </c>
      <c r="G16" s="40"/>
      <c r="H16" s="33">
        <f t="shared" ca="1" si="0"/>
        <v>397869.3444513937</v>
      </c>
      <c r="I16" s="34"/>
      <c r="L16" s="35"/>
    </row>
    <row r="17" spans="1:12" s="17" customFormat="1" ht="12.75" customHeight="1" x14ac:dyDescent="0.2">
      <c r="A17" s="36">
        <v>44270</v>
      </c>
      <c r="B17" s="37" t="s">
        <v>179</v>
      </c>
      <c r="C17" s="38" t="s">
        <v>180</v>
      </c>
      <c r="D17" s="45"/>
      <c r="E17" s="37"/>
      <c r="F17" s="40">
        <v>451</v>
      </c>
      <c r="G17" s="40"/>
      <c r="H17" s="33">
        <f t="shared" ca="1" si="0"/>
        <v>397418.3444513937</v>
      </c>
      <c r="I17" s="34"/>
      <c r="L17" s="35"/>
    </row>
    <row r="18" spans="1:12" s="17" customFormat="1" ht="12.75" x14ac:dyDescent="0.2">
      <c r="A18" s="36">
        <v>44271</v>
      </c>
      <c r="B18" s="29" t="s">
        <v>181</v>
      </c>
      <c r="C18" s="43" t="s">
        <v>24</v>
      </c>
      <c r="D18" s="43"/>
      <c r="E18" s="29"/>
      <c r="F18" s="32">
        <v>510</v>
      </c>
      <c r="G18" s="32"/>
      <c r="H18" s="33">
        <f t="shared" ca="1" si="0"/>
        <v>396908.3444513937</v>
      </c>
      <c r="I18" s="34"/>
      <c r="L18" s="35"/>
    </row>
    <row r="19" spans="1:12" s="17" customFormat="1" ht="12.75" x14ac:dyDescent="0.2">
      <c r="A19" s="36">
        <v>44271</v>
      </c>
      <c r="B19" s="29" t="s">
        <v>182</v>
      </c>
      <c r="C19" s="43" t="s">
        <v>63</v>
      </c>
      <c r="D19" s="43"/>
      <c r="E19" s="29"/>
      <c r="F19" s="32">
        <v>53</v>
      </c>
      <c r="G19" s="32"/>
      <c r="H19" s="33">
        <f t="shared" ca="1" si="0"/>
        <v>396855.3444513937</v>
      </c>
      <c r="I19" s="34"/>
      <c r="L19" s="35"/>
    </row>
    <row r="20" spans="1:12" s="17" customFormat="1" ht="12.75" x14ac:dyDescent="0.2">
      <c r="A20" s="36">
        <v>44273</v>
      </c>
      <c r="B20" s="29" t="s">
        <v>183</v>
      </c>
      <c r="C20" s="46" t="s">
        <v>75</v>
      </c>
      <c r="D20" s="43"/>
      <c r="E20" s="37"/>
      <c r="F20" s="32">
        <v>199.3</v>
      </c>
      <c r="G20" s="40"/>
      <c r="H20" s="33">
        <f t="shared" ca="1" si="0"/>
        <v>396656.04445139371</v>
      </c>
      <c r="I20" s="34"/>
      <c r="L20" s="35"/>
    </row>
    <row r="21" spans="1:12" s="17" customFormat="1" ht="12.75" x14ac:dyDescent="0.2">
      <c r="A21" s="36">
        <v>44273</v>
      </c>
      <c r="B21" s="37" t="s">
        <v>184</v>
      </c>
      <c r="C21" s="38" t="s">
        <v>27</v>
      </c>
      <c r="D21" s="43"/>
      <c r="E21" s="37"/>
      <c r="F21" s="40">
        <v>168.6</v>
      </c>
      <c r="G21" s="40"/>
      <c r="H21" s="33">
        <f t="shared" ca="1" si="0"/>
        <v>396487.44445139373</v>
      </c>
      <c r="I21" s="34"/>
      <c r="L21" s="35"/>
    </row>
    <row r="22" spans="1:12" s="17" customFormat="1" ht="12.75" x14ac:dyDescent="0.2">
      <c r="A22" s="36">
        <v>44273</v>
      </c>
      <c r="B22" s="37" t="s">
        <v>185</v>
      </c>
      <c r="C22" s="38" t="s">
        <v>27</v>
      </c>
      <c r="D22" s="45"/>
      <c r="E22" s="37"/>
      <c r="F22" s="40">
        <v>593.65</v>
      </c>
      <c r="G22" s="40"/>
      <c r="H22" s="33">
        <f t="shared" ca="1" si="0"/>
        <v>395893.79445139371</v>
      </c>
      <c r="I22" s="34"/>
      <c r="L22" s="35"/>
    </row>
    <row r="23" spans="1:12" s="17" customFormat="1" ht="12.75" x14ac:dyDescent="0.2">
      <c r="A23" s="36">
        <v>44273</v>
      </c>
      <c r="B23" s="37" t="s">
        <v>186</v>
      </c>
      <c r="C23" s="38" t="s">
        <v>27</v>
      </c>
      <c r="D23" s="45"/>
      <c r="E23" s="37"/>
      <c r="F23" s="40">
        <v>7.25</v>
      </c>
      <c r="G23" s="40"/>
      <c r="H23" s="33">
        <f t="shared" ca="1" si="0"/>
        <v>395886.54445139371</v>
      </c>
      <c r="I23" s="34"/>
      <c r="L23" s="35"/>
    </row>
    <row r="24" spans="1:12" s="17" customFormat="1" ht="12.75" x14ac:dyDescent="0.2">
      <c r="A24" s="36">
        <v>44273</v>
      </c>
      <c r="B24" s="37" t="s">
        <v>187</v>
      </c>
      <c r="C24" s="38" t="s">
        <v>35</v>
      </c>
      <c r="D24" s="45"/>
      <c r="E24" s="37"/>
      <c r="F24" s="40">
        <v>46.5</v>
      </c>
      <c r="G24" s="40"/>
      <c r="H24" s="33">
        <f t="shared" ca="1" si="0"/>
        <v>395840.04445139371</v>
      </c>
      <c r="I24" s="34"/>
      <c r="L24" s="35"/>
    </row>
    <row r="25" spans="1:12" s="17" customFormat="1" ht="12.75" x14ac:dyDescent="0.2">
      <c r="A25" s="36">
        <v>44273</v>
      </c>
      <c r="B25" s="37" t="s">
        <v>188</v>
      </c>
      <c r="C25" s="38" t="s">
        <v>31</v>
      </c>
      <c r="D25" s="45"/>
      <c r="E25" s="37"/>
      <c r="F25" s="40">
        <v>10.6</v>
      </c>
      <c r="G25" s="40"/>
      <c r="H25" s="33">
        <f t="shared" ca="1" si="0"/>
        <v>395829.44445139373</v>
      </c>
      <c r="I25" s="34"/>
      <c r="L25" s="35"/>
    </row>
    <row r="26" spans="1:12" s="17" customFormat="1" ht="12.75" x14ac:dyDescent="0.2">
      <c r="A26" s="36">
        <v>44273</v>
      </c>
      <c r="B26" s="37" t="s">
        <v>189</v>
      </c>
      <c r="C26" s="43" t="s">
        <v>190</v>
      </c>
      <c r="D26" s="43"/>
      <c r="E26" s="37"/>
      <c r="F26" s="40">
        <v>84156.58</v>
      </c>
      <c r="G26" s="40"/>
      <c r="H26" s="33">
        <f t="shared" ca="1" si="0"/>
        <v>311672.86445139372</v>
      </c>
      <c r="I26" s="34"/>
      <c r="L26" s="35"/>
    </row>
    <row r="27" spans="1:12" s="17" customFormat="1" ht="12.75" x14ac:dyDescent="0.2">
      <c r="A27" s="36">
        <v>44273</v>
      </c>
      <c r="B27" s="37" t="s">
        <v>191</v>
      </c>
      <c r="C27" s="43" t="s">
        <v>192</v>
      </c>
      <c r="D27" s="43"/>
      <c r="E27" s="37"/>
      <c r="F27" s="40">
        <v>28635.9</v>
      </c>
      <c r="G27" s="40"/>
      <c r="H27" s="33">
        <f t="shared" ca="1" si="0"/>
        <v>283036.96445139369</v>
      </c>
      <c r="I27" s="34"/>
      <c r="L27" s="35"/>
    </row>
    <row r="28" spans="1:12" s="17" customFormat="1" ht="12.75" x14ac:dyDescent="0.2">
      <c r="A28" s="36">
        <v>44273</v>
      </c>
      <c r="B28" s="37" t="s">
        <v>193</v>
      </c>
      <c r="C28" s="38" t="s">
        <v>194</v>
      </c>
      <c r="D28" s="43"/>
      <c r="E28" s="37"/>
      <c r="F28" s="40">
        <v>0</v>
      </c>
      <c r="G28" s="40"/>
      <c r="H28" s="33">
        <f t="shared" ca="1" si="0"/>
        <v>283036.96445139369</v>
      </c>
      <c r="I28" s="34"/>
      <c r="L28" s="35"/>
    </row>
    <row r="29" spans="1:12" s="17" customFormat="1" ht="25.5" x14ac:dyDescent="0.2">
      <c r="A29" s="36">
        <v>44273</v>
      </c>
      <c r="B29" s="37" t="s">
        <v>195</v>
      </c>
      <c r="C29" s="46" t="s">
        <v>70</v>
      </c>
      <c r="D29" s="43"/>
      <c r="E29" s="42"/>
      <c r="F29" s="40">
        <v>2.78</v>
      </c>
      <c r="G29" s="32"/>
      <c r="H29" s="33">
        <f t="shared" ca="1" si="0"/>
        <v>283034.18445139367</v>
      </c>
      <c r="I29" s="34"/>
      <c r="L29" s="35"/>
    </row>
    <row r="30" spans="1:12" s="17" customFormat="1" ht="12.75" x14ac:dyDescent="0.2">
      <c r="A30" s="36"/>
      <c r="B30" s="42"/>
      <c r="C30" s="46"/>
      <c r="D30" s="43"/>
      <c r="E30" s="42"/>
      <c r="F30" s="32"/>
      <c r="G30" s="32"/>
      <c r="H30" s="33" t="str">
        <f t="shared" ca="1" si="0"/>
        <v xml:space="preserve"> - </v>
      </c>
      <c r="I30" s="34"/>
      <c r="L30" s="35"/>
    </row>
    <row r="31" spans="1:12" s="17" customFormat="1" ht="12.75" x14ac:dyDescent="0.2">
      <c r="A31" s="36"/>
      <c r="B31" s="42"/>
      <c r="C31" s="46"/>
      <c r="D31" s="43"/>
      <c r="E31" s="42"/>
      <c r="F31" s="32"/>
      <c r="G31" s="32"/>
      <c r="H31" s="33" t="str">
        <f t="shared" ca="1" si="0"/>
        <v xml:space="preserve"> - </v>
      </c>
      <c r="I31" s="34"/>
      <c r="L31" s="35"/>
    </row>
    <row r="32" spans="1:12" s="17" customFormat="1" ht="12.75" x14ac:dyDescent="0.2">
      <c r="A32" s="36"/>
      <c r="B32" s="42"/>
      <c r="C32" s="46"/>
      <c r="D32" s="43"/>
      <c r="E32" s="42"/>
      <c r="F32" s="44"/>
      <c r="G32" s="32"/>
      <c r="H32" s="33" t="str">
        <f t="shared" ca="1" si="0"/>
        <v xml:space="preserve"> - </v>
      </c>
      <c r="I32" s="34"/>
      <c r="L32" s="35"/>
    </row>
    <row r="33" spans="1:12" s="17" customFormat="1" ht="12.75" x14ac:dyDescent="0.2">
      <c r="A33" s="36"/>
      <c r="B33" s="42"/>
      <c r="C33" s="46"/>
      <c r="D33" s="43"/>
      <c r="E33" s="42"/>
      <c r="F33" s="32"/>
      <c r="G33" s="32"/>
      <c r="H33" s="33" t="str">
        <f t="shared" ca="1" si="0"/>
        <v xml:space="preserve"> - </v>
      </c>
      <c r="I33" s="34"/>
      <c r="L33" s="35"/>
    </row>
    <row r="34" spans="1:12" s="17" customFormat="1" ht="12.75" x14ac:dyDescent="0.2">
      <c r="A34" s="36"/>
      <c r="B34" s="42"/>
      <c r="C34" s="46"/>
      <c r="D34" s="43"/>
      <c r="E34" s="42"/>
      <c r="F34" s="32"/>
      <c r="G34" s="32"/>
      <c r="H34" s="33" t="str">
        <f t="shared" ca="1" si="0"/>
        <v xml:space="preserve"> - </v>
      </c>
      <c r="I34" s="34"/>
      <c r="L34" s="35"/>
    </row>
    <row r="35" spans="1:12" s="17" customFormat="1" ht="12.75" x14ac:dyDescent="0.2">
      <c r="A35" s="36"/>
      <c r="B35" s="42"/>
      <c r="C35" s="46"/>
      <c r="D35" s="43"/>
      <c r="E35" s="29"/>
      <c r="F35" s="32"/>
      <c r="G35" s="32"/>
      <c r="H35" s="33" t="str">
        <f t="shared" ca="1" si="0"/>
        <v xml:space="preserve"> - </v>
      </c>
      <c r="I35" s="34"/>
      <c r="L35" s="35"/>
    </row>
    <row r="36" spans="1:12" s="17" customFormat="1" ht="12.75" x14ac:dyDescent="0.2">
      <c r="A36" s="36"/>
      <c r="B36" s="47"/>
      <c r="C36" s="31"/>
      <c r="D36" s="43"/>
      <c r="E36" s="29"/>
      <c r="F36" s="48"/>
      <c r="G36" s="32"/>
      <c r="H36" s="33" t="str">
        <f t="shared" ca="1" si="0"/>
        <v xml:space="preserve"> - </v>
      </c>
      <c r="I36" s="34"/>
      <c r="L36" s="7"/>
    </row>
    <row r="37" spans="1:12" s="17" customFormat="1" ht="12.75" x14ac:dyDescent="0.2">
      <c r="A37" s="36"/>
      <c r="B37" s="29"/>
      <c r="C37" s="30"/>
      <c r="D37" s="43"/>
      <c r="E37" s="29"/>
      <c r="F37" s="32"/>
      <c r="G37" s="32"/>
      <c r="H37" s="33" t="str">
        <f t="shared" ca="1" si="0"/>
        <v xml:space="preserve"> - </v>
      </c>
      <c r="I37" s="34"/>
      <c r="L37" s="7"/>
    </row>
    <row r="38" spans="1:12" s="17" customFormat="1" ht="12.75" x14ac:dyDescent="0.2">
      <c r="A38" s="36"/>
      <c r="B38" s="37"/>
      <c r="C38" s="38"/>
      <c r="D38" s="45"/>
      <c r="E38" s="37"/>
      <c r="F38" s="40"/>
      <c r="G38" s="40"/>
      <c r="H38" s="33" t="str">
        <f t="shared" ca="1" si="0"/>
        <v xml:space="preserve"> - </v>
      </c>
      <c r="I38" s="34"/>
      <c r="L38" s="7"/>
    </row>
    <row r="39" spans="1:12" s="17" customFormat="1" ht="12.75" x14ac:dyDescent="0.2">
      <c r="A39" s="36"/>
      <c r="B39" s="29"/>
      <c r="C39" s="30"/>
      <c r="D39" s="43"/>
      <c r="E39" s="29"/>
      <c r="F39" s="44"/>
      <c r="G39" s="32"/>
      <c r="H39" s="33" t="str">
        <f t="shared" ca="1" si="0"/>
        <v xml:space="preserve"> - </v>
      </c>
      <c r="I39" s="34"/>
      <c r="L39" s="7"/>
    </row>
    <row r="40" spans="1:12" s="17" customFormat="1" ht="12.75" x14ac:dyDescent="0.2">
      <c r="A40" s="36"/>
      <c r="B40" s="29"/>
      <c r="C40" s="30"/>
      <c r="D40" s="43"/>
      <c r="E40" s="29"/>
      <c r="F40" s="44"/>
      <c r="G40" s="32"/>
      <c r="H40" s="33" t="str">
        <f t="shared" ca="1" si="0"/>
        <v xml:space="preserve"> - </v>
      </c>
      <c r="I40" s="34"/>
      <c r="L40" s="7"/>
    </row>
    <row r="41" spans="1:12" s="17" customFormat="1" ht="12.75" x14ac:dyDescent="0.2">
      <c r="A41" s="36"/>
      <c r="B41" s="29"/>
      <c r="C41" s="30"/>
      <c r="D41" s="43"/>
      <c r="E41" s="29"/>
      <c r="F41" s="44"/>
      <c r="G41" s="32"/>
      <c r="H41" s="33" t="str">
        <f t="shared" ca="1" si="0"/>
        <v xml:space="preserve"> - </v>
      </c>
      <c r="I41" s="34"/>
      <c r="L41" s="7"/>
    </row>
    <row r="42" spans="1:12" s="17" customFormat="1" ht="12.75" x14ac:dyDescent="0.2">
      <c r="A42" s="36"/>
      <c r="B42" s="29"/>
      <c r="C42" s="30"/>
      <c r="D42" s="43"/>
      <c r="E42" s="29"/>
      <c r="F42" s="44"/>
      <c r="G42" s="32"/>
      <c r="H42" s="33" t="str">
        <f t="shared" ca="1" si="0"/>
        <v xml:space="preserve"> - </v>
      </c>
      <c r="I42" s="34"/>
      <c r="L42" s="7"/>
    </row>
    <row r="43" spans="1:12" s="17" customFormat="1" ht="12.75" x14ac:dyDescent="0.2">
      <c r="A43" s="36"/>
      <c r="B43" s="29"/>
      <c r="C43" s="30"/>
      <c r="D43" s="43"/>
      <c r="E43" s="29"/>
      <c r="F43" s="44"/>
      <c r="G43" s="32"/>
      <c r="H43" s="33" t="str">
        <f t="shared" ca="1" si="0"/>
        <v xml:space="preserve"> - </v>
      </c>
      <c r="I43" s="34"/>
      <c r="L43" s="7"/>
    </row>
    <row r="44" spans="1:12" s="17" customFormat="1" ht="12.75" x14ac:dyDescent="0.2">
      <c r="A44" s="36"/>
      <c r="B44" s="29"/>
      <c r="C44" s="46"/>
      <c r="D44" s="43"/>
      <c r="E44" s="42"/>
      <c r="F44" s="44"/>
      <c r="G44" s="32"/>
      <c r="H44" s="33" t="str">
        <f t="shared" ca="1" si="0"/>
        <v xml:space="preserve"> - </v>
      </c>
      <c r="I44" s="34"/>
      <c r="L44" s="7"/>
    </row>
    <row r="45" spans="1:12" s="17" customFormat="1" ht="12.75" x14ac:dyDescent="0.2">
      <c r="A45" s="36"/>
      <c r="B45" s="42"/>
      <c r="C45" s="46"/>
      <c r="D45" s="43"/>
      <c r="E45" s="42"/>
      <c r="F45" s="43"/>
      <c r="G45" s="32"/>
      <c r="H45" s="33" t="str">
        <f t="shared" ca="1" si="0"/>
        <v xml:space="preserve"> - </v>
      </c>
      <c r="I45" s="34"/>
      <c r="L45" s="7"/>
    </row>
    <row r="46" spans="1:12" s="17" customFormat="1" ht="12.75" x14ac:dyDescent="0.2">
      <c r="A46" s="36"/>
      <c r="B46" s="42"/>
      <c r="C46" s="30"/>
      <c r="D46" s="43"/>
      <c r="E46" s="29"/>
      <c r="F46" s="43"/>
      <c r="G46" s="32"/>
      <c r="H46" s="33" t="str">
        <f t="shared" ca="1" si="0"/>
        <v xml:space="preserve"> - </v>
      </c>
      <c r="I46" s="34"/>
      <c r="L46" s="7"/>
    </row>
    <row r="47" spans="1:12" s="17" customFormat="1" ht="12.75" x14ac:dyDescent="0.2">
      <c r="A47" s="36"/>
      <c r="B47" s="37"/>
      <c r="C47" s="38"/>
      <c r="D47" s="45"/>
      <c r="E47" s="37"/>
      <c r="F47" s="49"/>
      <c r="G47" s="40"/>
      <c r="H47" s="33" t="str">
        <f t="shared" ca="1" si="0"/>
        <v xml:space="preserve"> - </v>
      </c>
      <c r="I47" s="34"/>
      <c r="L47" s="7"/>
    </row>
    <row r="48" spans="1:12" s="17" customFormat="1" ht="12.75" x14ac:dyDescent="0.2">
      <c r="A48" s="50"/>
      <c r="B48" s="37"/>
      <c r="C48" s="38"/>
      <c r="D48" s="45"/>
      <c r="E48" s="37"/>
      <c r="F48" s="49"/>
      <c r="G48" s="40"/>
      <c r="H48" s="33" t="str">
        <f t="shared" ca="1" si="0"/>
        <v xml:space="preserve"> - </v>
      </c>
      <c r="I48" s="34"/>
      <c r="L48" s="7"/>
    </row>
    <row r="49" spans="1:12" s="57" customFormat="1" ht="12.75" x14ac:dyDescent="0.2">
      <c r="A49" s="51"/>
      <c r="B49" s="52"/>
      <c r="C49" s="53"/>
      <c r="D49" s="54"/>
      <c r="E49" s="54"/>
      <c r="F49" s="55"/>
      <c r="G49" s="55"/>
      <c r="H49" s="33" t="str">
        <f t="shared" ca="1" si="0"/>
        <v xml:space="preserve"> - </v>
      </c>
      <c r="I49" s="56"/>
    </row>
    <row r="50" spans="1:12" ht="12.75" x14ac:dyDescent="0.2">
      <c r="A50" s="51"/>
      <c r="B50" s="29"/>
      <c r="C50" s="30"/>
      <c r="D50" s="31"/>
      <c r="E50" s="42"/>
      <c r="F50" s="32"/>
      <c r="G50" s="32"/>
      <c r="H50" s="33" t="str">
        <f t="shared" ca="1" si="0"/>
        <v xml:space="preserve"> - </v>
      </c>
      <c r="I50" s="58"/>
      <c r="L50" s="7"/>
    </row>
    <row r="51" spans="1:12" ht="12.75" x14ac:dyDescent="0.2">
      <c r="A51" s="51"/>
      <c r="B51" s="42"/>
      <c r="C51" s="30"/>
      <c r="D51" s="31"/>
      <c r="E51" s="29"/>
      <c r="F51" s="32"/>
      <c r="G51" s="44"/>
      <c r="H51" s="33" t="str">
        <f t="shared" ca="1" si="0"/>
        <v xml:space="preserve"> - </v>
      </c>
      <c r="I51" s="58"/>
      <c r="L51" s="7"/>
    </row>
    <row r="52" spans="1:12" ht="12.75" x14ac:dyDescent="0.2">
      <c r="A52" s="51"/>
      <c r="B52" s="29"/>
      <c r="C52" s="46"/>
      <c r="D52" s="31"/>
      <c r="E52" s="29"/>
      <c r="F52" s="32"/>
      <c r="G52" s="32"/>
      <c r="H52" s="33" t="str">
        <f t="shared" ca="1" si="0"/>
        <v xml:space="preserve"> - </v>
      </c>
      <c r="I52" s="58"/>
      <c r="L52" s="7"/>
    </row>
    <row r="53" spans="1:12" ht="12.75" x14ac:dyDescent="0.2">
      <c r="A53" s="36"/>
      <c r="B53" s="29"/>
      <c r="C53" s="30"/>
      <c r="D53" s="31"/>
      <c r="E53" s="29"/>
      <c r="F53" s="32"/>
      <c r="G53" s="32"/>
      <c r="H53" s="33" t="str">
        <f t="shared" ca="1" si="0"/>
        <v xml:space="preserve"> - </v>
      </c>
      <c r="I53" s="58"/>
      <c r="L53" s="7"/>
    </row>
    <row r="54" spans="1:12" s="17" customFormat="1" ht="12.75" x14ac:dyDescent="0.2">
      <c r="A54" s="36"/>
      <c r="B54" s="42"/>
      <c r="C54" s="30"/>
      <c r="D54" s="31"/>
      <c r="E54" s="29"/>
      <c r="F54" s="32"/>
      <c r="G54" s="32"/>
      <c r="H54" s="33" t="str">
        <f t="shared" ca="1" si="0"/>
        <v xml:space="preserve"> - </v>
      </c>
      <c r="I54" s="34"/>
      <c r="L54" s="7"/>
    </row>
    <row r="55" spans="1:12" ht="12.75" x14ac:dyDescent="0.2">
      <c r="A55" s="36"/>
      <c r="B55" s="42"/>
      <c r="C55" s="30"/>
      <c r="D55" s="31"/>
      <c r="E55" s="29"/>
      <c r="F55" s="32"/>
      <c r="G55" s="32"/>
      <c r="H55" s="33" t="str">
        <f t="shared" ca="1" si="0"/>
        <v xml:space="preserve"> - </v>
      </c>
      <c r="I55" s="58"/>
      <c r="L55" s="7"/>
    </row>
    <row r="56" spans="1:12" ht="12.75" x14ac:dyDescent="0.2">
      <c r="A56" s="36"/>
      <c r="B56" s="42"/>
      <c r="C56" s="38"/>
      <c r="D56" s="43"/>
      <c r="E56" s="37"/>
      <c r="F56" s="44"/>
      <c r="G56" s="40"/>
      <c r="H56" s="33" t="str">
        <f t="shared" ca="1" si="0"/>
        <v xml:space="preserve"> - </v>
      </c>
      <c r="I56" s="58"/>
      <c r="L56" s="7"/>
    </row>
    <row r="57" spans="1:12" ht="12.75" x14ac:dyDescent="0.2">
      <c r="A57" s="36"/>
      <c r="B57" s="42"/>
      <c r="C57" s="46"/>
      <c r="D57" s="31"/>
      <c r="E57" s="42"/>
      <c r="F57" s="32"/>
      <c r="G57" s="32"/>
      <c r="H57" s="33" t="str">
        <f t="shared" ca="1" si="0"/>
        <v xml:space="preserve"> - </v>
      </c>
      <c r="I57" s="58"/>
      <c r="L57" s="7"/>
    </row>
    <row r="58" spans="1:12" ht="12.75" x14ac:dyDescent="0.2">
      <c r="A58" s="36"/>
      <c r="B58" s="37"/>
      <c r="C58" s="46"/>
      <c r="D58" s="31"/>
      <c r="E58" s="29"/>
      <c r="F58" s="32"/>
      <c r="G58" s="44"/>
      <c r="H58" s="33" t="str">
        <f t="shared" ca="1" si="0"/>
        <v xml:space="preserve"> - </v>
      </c>
      <c r="I58" s="58"/>
      <c r="L58" s="7"/>
    </row>
    <row r="59" spans="1:12" ht="12.75" x14ac:dyDescent="0.2">
      <c r="A59" s="36"/>
      <c r="B59" s="42"/>
      <c r="C59" s="46"/>
      <c r="D59" s="31"/>
      <c r="E59" s="29"/>
      <c r="F59" s="32"/>
      <c r="G59" s="32"/>
      <c r="H59" s="33" t="str">
        <f t="shared" ca="1" si="0"/>
        <v xml:space="preserve"> - </v>
      </c>
      <c r="I59" s="58"/>
      <c r="J59" s="10"/>
      <c r="L59" s="7"/>
    </row>
    <row r="60" spans="1:12" ht="12.75" x14ac:dyDescent="0.2">
      <c r="A60" s="36"/>
      <c r="B60" s="42"/>
      <c r="C60" s="30"/>
      <c r="D60" s="31"/>
      <c r="E60" s="29"/>
      <c r="F60" s="32"/>
      <c r="G60" s="32"/>
      <c r="H60" s="33" t="str">
        <f t="shared" ca="1" si="0"/>
        <v xml:space="preserve"> - </v>
      </c>
      <c r="I60" s="58"/>
      <c r="J60" s="10"/>
      <c r="L60" s="7"/>
    </row>
    <row r="61" spans="1:12" ht="12.75" x14ac:dyDescent="0.2">
      <c r="A61" s="36"/>
      <c r="B61" s="29"/>
      <c r="C61" s="30"/>
      <c r="D61" s="31"/>
      <c r="E61" s="29"/>
      <c r="F61" s="32"/>
      <c r="G61" s="32"/>
      <c r="H61" s="33" t="str">
        <f t="shared" ca="1" si="0"/>
        <v xml:space="preserve"> - </v>
      </c>
      <c r="I61" s="58"/>
      <c r="J61" s="10"/>
      <c r="L61" s="7"/>
    </row>
    <row r="62" spans="1:12" ht="12.75" x14ac:dyDescent="0.2">
      <c r="A62" s="36"/>
      <c r="B62" s="37"/>
      <c r="C62" s="38"/>
      <c r="D62" s="39"/>
      <c r="E62" s="37"/>
      <c r="F62" s="40"/>
      <c r="G62" s="40"/>
      <c r="H62" s="33" t="str">
        <f t="shared" ca="1" si="0"/>
        <v xml:space="preserve"> - </v>
      </c>
      <c r="I62" s="58"/>
      <c r="J62" s="10"/>
      <c r="L62" s="7"/>
    </row>
    <row r="63" spans="1:12" ht="12.75" x14ac:dyDescent="0.2">
      <c r="A63" s="36"/>
      <c r="B63" s="37"/>
      <c r="C63" s="38"/>
      <c r="D63" s="39"/>
      <c r="E63" s="37"/>
      <c r="F63" s="40"/>
      <c r="G63" s="40"/>
      <c r="H63" s="33" t="str">
        <f t="shared" ca="1" si="0"/>
        <v xml:space="preserve"> - </v>
      </c>
      <c r="I63" s="58"/>
      <c r="J63" s="10"/>
      <c r="L63" s="7"/>
    </row>
    <row r="64" spans="1:12" ht="12.75" x14ac:dyDescent="0.2">
      <c r="A64" s="36"/>
      <c r="B64" s="29"/>
      <c r="C64" s="38"/>
      <c r="D64" s="39"/>
      <c r="E64" s="37"/>
      <c r="F64" s="40"/>
      <c r="G64" s="32"/>
      <c r="H64" s="33" t="str">
        <f t="shared" ca="1" si="0"/>
        <v xml:space="preserve"> - </v>
      </c>
      <c r="I64" s="58"/>
      <c r="J64" s="10"/>
      <c r="L64" s="7"/>
    </row>
    <row r="65" spans="1:12" ht="12.75" x14ac:dyDescent="0.2">
      <c r="A65" s="36"/>
      <c r="B65" s="37"/>
      <c r="C65" s="30"/>
      <c r="D65" s="31"/>
      <c r="E65" s="29"/>
      <c r="F65" s="32"/>
      <c r="G65" s="32"/>
      <c r="H65" s="33" t="str">
        <f t="shared" ca="1" si="0"/>
        <v xml:space="preserve"> - </v>
      </c>
      <c r="I65" s="58"/>
      <c r="L65" s="7"/>
    </row>
    <row r="66" spans="1:12" ht="12.75" x14ac:dyDescent="0.2">
      <c r="A66" s="36"/>
      <c r="B66" s="29"/>
      <c r="C66" s="30"/>
      <c r="D66" s="31"/>
      <c r="E66" s="29"/>
      <c r="F66" s="32"/>
      <c r="G66" s="32"/>
      <c r="H66" s="33" t="str">
        <f t="shared" ca="1" si="0"/>
        <v xml:space="preserve"> - </v>
      </c>
      <c r="I66" s="58"/>
      <c r="L66" s="7"/>
    </row>
    <row r="67" spans="1:12" ht="12.75" x14ac:dyDescent="0.2">
      <c r="A67" s="36"/>
      <c r="B67" s="29"/>
      <c r="C67" s="30"/>
      <c r="D67" s="31"/>
      <c r="E67" s="29"/>
      <c r="F67" s="32"/>
      <c r="G67" s="32"/>
      <c r="H67" s="33" t="str">
        <f t="shared" ca="1" si="0"/>
        <v xml:space="preserve"> - </v>
      </c>
      <c r="I67" s="58"/>
      <c r="L67" s="7"/>
    </row>
    <row r="68" spans="1:12" ht="12.75" x14ac:dyDescent="0.2">
      <c r="A68" s="36"/>
      <c r="B68" s="29"/>
      <c r="C68" s="30"/>
      <c r="D68" s="31"/>
      <c r="E68" s="29"/>
      <c r="F68" s="32"/>
      <c r="G68" s="32"/>
      <c r="H68" s="33" t="str">
        <f t="shared" ca="1" si="0"/>
        <v xml:space="preserve"> - </v>
      </c>
      <c r="I68" s="58"/>
      <c r="L68" s="7"/>
    </row>
    <row r="69" spans="1:12" ht="12.75" x14ac:dyDescent="0.2">
      <c r="A69" s="36"/>
      <c r="B69" s="37"/>
      <c r="C69" s="38"/>
      <c r="D69" s="39"/>
      <c r="E69" s="37"/>
      <c r="F69" s="40"/>
      <c r="G69" s="40"/>
      <c r="H69" s="33" t="str">
        <f t="shared" ca="1" si="0"/>
        <v xml:space="preserve"> - </v>
      </c>
      <c r="I69" s="58"/>
      <c r="L69" s="7"/>
    </row>
    <row r="70" spans="1:12" ht="12.75" x14ac:dyDescent="0.2">
      <c r="A70" s="36"/>
      <c r="B70" s="42"/>
      <c r="C70" s="46"/>
      <c r="D70" s="31"/>
      <c r="E70" s="29"/>
      <c r="F70" s="32"/>
      <c r="G70" s="32"/>
      <c r="H70" s="33" t="str">
        <f t="shared" ca="1" si="0"/>
        <v xml:space="preserve"> - </v>
      </c>
      <c r="I70" s="58"/>
      <c r="L70" s="7"/>
    </row>
    <row r="71" spans="1:12" ht="12.75" x14ac:dyDescent="0.2">
      <c r="A71" s="36"/>
      <c r="B71" s="29"/>
      <c r="C71" s="30"/>
      <c r="D71" s="31"/>
      <c r="E71" s="42"/>
      <c r="F71" s="32"/>
      <c r="G71" s="32"/>
      <c r="H71" s="33" t="str">
        <f t="shared" ca="1" si="0"/>
        <v xml:space="preserve"> - </v>
      </c>
      <c r="I71" s="58"/>
      <c r="L71" s="7"/>
    </row>
    <row r="72" spans="1:12" ht="12.75" x14ac:dyDescent="0.2">
      <c r="A72" s="36"/>
      <c r="B72" s="29"/>
      <c r="C72" s="30"/>
      <c r="D72" s="31"/>
      <c r="E72" s="29"/>
      <c r="F72" s="32"/>
      <c r="G72" s="32"/>
      <c r="H72" s="33" t="str">
        <f t="shared" ca="1" si="0"/>
        <v xml:space="preserve"> - </v>
      </c>
      <c r="I72" s="58"/>
      <c r="L72" s="7"/>
    </row>
    <row r="73" spans="1:12" ht="12.75" x14ac:dyDescent="0.2">
      <c r="A73" s="36"/>
      <c r="B73" s="29"/>
      <c r="C73" s="30"/>
      <c r="D73" s="31"/>
      <c r="E73" s="29"/>
      <c r="F73" s="32"/>
      <c r="G73" s="32"/>
      <c r="H73" s="33" t="str">
        <f t="shared" ca="1" si="0"/>
        <v xml:space="preserve"> - </v>
      </c>
      <c r="I73" s="58"/>
      <c r="L73" s="7"/>
    </row>
    <row r="74" spans="1:12" ht="12.75" x14ac:dyDescent="0.2">
      <c r="A74" s="36"/>
      <c r="B74" s="29"/>
      <c r="C74" s="30"/>
      <c r="D74" s="31"/>
      <c r="E74" s="29"/>
      <c r="F74" s="32"/>
      <c r="G74" s="32"/>
      <c r="H74" s="33" t="str">
        <f t="shared" ca="1" si="0"/>
        <v xml:space="preserve"> - </v>
      </c>
      <c r="I74" s="58"/>
      <c r="L74" s="7"/>
    </row>
    <row r="75" spans="1:12" ht="12.75" x14ac:dyDescent="0.2">
      <c r="A75" s="36"/>
      <c r="B75" s="42"/>
      <c r="C75" s="46"/>
      <c r="D75" s="31"/>
      <c r="E75" s="29"/>
      <c r="F75" s="32"/>
      <c r="G75" s="44"/>
      <c r="H75" s="33" t="str">
        <f t="shared" ca="1" si="0"/>
        <v xml:space="preserve"> - </v>
      </c>
      <c r="I75" s="58"/>
      <c r="L75" s="7"/>
    </row>
    <row r="76" spans="1:12" ht="12.75" x14ac:dyDescent="0.2">
      <c r="A76" s="36"/>
      <c r="B76" s="42"/>
      <c r="C76" s="46"/>
      <c r="D76" s="31"/>
      <c r="E76" s="29"/>
      <c r="F76" s="32"/>
      <c r="G76" s="44"/>
      <c r="H76" s="33" t="str">
        <f t="shared" ca="1" si="0"/>
        <v xml:space="preserve"> - </v>
      </c>
      <c r="I76" s="58"/>
      <c r="L76" s="7"/>
    </row>
    <row r="77" spans="1:12" ht="12.75" x14ac:dyDescent="0.2">
      <c r="A77" s="36"/>
      <c r="B77" s="42"/>
      <c r="C77" s="46"/>
      <c r="D77" s="31"/>
      <c r="E77" s="29"/>
      <c r="F77" s="32"/>
      <c r="G77" s="44"/>
      <c r="H77" s="33" t="str">
        <f t="shared" ca="1" si="0"/>
        <v xml:space="preserve"> - </v>
      </c>
      <c r="I77" s="58"/>
      <c r="L77" s="7"/>
    </row>
    <row r="78" spans="1:12" ht="12.75" x14ac:dyDescent="0.2">
      <c r="A78" s="36"/>
      <c r="B78" s="42"/>
      <c r="C78" s="46"/>
      <c r="D78" s="31"/>
      <c r="E78" s="29"/>
      <c r="F78" s="32"/>
      <c r="G78" s="44"/>
      <c r="H78" s="33" t="str">
        <f t="shared" ca="1" si="0"/>
        <v xml:space="preserve"> - </v>
      </c>
      <c r="I78" s="58"/>
      <c r="L78" s="7"/>
    </row>
    <row r="79" spans="1:12" ht="12.75" x14ac:dyDescent="0.2">
      <c r="A79" s="36"/>
      <c r="B79" s="37"/>
      <c r="C79" s="38"/>
      <c r="D79" s="39"/>
      <c r="E79" s="37"/>
      <c r="F79" s="40"/>
      <c r="G79" s="49"/>
      <c r="H79" s="33" t="str">
        <f t="shared" ca="1" si="0"/>
        <v xml:space="preserve"> - </v>
      </c>
      <c r="I79" s="58"/>
      <c r="L79" s="7"/>
    </row>
    <row r="80" spans="1:12" ht="12.75" x14ac:dyDescent="0.2">
      <c r="A80" s="36"/>
      <c r="B80" s="37"/>
      <c r="C80" s="38"/>
      <c r="D80" s="39"/>
      <c r="E80" s="37"/>
      <c r="F80" s="40"/>
      <c r="G80" s="49"/>
      <c r="H80" s="33" t="str">
        <f t="shared" ca="1" si="0"/>
        <v xml:space="preserve"> - </v>
      </c>
      <c r="I80" s="58"/>
      <c r="L80" s="7"/>
    </row>
    <row r="81" spans="1:12" ht="12.75" x14ac:dyDescent="0.2">
      <c r="A81" s="36"/>
      <c r="B81" s="42"/>
      <c r="C81" s="46"/>
      <c r="D81" s="43"/>
      <c r="E81" s="29"/>
      <c r="F81" s="44"/>
      <c r="G81" s="44"/>
      <c r="H81" s="33" t="str">
        <f t="shared" ca="1" si="0"/>
        <v xml:space="preserve"> - </v>
      </c>
      <c r="I81" s="58"/>
      <c r="L81" s="7"/>
    </row>
    <row r="82" spans="1:12" ht="12.75" x14ac:dyDescent="0.2">
      <c r="A82" s="36"/>
      <c r="B82" s="42"/>
      <c r="C82" s="46"/>
      <c r="D82" s="31"/>
      <c r="E82" s="29"/>
      <c r="F82" s="32"/>
      <c r="G82" s="44"/>
      <c r="H82" s="33" t="str">
        <f t="shared" ca="1" si="0"/>
        <v xml:space="preserve"> - </v>
      </c>
      <c r="I82" s="58"/>
      <c r="L82" s="7"/>
    </row>
    <row r="83" spans="1:12" ht="12.75" x14ac:dyDescent="0.2">
      <c r="A83" s="36"/>
      <c r="B83" s="42"/>
      <c r="C83" s="46"/>
      <c r="D83" s="31"/>
      <c r="E83" s="42"/>
      <c r="F83" s="32"/>
      <c r="G83" s="44"/>
      <c r="H83" s="33" t="str">
        <f t="shared" ca="1" si="0"/>
        <v xml:space="preserve"> - </v>
      </c>
      <c r="I83" s="58"/>
      <c r="L83" s="7"/>
    </row>
    <row r="84" spans="1:12" ht="12.75" x14ac:dyDescent="0.2">
      <c r="A84" s="36"/>
      <c r="B84" s="42"/>
      <c r="C84" s="46"/>
      <c r="D84" s="31"/>
      <c r="E84" s="29"/>
      <c r="F84" s="32"/>
      <c r="G84" s="44"/>
      <c r="H84" s="33" t="str">
        <f t="shared" ca="1" si="0"/>
        <v xml:space="preserve"> - </v>
      </c>
      <c r="I84" s="58"/>
      <c r="L84" s="7"/>
    </row>
    <row r="85" spans="1:12" ht="12.75" x14ac:dyDescent="0.2">
      <c r="A85" s="36"/>
      <c r="B85" s="42"/>
      <c r="C85" s="46"/>
      <c r="D85" s="31"/>
      <c r="E85" s="29"/>
      <c r="F85" s="32"/>
      <c r="G85" s="44"/>
      <c r="H85" s="33" t="str">
        <f t="shared" ca="1" si="0"/>
        <v xml:space="preserve"> - </v>
      </c>
      <c r="I85" s="58"/>
      <c r="L85" s="7"/>
    </row>
    <row r="86" spans="1:12" ht="12.75" x14ac:dyDescent="0.2">
      <c r="A86" s="36"/>
      <c r="B86" s="42"/>
      <c r="C86" s="46"/>
      <c r="D86" s="31"/>
      <c r="E86" s="29"/>
      <c r="F86" s="32"/>
      <c r="G86" s="44"/>
      <c r="H86" s="33" t="str">
        <f t="shared" ca="1" si="0"/>
        <v xml:space="preserve"> - </v>
      </c>
      <c r="I86" s="58"/>
      <c r="L86" s="7"/>
    </row>
    <row r="87" spans="1:12" ht="12.75" x14ac:dyDescent="0.2">
      <c r="A87" s="36"/>
      <c r="B87" s="42"/>
      <c r="C87" s="46"/>
      <c r="D87" s="31"/>
      <c r="E87" s="29"/>
      <c r="F87" s="32"/>
      <c r="G87" s="44"/>
      <c r="H87" s="33" t="str">
        <f t="shared" ca="1" si="0"/>
        <v xml:space="preserve"> - </v>
      </c>
      <c r="I87" s="58"/>
      <c r="L87" s="7"/>
    </row>
    <row r="88" spans="1:12" ht="12.75" x14ac:dyDescent="0.2">
      <c r="A88" s="36"/>
      <c r="B88" s="42"/>
      <c r="C88" s="46"/>
      <c r="D88" s="31"/>
      <c r="E88" s="29"/>
      <c r="F88" s="32"/>
      <c r="G88" s="44"/>
      <c r="H88" s="33" t="str">
        <f t="shared" ref="H88:H151" ca="1" si="1">IF(AND(ISBLANK(F88),ISBLANK(G88))," - ",OFFSET(H88,-1,0,1,1)+G88-F88)</f>
        <v xml:space="preserve"> - </v>
      </c>
      <c r="I88" s="58"/>
      <c r="L88" s="7"/>
    </row>
    <row r="89" spans="1:12" ht="12.75" x14ac:dyDescent="0.2">
      <c r="A89" s="36"/>
      <c r="B89" s="42"/>
      <c r="C89" s="46"/>
      <c r="D89" s="31"/>
      <c r="E89" s="42"/>
      <c r="F89" s="32"/>
      <c r="G89" s="44"/>
      <c r="H89" s="33" t="str">
        <f t="shared" ca="1" si="1"/>
        <v xml:space="preserve"> - </v>
      </c>
      <c r="I89" s="58"/>
      <c r="L89" s="7"/>
    </row>
    <row r="90" spans="1:12" ht="12.75" x14ac:dyDescent="0.2">
      <c r="A90" s="36"/>
      <c r="B90" s="42"/>
      <c r="C90" s="46"/>
      <c r="D90" s="31"/>
      <c r="E90" s="29"/>
      <c r="F90" s="32"/>
      <c r="G90" s="44"/>
      <c r="H90" s="33" t="str">
        <f t="shared" ca="1" si="1"/>
        <v xml:space="preserve"> - </v>
      </c>
      <c r="I90" s="58"/>
      <c r="L90" s="7"/>
    </row>
    <row r="91" spans="1:12" ht="12.75" x14ac:dyDescent="0.2">
      <c r="A91" s="36"/>
      <c r="B91" s="42"/>
      <c r="C91" s="46"/>
      <c r="D91" s="43"/>
      <c r="E91" s="29"/>
      <c r="F91" s="44"/>
      <c r="G91" s="44"/>
      <c r="H91" s="33" t="str">
        <f t="shared" ca="1" si="1"/>
        <v xml:space="preserve"> - </v>
      </c>
      <c r="I91" s="59"/>
      <c r="J91" s="10"/>
      <c r="L91" s="7"/>
    </row>
    <row r="92" spans="1:12" ht="12.75" x14ac:dyDescent="0.2">
      <c r="A92" s="36"/>
      <c r="B92" s="37"/>
      <c r="C92" s="38"/>
      <c r="D92" s="45"/>
      <c r="E92" s="37"/>
      <c r="F92" s="49"/>
      <c r="G92" s="49"/>
      <c r="H92" s="33" t="str">
        <f t="shared" ca="1" si="1"/>
        <v xml:space="preserve"> - </v>
      </c>
      <c r="I92" s="59"/>
      <c r="J92" s="10"/>
      <c r="L92" s="7"/>
    </row>
    <row r="93" spans="1:12" ht="12.75" x14ac:dyDescent="0.2">
      <c r="A93" s="36"/>
      <c r="B93" s="42"/>
      <c r="C93" s="46"/>
      <c r="D93" s="43"/>
      <c r="E93" s="29"/>
      <c r="F93" s="44"/>
      <c r="G93" s="44"/>
      <c r="H93" s="33" t="str">
        <f t="shared" ca="1" si="1"/>
        <v xml:space="preserve"> - </v>
      </c>
      <c r="I93" s="58"/>
      <c r="L93" s="7"/>
    </row>
    <row r="94" spans="1:12" ht="12.75" x14ac:dyDescent="0.2">
      <c r="A94" s="36"/>
      <c r="B94" s="42"/>
      <c r="C94" s="46"/>
      <c r="D94" s="43"/>
      <c r="E94" s="29"/>
      <c r="F94" s="44"/>
      <c r="G94" s="44"/>
      <c r="H94" s="33" t="str">
        <f t="shared" ca="1" si="1"/>
        <v xml:space="preserve"> - </v>
      </c>
      <c r="I94" s="58"/>
      <c r="L94" s="7"/>
    </row>
    <row r="95" spans="1:12" ht="12.75" x14ac:dyDescent="0.2">
      <c r="A95" s="36"/>
      <c r="B95" s="42"/>
      <c r="C95" s="46"/>
      <c r="D95" s="43"/>
      <c r="E95" s="29"/>
      <c r="F95" s="44"/>
      <c r="G95" s="44"/>
      <c r="H95" s="33" t="str">
        <f t="shared" ca="1" si="1"/>
        <v xml:space="preserve"> - </v>
      </c>
      <c r="I95" s="58"/>
      <c r="L95" s="7"/>
    </row>
    <row r="96" spans="1:12" ht="12.75" x14ac:dyDescent="0.2">
      <c r="A96" s="36"/>
      <c r="B96" s="37"/>
      <c r="C96" s="38"/>
      <c r="D96" s="45"/>
      <c r="E96" s="37"/>
      <c r="F96" s="49"/>
      <c r="G96" s="49"/>
      <c r="H96" s="33" t="str">
        <f t="shared" ca="1" si="1"/>
        <v xml:space="preserve"> - </v>
      </c>
      <c r="I96" s="58"/>
      <c r="L96" s="7"/>
    </row>
    <row r="97" spans="1:12" ht="12.75" x14ac:dyDescent="0.2">
      <c r="A97" s="36"/>
      <c r="B97" s="37"/>
      <c r="C97" s="38"/>
      <c r="D97" s="45"/>
      <c r="E97" s="37"/>
      <c r="F97" s="49"/>
      <c r="G97" s="49"/>
      <c r="H97" s="33" t="str">
        <f t="shared" ca="1" si="1"/>
        <v xml:space="preserve"> - </v>
      </c>
      <c r="I97" s="58"/>
      <c r="L97" s="7"/>
    </row>
    <row r="98" spans="1:12" ht="12.75" x14ac:dyDescent="0.2">
      <c r="A98" s="36"/>
      <c r="B98" s="37"/>
      <c r="C98" s="38"/>
      <c r="D98" s="45"/>
      <c r="E98" s="37"/>
      <c r="F98" s="49"/>
      <c r="G98" s="49"/>
      <c r="H98" s="33" t="str">
        <f t="shared" ca="1" si="1"/>
        <v xml:space="preserve"> - </v>
      </c>
      <c r="I98" s="58"/>
      <c r="L98" s="7"/>
    </row>
    <row r="99" spans="1:12" ht="12.75" x14ac:dyDescent="0.2">
      <c r="A99" s="36"/>
      <c r="B99" s="37"/>
      <c r="C99" s="38"/>
      <c r="D99" s="45"/>
      <c r="E99" s="37"/>
      <c r="F99" s="49"/>
      <c r="G99" s="49"/>
      <c r="H99" s="33" t="str">
        <f t="shared" ca="1" si="1"/>
        <v xml:space="preserve"> - </v>
      </c>
      <c r="I99" s="58"/>
      <c r="L99" s="7"/>
    </row>
    <row r="100" spans="1:12" ht="12.75" x14ac:dyDescent="0.2">
      <c r="A100" s="36"/>
      <c r="B100" s="42"/>
      <c r="C100" s="46"/>
      <c r="D100" s="43"/>
      <c r="E100" s="29"/>
      <c r="F100" s="44"/>
      <c r="G100" s="44"/>
      <c r="H100" s="33" t="str">
        <f t="shared" ca="1" si="1"/>
        <v xml:space="preserve"> - </v>
      </c>
      <c r="I100" s="58"/>
      <c r="L100" s="7"/>
    </row>
    <row r="101" spans="1:12" ht="12.75" x14ac:dyDescent="0.2">
      <c r="A101" s="36"/>
      <c r="B101" s="29"/>
      <c r="C101" s="30"/>
      <c r="D101" s="31"/>
      <c r="E101" s="29"/>
      <c r="F101" s="32"/>
      <c r="G101" s="32"/>
      <c r="H101" s="33" t="str">
        <f t="shared" ca="1" si="1"/>
        <v xml:space="preserve"> - </v>
      </c>
      <c r="I101" s="58"/>
      <c r="L101" s="7"/>
    </row>
    <row r="102" spans="1:12" ht="12.75" x14ac:dyDescent="0.2">
      <c r="A102" s="36"/>
      <c r="B102" s="29"/>
      <c r="C102" s="30"/>
      <c r="D102" s="31"/>
      <c r="E102" s="29"/>
      <c r="F102" s="32"/>
      <c r="G102" s="32"/>
      <c r="H102" s="33" t="str">
        <f t="shared" ca="1" si="1"/>
        <v xml:space="preserve"> - </v>
      </c>
      <c r="I102" s="58"/>
      <c r="L102" s="7"/>
    </row>
    <row r="103" spans="1:12" ht="12.75" x14ac:dyDescent="0.2">
      <c r="A103" s="36"/>
      <c r="B103" s="42"/>
      <c r="C103" s="46"/>
      <c r="D103" s="43"/>
      <c r="E103" s="29"/>
      <c r="F103" s="44"/>
      <c r="G103" s="44"/>
      <c r="H103" s="33" t="str">
        <f t="shared" ca="1" si="1"/>
        <v xml:space="preserve"> - </v>
      </c>
      <c r="I103" s="58"/>
      <c r="L103" s="7"/>
    </row>
    <row r="104" spans="1:12" ht="12.75" x14ac:dyDescent="0.2">
      <c r="A104" s="36"/>
      <c r="B104" s="42"/>
      <c r="C104" s="46"/>
      <c r="D104" s="31"/>
      <c r="E104" s="29"/>
      <c r="F104" s="32"/>
      <c r="G104" s="44"/>
      <c r="H104" s="33" t="str">
        <f t="shared" ca="1" si="1"/>
        <v xml:space="preserve"> - </v>
      </c>
      <c r="I104" s="58"/>
      <c r="L104" s="7"/>
    </row>
    <row r="105" spans="1:12" ht="12.75" x14ac:dyDescent="0.2">
      <c r="A105" s="36"/>
      <c r="B105" s="42"/>
      <c r="C105" s="46"/>
      <c r="D105" s="43"/>
      <c r="E105" s="29"/>
      <c r="F105" s="44"/>
      <c r="G105" s="44"/>
      <c r="H105" s="33" t="str">
        <f t="shared" ca="1" si="1"/>
        <v xml:space="preserve"> - </v>
      </c>
      <c r="I105" s="58"/>
      <c r="L105" s="7"/>
    </row>
    <row r="106" spans="1:12" ht="12.75" x14ac:dyDescent="0.2">
      <c r="A106" s="36"/>
      <c r="B106" s="42"/>
      <c r="C106" s="46"/>
      <c r="D106" s="43"/>
      <c r="E106" s="29"/>
      <c r="F106" s="44"/>
      <c r="G106" s="44"/>
      <c r="H106" s="33" t="str">
        <f t="shared" ca="1" si="1"/>
        <v xml:space="preserve"> - </v>
      </c>
      <c r="I106" s="58"/>
      <c r="L106" s="7"/>
    </row>
    <row r="107" spans="1:12" ht="12.75" x14ac:dyDescent="0.2">
      <c r="A107" s="36"/>
      <c r="B107" s="42"/>
      <c r="C107" s="46"/>
      <c r="D107" s="43"/>
      <c r="E107" s="29"/>
      <c r="F107" s="44"/>
      <c r="G107" s="44"/>
      <c r="H107" s="33" t="str">
        <f t="shared" ca="1" si="1"/>
        <v xml:space="preserve"> - </v>
      </c>
      <c r="I107" s="58"/>
      <c r="L107" s="7"/>
    </row>
    <row r="108" spans="1:12" ht="12.75" x14ac:dyDescent="0.2">
      <c r="A108" s="60"/>
      <c r="B108" s="42"/>
      <c r="C108" s="46"/>
      <c r="D108" s="43"/>
      <c r="E108" s="29"/>
      <c r="F108" s="44"/>
      <c r="G108" s="44"/>
      <c r="H108" s="33" t="str">
        <f t="shared" ca="1" si="1"/>
        <v xml:space="preserve"> - </v>
      </c>
      <c r="I108" s="58"/>
      <c r="L108" s="7"/>
    </row>
    <row r="109" spans="1:12" ht="12.75" x14ac:dyDescent="0.2">
      <c r="A109" s="60"/>
      <c r="B109" s="37"/>
      <c r="C109" s="38"/>
      <c r="D109" s="45"/>
      <c r="E109" s="37"/>
      <c r="F109" s="49"/>
      <c r="G109" s="49"/>
      <c r="H109" s="33" t="str">
        <f t="shared" ca="1" si="1"/>
        <v xml:space="preserve"> - </v>
      </c>
      <c r="I109" s="58"/>
      <c r="L109" s="7"/>
    </row>
    <row r="110" spans="1:12" ht="12.75" x14ac:dyDescent="0.2">
      <c r="A110" s="60"/>
      <c r="B110" s="42"/>
      <c r="C110" s="46"/>
      <c r="D110" s="43"/>
      <c r="E110" s="29"/>
      <c r="F110" s="44"/>
      <c r="G110" s="44"/>
      <c r="H110" s="33" t="str">
        <f t="shared" ca="1" si="1"/>
        <v xml:space="preserve"> - </v>
      </c>
      <c r="I110" s="58"/>
      <c r="L110" s="7"/>
    </row>
    <row r="111" spans="1:12" ht="12.75" x14ac:dyDescent="0.2">
      <c r="A111" s="60"/>
      <c r="B111" s="42"/>
      <c r="C111" s="46"/>
      <c r="D111" s="43"/>
      <c r="E111" s="29"/>
      <c r="F111" s="44"/>
      <c r="G111" s="44"/>
      <c r="H111" s="33" t="str">
        <f t="shared" ca="1" si="1"/>
        <v xml:space="preserve"> - </v>
      </c>
      <c r="I111" s="58"/>
      <c r="L111" s="7"/>
    </row>
    <row r="112" spans="1:12" ht="12.75" x14ac:dyDescent="0.2">
      <c r="A112" s="60"/>
      <c r="B112" s="37"/>
      <c r="C112" s="38"/>
      <c r="D112" s="45"/>
      <c r="E112" s="37"/>
      <c r="F112" s="49"/>
      <c r="G112" s="49"/>
      <c r="H112" s="33" t="str">
        <f t="shared" ca="1" si="1"/>
        <v xml:space="preserve"> - </v>
      </c>
      <c r="I112" s="58"/>
      <c r="L112" s="7"/>
    </row>
    <row r="113" spans="1:12" ht="12.75" x14ac:dyDescent="0.2">
      <c r="A113" s="60"/>
      <c r="B113" s="37"/>
      <c r="C113" s="38"/>
      <c r="D113" s="45"/>
      <c r="E113" s="37"/>
      <c r="F113" s="49"/>
      <c r="G113" s="49"/>
      <c r="H113" s="33" t="str">
        <f t="shared" ca="1" si="1"/>
        <v xml:space="preserve"> - </v>
      </c>
      <c r="I113" s="58"/>
      <c r="L113" s="7"/>
    </row>
    <row r="114" spans="1:12" ht="12.75" x14ac:dyDescent="0.2">
      <c r="A114" s="60"/>
      <c r="B114" s="37"/>
      <c r="C114" s="38"/>
      <c r="D114" s="45"/>
      <c r="E114" s="37"/>
      <c r="F114" s="49"/>
      <c r="G114" s="49"/>
      <c r="H114" s="33" t="str">
        <f t="shared" ca="1" si="1"/>
        <v xml:space="preserve"> - </v>
      </c>
      <c r="I114" s="58"/>
      <c r="L114" s="7"/>
    </row>
    <row r="115" spans="1:12" ht="12.75" x14ac:dyDescent="0.2">
      <c r="A115" s="60"/>
      <c r="B115" s="37"/>
      <c r="C115" s="38"/>
      <c r="D115" s="45"/>
      <c r="E115" s="37"/>
      <c r="F115" s="49"/>
      <c r="G115" s="49"/>
      <c r="H115" s="33" t="str">
        <f t="shared" ca="1" si="1"/>
        <v xml:space="preserve"> - </v>
      </c>
      <c r="I115" s="58"/>
      <c r="L115" s="7"/>
    </row>
    <row r="116" spans="1:12" ht="12.75" x14ac:dyDescent="0.2">
      <c r="A116" s="60"/>
      <c r="B116" s="37"/>
      <c r="C116" s="38"/>
      <c r="D116" s="45"/>
      <c r="E116" s="37"/>
      <c r="F116" s="49"/>
      <c r="G116" s="49"/>
      <c r="H116" s="33" t="str">
        <f t="shared" ca="1" si="1"/>
        <v xml:space="preserve"> - </v>
      </c>
      <c r="I116" s="58"/>
      <c r="L116" s="7"/>
    </row>
    <row r="117" spans="1:12" ht="12.75" x14ac:dyDescent="0.2">
      <c r="A117" s="60"/>
      <c r="B117" s="37"/>
      <c r="C117" s="38"/>
      <c r="D117" s="45"/>
      <c r="E117" s="37"/>
      <c r="F117" s="49"/>
      <c r="G117" s="49"/>
      <c r="H117" s="33" t="str">
        <f t="shared" ca="1" si="1"/>
        <v xml:space="preserve"> - </v>
      </c>
      <c r="I117" s="58"/>
      <c r="L117" s="7"/>
    </row>
    <row r="118" spans="1:12" ht="12.75" x14ac:dyDescent="0.2">
      <c r="A118" s="60"/>
      <c r="B118" s="42"/>
      <c r="C118" s="38"/>
      <c r="D118" s="45"/>
      <c r="E118" s="37"/>
      <c r="F118" s="49"/>
      <c r="G118" s="49"/>
      <c r="H118" s="33" t="str">
        <f t="shared" ca="1" si="1"/>
        <v xml:space="preserve"> - </v>
      </c>
      <c r="I118" s="58"/>
      <c r="L118" s="7"/>
    </row>
    <row r="119" spans="1:12" ht="12.75" x14ac:dyDescent="0.2">
      <c r="A119" s="60"/>
      <c r="B119" s="37"/>
      <c r="C119" s="38"/>
      <c r="D119" s="45"/>
      <c r="E119" s="37"/>
      <c r="F119" s="49"/>
      <c r="G119" s="49"/>
      <c r="H119" s="33" t="str">
        <f t="shared" ca="1" si="1"/>
        <v xml:space="preserve"> - </v>
      </c>
      <c r="I119" s="58"/>
      <c r="L119" s="7"/>
    </row>
    <row r="120" spans="1:12" ht="12.75" x14ac:dyDescent="0.2">
      <c r="A120" s="60"/>
      <c r="B120" s="37"/>
      <c r="C120" s="38"/>
      <c r="D120" s="45"/>
      <c r="E120" s="37"/>
      <c r="F120" s="49"/>
      <c r="G120" s="49"/>
      <c r="H120" s="33" t="str">
        <f t="shared" ca="1" si="1"/>
        <v xml:space="preserve"> - </v>
      </c>
      <c r="I120" s="58"/>
      <c r="L120" s="7"/>
    </row>
    <row r="121" spans="1:12" ht="12.75" x14ac:dyDescent="0.2">
      <c r="A121" s="60"/>
      <c r="B121" s="37"/>
      <c r="C121" s="38"/>
      <c r="D121" s="45"/>
      <c r="E121" s="37"/>
      <c r="F121" s="49"/>
      <c r="G121" s="49"/>
      <c r="H121" s="33" t="str">
        <f t="shared" ca="1" si="1"/>
        <v xml:space="preserve"> - </v>
      </c>
      <c r="I121" s="58"/>
      <c r="L121" s="7"/>
    </row>
    <row r="122" spans="1:12" ht="12.75" x14ac:dyDescent="0.2">
      <c r="A122" s="60"/>
      <c r="B122" s="37"/>
      <c r="C122" s="38"/>
      <c r="D122" s="45"/>
      <c r="E122" s="37"/>
      <c r="F122" s="49"/>
      <c r="G122" s="49"/>
      <c r="H122" s="33" t="str">
        <f t="shared" ca="1" si="1"/>
        <v xml:space="preserve"> - </v>
      </c>
      <c r="I122" s="58"/>
      <c r="L122" s="7"/>
    </row>
    <row r="123" spans="1:12" ht="12.75" x14ac:dyDescent="0.2">
      <c r="A123" s="60"/>
      <c r="B123" s="37"/>
      <c r="C123" s="38"/>
      <c r="D123" s="45"/>
      <c r="E123" s="37"/>
      <c r="F123" s="49"/>
      <c r="G123" s="49"/>
      <c r="H123" s="33" t="str">
        <f t="shared" ca="1" si="1"/>
        <v xml:space="preserve"> - </v>
      </c>
      <c r="I123" s="58"/>
      <c r="L123" s="7"/>
    </row>
    <row r="124" spans="1:12" ht="12.75" x14ac:dyDescent="0.2">
      <c r="A124" s="60"/>
      <c r="B124" s="37"/>
      <c r="C124" s="38"/>
      <c r="D124" s="45"/>
      <c r="E124" s="37"/>
      <c r="F124" s="49"/>
      <c r="G124" s="49"/>
      <c r="H124" s="33" t="str">
        <f t="shared" ca="1" si="1"/>
        <v xml:space="preserve"> - </v>
      </c>
      <c r="I124" s="58"/>
      <c r="L124" s="7"/>
    </row>
    <row r="125" spans="1:12" ht="12.75" x14ac:dyDescent="0.2">
      <c r="A125" s="60"/>
      <c r="B125" s="37"/>
      <c r="C125" s="38"/>
      <c r="D125" s="45"/>
      <c r="E125" s="37"/>
      <c r="F125" s="49"/>
      <c r="G125" s="49"/>
      <c r="H125" s="33" t="str">
        <f t="shared" ca="1" si="1"/>
        <v xml:space="preserve"> - </v>
      </c>
      <c r="I125" s="58"/>
      <c r="L125" s="7"/>
    </row>
    <row r="126" spans="1:12" ht="12.75" x14ac:dyDescent="0.2">
      <c r="A126" s="60"/>
      <c r="B126" s="37"/>
      <c r="C126" s="38"/>
      <c r="D126" s="45"/>
      <c r="E126" s="37"/>
      <c r="F126" s="49"/>
      <c r="G126" s="49"/>
      <c r="H126" s="33" t="str">
        <f t="shared" ca="1" si="1"/>
        <v xml:space="preserve"> - </v>
      </c>
      <c r="I126" s="58"/>
      <c r="L126" s="7"/>
    </row>
    <row r="127" spans="1:12" ht="12.75" x14ac:dyDescent="0.2">
      <c r="A127" s="60"/>
      <c r="B127" s="37"/>
      <c r="C127" s="38"/>
      <c r="D127" s="45"/>
      <c r="E127" s="37"/>
      <c r="F127" s="49"/>
      <c r="G127" s="49"/>
      <c r="H127" s="33" t="str">
        <f t="shared" ca="1" si="1"/>
        <v xml:space="preserve"> - </v>
      </c>
      <c r="I127" s="58"/>
      <c r="L127" s="7"/>
    </row>
    <row r="128" spans="1:12" ht="12.75" x14ac:dyDescent="0.2">
      <c r="A128" s="60"/>
      <c r="B128" s="37"/>
      <c r="C128" s="38"/>
      <c r="D128" s="45"/>
      <c r="E128" s="37"/>
      <c r="F128" s="49"/>
      <c r="G128" s="49"/>
      <c r="H128" s="33" t="str">
        <f t="shared" ca="1" si="1"/>
        <v xml:space="preserve"> - </v>
      </c>
      <c r="I128" s="58"/>
      <c r="L128" s="7"/>
    </row>
    <row r="129" spans="1:12" ht="12.75" x14ac:dyDescent="0.2">
      <c r="A129" s="60"/>
      <c r="B129" s="37"/>
      <c r="C129" s="38"/>
      <c r="D129" s="45"/>
      <c r="E129" s="37"/>
      <c r="F129" s="49"/>
      <c r="G129" s="49"/>
      <c r="H129" s="33" t="str">
        <f t="shared" ca="1" si="1"/>
        <v xml:space="preserve"> - </v>
      </c>
      <c r="I129" s="58"/>
      <c r="L129" s="7"/>
    </row>
    <row r="130" spans="1:12" ht="12.75" x14ac:dyDescent="0.2">
      <c r="A130" s="60"/>
      <c r="B130" s="37"/>
      <c r="C130" s="38"/>
      <c r="D130" s="45"/>
      <c r="E130" s="37"/>
      <c r="F130" s="49"/>
      <c r="G130" s="49"/>
      <c r="H130" s="33" t="str">
        <f t="shared" ca="1" si="1"/>
        <v xml:space="preserve"> - </v>
      </c>
      <c r="I130" s="58"/>
      <c r="L130" s="7"/>
    </row>
    <row r="131" spans="1:12" ht="12.75" x14ac:dyDescent="0.2">
      <c r="A131" s="60"/>
      <c r="B131" s="42"/>
      <c r="C131" s="46"/>
      <c r="D131" s="43"/>
      <c r="E131" s="29"/>
      <c r="F131" s="44"/>
      <c r="G131" s="44"/>
      <c r="H131" s="33" t="str">
        <f t="shared" ca="1" si="1"/>
        <v xml:space="preserve"> - </v>
      </c>
      <c r="I131" s="58"/>
      <c r="L131" s="7"/>
    </row>
    <row r="132" spans="1:12" ht="12.75" x14ac:dyDescent="0.2">
      <c r="A132" s="60"/>
      <c r="B132" s="37"/>
      <c r="C132" s="38"/>
      <c r="D132" s="45"/>
      <c r="E132" s="37"/>
      <c r="F132" s="49"/>
      <c r="G132" s="49"/>
      <c r="H132" s="33" t="str">
        <f t="shared" ca="1" si="1"/>
        <v xml:space="preserve"> - </v>
      </c>
      <c r="I132" s="58"/>
      <c r="L132" s="7"/>
    </row>
    <row r="133" spans="1:12" ht="12.75" x14ac:dyDescent="0.2">
      <c r="A133" s="60"/>
      <c r="B133" s="37"/>
      <c r="C133" s="38"/>
      <c r="D133" s="45"/>
      <c r="E133" s="37"/>
      <c r="F133" s="49"/>
      <c r="G133" s="49"/>
      <c r="H133" s="33" t="str">
        <f t="shared" ca="1" si="1"/>
        <v xml:space="preserve"> - </v>
      </c>
      <c r="I133" s="58"/>
      <c r="L133" s="7"/>
    </row>
    <row r="134" spans="1:12" ht="12.75" x14ac:dyDescent="0.2">
      <c r="A134" s="36"/>
      <c r="B134" s="42"/>
      <c r="C134" s="46"/>
      <c r="D134" s="43"/>
      <c r="E134" s="29"/>
      <c r="F134" s="44"/>
      <c r="G134" s="44"/>
      <c r="H134" s="33" t="str">
        <f t="shared" ca="1" si="1"/>
        <v xml:space="preserve"> - </v>
      </c>
      <c r="I134" s="58"/>
      <c r="L134" s="7"/>
    </row>
    <row r="135" spans="1:12" ht="12.75" x14ac:dyDescent="0.2">
      <c r="A135" s="36"/>
      <c r="B135" s="42"/>
      <c r="C135" s="46"/>
      <c r="D135" s="43"/>
      <c r="E135" s="29"/>
      <c r="F135" s="44"/>
      <c r="G135" s="44"/>
      <c r="H135" s="33" t="str">
        <f t="shared" ca="1" si="1"/>
        <v xml:space="preserve"> - </v>
      </c>
      <c r="I135" s="58"/>
      <c r="L135" s="7"/>
    </row>
    <row r="136" spans="1:12" ht="12.75" x14ac:dyDescent="0.2">
      <c r="A136" s="36"/>
      <c r="B136" s="42"/>
      <c r="C136" s="46"/>
      <c r="D136" s="43"/>
      <c r="E136" s="29"/>
      <c r="F136" s="44"/>
      <c r="G136" s="44"/>
      <c r="H136" s="33" t="str">
        <f t="shared" ca="1" si="1"/>
        <v xml:space="preserve"> - </v>
      </c>
      <c r="I136" s="58"/>
      <c r="L136" s="7"/>
    </row>
    <row r="137" spans="1:12" ht="12.75" x14ac:dyDescent="0.2">
      <c r="A137" s="36"/>
      <c r="B137" s="42"/>
      <c r="C137" s="46"/>
      <c r="D137" s="43"/>
      <c r="E137" s="29"/>
      <c r="F137" s="44"/>
      <c r="G137" s="44"/>
      <c r="H137" s="33" t="str">
        <f t="shared" ca="1" si="1"/>
        <v xml:space="preserve"> - </v>
      </c>
      <c r="I137" s="58"/>
      <c r="L137" s="7"/>
    </row>
    <row r="138" spans="1:12" s="64" customFormat="1" ht="12.75" x14ac:dyDescent="0.2">
      <c r="A138" s="36"/>
      <c r="B138" s="61"/>
      <c r="C138" s="62"/>
      <c r="D138" s="45"/>
      <c r="E138" s="61"/>
      <c r="F138" s="63"/>
      <c r="G138" s="63"/>
      <c r="H138" s="33" t="str">
        <f t="shared" ca="1" si="1"/>
        <v xml:space="preserve"> - </v>
      </c>
      <c r="I138" s="58"/>
    </row>
    <row r="139" spans="1:12" s="64" customFormat="1" ht="12.75" x14ac:dyDescent="0.2">
      <c r="A139" s="36"/>
      <c r="B139" s="42"/>
      <c r="C139" s="62"/>
      <c r="D139" s="65"/>
      <c r="E139" s="61"/>
      <c r="F139" s="63"/>
      <c r="G139" s="63"/>
      <c r="H139" s="33" t="str">
        <f t="shared" ca="1" si="1"/>
        <v xml:space="preserve"> - </v>
      </c>
      <c r="I139" s="58"/>
    </row>
    <row r="140" spans="1:12" s="64" customFormat="1" x14ac:dyDescent="0.25">
      <c r="A140" s="36"/>
      <c r="B140" s="61"/>
      <c r="C140" s="62"/>
      <c r="D140" s="65"/>
      <c r="E140" s="61"/>
      <c r="F140" s="63"/>
      <c r="G140" s="63"/>
      <c r="H140" s="33" t="str">
        <f t="shared" ca="1" si="1"/>
        <v xml:space="preserve"> - </v>
      </c>
      <c r="I140" s="58"/>
      <c r="L140" s="66"/>
    </row>
    <row r="141" spans="1:12" s="64" customFormat="1" x14ac:dyDescent="0.25">
      <c r="A141" s="36"/>
      <c r="B141" s="61"/>
      <c r="C141" s="62"/>
      <c r="D141" s="65"/>
      <c r="E141" s="61"/>
      <c r="F141" s="63"/>
      <c r="G141" s="63"/>
      <c r="H141" s="33" t="str">
        <f t="shared" ca="1" si="1"/>
        <v xml:space="preserve"> - </v>
      </c>
      <c r="I141" s="58"/>
      <c r="L141" s="66"/>
    </row>
    <row r="142" spans="1:12" s="64" customFormat="1" x14ac:dyDescent="0.25">
      <c r="A142" s="67"/>
      <c r="B142" s="61"/>
      <c r="C142" s="68"/>
      <c r="D142" s="69"/>
      <c r="E142" s="70"/>
      <c r="F142" s="71"/>
      <c r="G142" s="71"/>
      <c r="H142" s="33" t="str">
        <f t="shared" ca="1" si="1"/>
        <v xml:space="preserve"> - </v>
      </c>
      <c r="I142" s="72"/>
      <c r="L142" s="66"/>
    </row>
    <row r="143" spans="1:12" s="64" customFormat="1" x14ac:dyDescent="0.25">
      <c r="A143" s="67"/>
      <c r="B143" s="70"/>
      <c r="C143" s="68"/>
      <c r="D143" s="69"/>
      <c r="E143" s="70"/>
      <c r="F143" s="71"/>
      <c r="G143" s="71"/>
      <c r="H143" s="33" t="str">
        <f t="shared" ca="1" si="1"/>
        <v xml:space="preserve"> - </v>
      </c>
      <c r="I143" s="58"/>
      <c r="L143" s="66"/>
    </row>
    <row r="144" spans="1:12" s="64" customFormat="1" ht="12.75" x14ac:dyDescent="0.2">
      <c r="A144" s="67"/>
      <c r="B144" s="70"/>
      <c r="C144" s="62"/>
      <c r="D144" s="65"/>
      <c r="E144" s="61"/>
      <c r="F144" s="63"/>
      <c r="G144" s="63"/>
      <c r="H144" s="33" t="str">
        <f t="shared" ca="1" si="1"/>
        <v xml:space="preserve"> - </v>
      </c>
      <c r="I144" s="58"/>
    </row>
    <row r="145" spans="1:12" s="64" customFormat="1" x14ac:dyDescent="0.25">
      <c r="A145" s="67"/>
      <c r="B145" s="61"/>
      <c r="C145" s="68"/>
      <c r="D145" s="69"/>
      <c r="E145" s="70"/>
      <c r="F145" s="71"/>
      <c r="G145" s="71"/>
      <c r="H145" s="33" t="str">
        <f t="shared" ca="1" si="1"/>
        <v xml:space="preserve"> - </v>
      </c>
      <c r="I145" s="58"/>
      <c r="L145" s="66"/>
    </row>
    <row r="146" spans="1:12" s="64" customFormat="1" x14ac:dyDescent="0.25">
      <c r="A146" s="67"/>
      <c r="B146" s="70"/>
      <c r="C146" s="68"/>
      <c r="D146" s="69"/>
      <c r="E146" s="70"/>
      <c r="F146" s="71"/>
      <c r="G146" s="71"/>
      <c r="H146" s="33" t="str">
        <f t="shared" ca="1" si="1"/>
        <v xml:space="preserve"> - </v>
      </c>
      <c r="I146" s="58"/>
      <c r="L146" s="66"/>
    </row>
    <row r="147" spans="1:12" s="64" customFormat="1" x14ac:dyDescent="0.25">
      <c r="A147" s="67"/>
      <c r="B147" s="70"/>
      <c r="C147" s="68"/>
      <c r="D147" s="69"/>
      <c r="E147" s="70"/>
      <c r="F147" s="71"/>
      <c r="G147" s="71"/>
      <c r="H147" s="33" t="str">
        <f t="shared" ca="1" si="1"/>
        <v xml:space="preserve"> - </v>
      </c>
      <c r="I147" s="58"/>
      <c r="L147" s="66"/>
    </row>
    <row r="148" spans="1:12" x14ac:dyDescent="0.25">
      <c r="A148" s="67"/>
      <c r="B148" s="70"/>
      <c r="C148" s="38"/>
      <c r="D148" s="45"/>
      <c r="E148" s="37"/>
      <c r="F148" s="49"/>
      <c r="G148" s="49"/>
      <c r="H148" s="33" t="str">
        <f t="shared" ca="1" si="1"/>
        <v xml:space="preserve"> - </v>
      </c>
      <c r="I148" s="58"/>
    </row>
    <row r="149" spans="1:12" x14ac:dyDescent="0.25">
      <c r="A149" s="67"/>
      <c r="B149" s="37"/>
      <c r="C149" s="38"/>
      <c r="D149" s="45"/>
      <c r="E149" s="37"/>
      <c r="F149" s="49"/>
      <c r="G149" s="49"/>
      <c r="H149" s="33" t="str">
        <f t="shared" ca="1" si="1"/>
        <v xml:space="preserve"> - </v>
      </c>
      <c r="I149" s="58"/>
    </row>
    <row r="150" spans="1:12" x14ac:dyDescent="0.25">
      <c r="A150" s="67"/>
      <c r="B150" s="37"/>
      <c r="C150" s="38"/>
      <c r="D150" s="45"/>
      <c r="E150" s="37"/>
      <c r="F150" s="49"/>
      <c r="G150" s="49"/>
      <c r="H150" s="33" t="str">
        <f t="shared" ca="1" si="1"/>
        <v xml:space="preserve"> - </v>
      </c>
      <c r="I150" s="58"/>
    </row>
    <row r="151" spans="1:12" x14ac:dyDescent="0.25">
      <c r="A151" s="67"/>
      <c r="B151" s="37"/>
      <c r="C151" s="38"/>
      <c r="D151" s="45"/>
      <c r="E151" s="37"/>
      <c r="F151" s="49"/>
      <c r="G151" s="49"/>
      <c r="H151" s="33" t="str">
        <f t="shared" ca="1" si="1"/>
        <v xml:space="preserve"> - </v>
      </c>
      <c r="I151" s="58"/>
    </row>
    <row r="152" spans="1:12" x14ac:dyDescent="0.25">
      <c r="A152" s="67"/>
      <c r="B152" s="37"/>
      <c r="C152" s="38"/>
      <c r="D152" s="45"/>
      <c r="E152" s="37"/>
      <c r="F152" s="49"/>
      <c r="G152" s="49"/>
      <c r="H152" s="33" t="str">
        <f t="shared" ref="H152:H169" ca="1" si="2">IF(AND(ISBLANK(F152),ISBLANK(G152))," - ",OFFSET(H152,-1,0,1,1)+G152-F152)</f>
        <v xml:space="preserve"> - </v>
      </c>
      <c r="I152" s="58"/>
    </row>
    <row r="153" spans="1:12" x14ac:dyDescent="0.25">
      <c r="A153" s="67"/>
      <c r="B153" s="37"/>
      <c r="C153" s="38"/>
      <c r="D153" s="45"/>
      <c r="E153" s="37"/>
      <c r="F153" s="49"/>
      <c r="G153" s="49"/>
      <c r="H153" s="33" t="str">
        <f t="shared" ca="1" si="2"/>
        <v xml:space="preserve"> - </v>
      </c>
      <c r="I153" s="58"/>
    </row>
    <row r="154" spans="1:12" x14ac:dyDescent="0.25">
      <c r="A154" s="67"/>
      <c r="B154" s="37"/>
      <c r="C154" s="38"/>
      <c r="D154" s="45"/>
      <c r="E154" s="37"/>
      <c r="F154" s="49"/>
      <c r="G154" s="49"/>
      <c r="H154" s="33" t="str">
        <f t="shared" ca="1" si="2"/>
        <v xml:space="preserve"> - </v>
      </c>
      <c r="I154" s="58"/>
    </row>
    <row r="155" spans="1:12" x14ac:dyDescent="0.25">
      <c r="A155" s="67"/>
      <c r="B155" s="37"/>
      <c r="C155" s="38"/>
      <c r="D155" s="45"/>
      <c r="E155" s="37"/>
      <c r="F155" s="49"/>
      <c r="G155" s="49"/>
      <c r="H155" s="33" t="str">
        <f t="shared" ca="1" si="2"/>
        <v xml:space="preserve"> - </v>
      </c>
      <c r="I155" s="58"/>
    </row>
    <row r="156" spans="1:12" x14ac:dyDescent="0.25">
      <c r="A156" s="67"/>
      <c r="B156" s="37"/>
      <c r="C156" s="38"/>
      <c r="D156" s="45"/>
      <c r="E156" s="37"/>
      <c r="F156" s="49"/>
      <c r="G156" s="49"/>
      <c r="H156" s="33" t="str">
        <f t="shared" ca="1" si="2"/>
        <v xml:space="preserve"> - </v>
      </c>
      <c r="I156" s="58"/>
    </row>
    <row r="157" spans="1:12" ht="12.75" x14ac:dyDescent="0.2">
      <c r="A157" s="67"/>
      <c r="B157" s="37"/>
      <c r="C157" s="38"/>
      <c r="D157" s="45"/>
      <c r="E157" s="37"/>
      <c r="F157" s="49"/>
      <c r="G157" s="49"/>
      <c r="H157" s="33" t="str">
        <f t="shared" ca="1" si="2"/>
        <v xml:space="preserve"> - </v>
      </c>
      <c r="I157" s="58"/>
      <c r="L157" s="7"/>
    </row>
    <row r="158" spans="1:12" ht="12.75" x14ac:dyDescent="0.2">
      <c r="A158" s="67"/>
      <c r="B158" s="37"/>
      <c r="C158" s="38"/>
      <c r="D158" s="45"/>
      <c r="E158" s="37"/>
      <c r="F158" s="49"/>
      <c r="G158" s="49"/>
      <c r="H158" s="33" t="str">
        <f t="shared" ca="1" si="2"/>
        <v xml:space="preserve"> - </v>
      </c>
      <c r="I158" s="58"/>
      <c r="L158" s="7"/>
    </row>
    <row r="159" spans="1:12" ht="12.75" x14ac:dyDescent="0.2">
      <c r="A159" s="67"/>
      <c r="B159" s="37"/>
      <c r="C159" s="38"/>
      <c r="D159" s="45"/>
      <c r="E159" s="37"/>
      <c r="F159" s="49"/>
      <c r="G159" s="49"/>
      <c r="H159" s="33" t="str">
        <f t="shared" ca="1" si="2"/>
        <v xml:space="preserve"> - </v>
      </c>
      <c r="I159" s="58"/>
      <c r="L159" s="7"/>
    </row>
    <row r="160" spans="1:12" ht="12.75" x14ac:dyDescent="0.2">
      <c r="A160" s="67"/>
      <c r="B160" s="37"/>
      <c r="C160" s="38"/>
      <c r="D160" s="45"/>
      <c r="E160" s="37"/>
      <c r="F160" s="49"/>
      <c r="G160" s="49"/>
      <c r="H160" s="33" t="str">
        <f t="shared" ca="1" si="2"/>
        <v xml:space="preserve"> - </v>
      </c>
      <c r="I160" s="58"/>
      <c r="L160" s="7"/>
    </row>
    <row r="161" spans="1:12" ht="12.75" x14ac:dyDescent="0.2">
      <c r="A161" s="67"/>
      <c r="B161" s="37"/>
      <c r="C161" s="38"/>
      <c r="D161" s="45"/>
      <c r="E161" s="37"/>
      <c r="F161" s="49"/>
      <c r="G161" s="49"/>
      <c r="H161" s="33" t="str">
        <f t="shared" ca="1" si="2"/>
        <v xml:space="preserve"> - </v>
      </c>
      <c r="I161" s="58"/>
      <c r="L161" s="7"/>
    </row>
    <row r="162" spans="1:12" ht="12.75" x14ac:dyDescent="0.2">
      <c r="A162" s="67"/>
      <c r="B162" s="37"/>
      <c r="C162" s="38"/>
      <c r="D162" s="45"/>
      <c r="E162" s="37"/>
      <c r="F162" s="49"/>
      <c r="G162" s="49"/>
      <c r="H162" s="33" t="str">
        <f t="shared" ca="1" si="2"/>
        <v xml:space="preserve"> - </v>
      </c>
      <c r="I162" s="58"/>
      <c r="L162" s="7"/>
    </row>
    <row r="163" spans="1:12" ht="12.75" x14ac:dyDescent="0.2">
      <c r="A163" s="67"/>
      <c r="B163" s="37"/>
      <c r="C163" s="38"/>
      <c r="D163" s="45"/>
      <c r="E163" s="37"/>
      <c r="F163" s="49"/>
      <c r="G163" s="49"/>
      <c r="H163" s="33" t="str">
        <f t="shared" ca="1" si="2"/>
        <v xml:space="preserve"> - </v>
      </c>
      <c r="I163" s="58"/>
      <c r="L163" s="7"/>
    </row>
    <row r="164" spans="1:12" ht="12.75" x14ac:dyDescent="0.2">
      <c r="A164" s="67"/>
      <c r="B164" s="37"/>
      <c r="C164" s="38"/>
      <c r="D164" s="45"/>
      <c r="E164" s="37"/>
      <c r="F164" s="49"/>
      <c r="G164" s="49"/>
      <c r="H164" s="33" t="str">
        <f t="shared" ca="1" si="2"/>
        <v xml:space="preserve"> - </v>
      </c>
      <c r="I164" s="58"/>
      <c r="L164" s="7"/>
    </row>
    <row r="165" spans="1:12" ht="12.75" x14ac:dyDescent="0.2">
      <c r="A165" s="67"/>
      <c r="B165" s="37"/>
      <c r="C165" s="38"/>
      <c r="D165" s="45"/>
      <c r="E165" s="37"/>
      <c r="F165" s="49"/>
      <c r="G165" s="49"/>
      <c r="H165" s="33" t="str">
        <f t="shared" ca="1" si="2"/>
        <v xml:space="preserve"> - </v>
      </c>
      <c r="I165" s="58"/>
      <c r="L165" s="7"/>
    </row>
    <row r="166" spans="1:12" ht="12.75" x14ac:dyDescent="0.2">
      <c r="A166" s="67"/>
      <c r="B166" s="37"/>
      <c r="C166" s="38"/>
      <c r="D166" s="45"/>
      <c r="E166" s="37"/>
      <c r="F166" s="49"/>
      <c r="G166" s="49"/>
      <c r="H166" s="33" t="str">
        <f t="shared" ca="1" si="2"/>
        <v xml:space="preserve"> - </v>
      </c>
      <c r="I166" s="58"/>
      <c r="L166" s="7"/>
    </row>
    <row r="167" spans="1:12" ht="12.75" x14ac:dyDescent="0.2">
      <c r="A167" s="67"/>
      <c r="B167" s="37"/>
      <c r="C167" s="38"/>
      <c r="D167" s="45"/>
      <c r="E167" s="37"/>
      <c r="F167" s="49"/>
      <c r="G167" s="49"/>
      <c r="H167" s="33" t="str">
        <f t="shared" ca="1" si="2"/>
        <v xml:space="preserve"> - </v>
      </c>
      <c r="I167" s="58"/>
      <c r="L167" s="7"/>
    </row>
    <row r="168" spans="1:12" ht="12.75" x14ac:dyDescent="0.2">
      <c r="A168" s="67"/>
      <c r="B168" s="37"/>
      <c r="C168" s="38"/>
      <c r="D168" s="45"/>
      <c r="E168" s="37"/>
      <c r="F168" s="49"/>
      <c r="G168" s="49"/>
      <c r="H168" s="33" t="str">
        <f t="shared" ca="1" si="2"/>
        <v xml:space="preserve"> - </v>
      </c>
      <c r="I168" s="58"/>
      <c r="L168" s="7"/>
    </row>
    <row r="169" spans="1:12" ht="12.75" x14ac:dyDescent="0.2">
      <c r="A169" s="50"/>
      <c r="B169" s="37"/>
      <c r="C169" s="38"/>
      <c r="D169" s="45"/>
      <c r="E169" s="37"/>
      <c r="F169" s="49"/>
      <c r="G169" s="49"/>
      <c r="H169" s="33" t="str">
        <f t="shared" ca="1" si="2"/>
        <v xml:space="preserve"> - </v>
      </c>
      <c r="I169" s="58"/>
      <c r="L169" s="7"/>
    </row>
    <row r="170" spans="1:12" ht="14.25" x14ac:dyDescent="0.2">
      <c r="A170" s="74"/>
      <c r="B170" s="75"/>
      <c r="C170" s="76"/>
      <c r="D170" s="77"/>
      <c r="E170" s="75"/>
      <c r="F170" s="78"/>
      <c r="G170" s="78"/>
      <c r="H170" s="79"/>
      <c r="I170"/>
      <c r="L170" s="7"/>
    </row>
    <row r="171" spans="1:12" ht="12.75" x14ac:dyDescent="0.2">
      <c r="F171" s="10">
        <f>SUBTOTAL(9, F9:F170)</f>
        <v>129007.59</v>
      </c>
      <c r="G171" s="10">
        <f>SUBTOTAL(9, G9:G139)</f>
        <v>0</v>
      </c>
      <c r="L171" s="7"/>
    </row>
    <row r="172" spans="1:12" ht="12.75" x14ac:dyDescent="0.2">
      <c r="F172" s="10">
        <f>F171-G171</f>
        <v>129007.59</v>
      </c>
      <c r="L172" s="7"/>
    </row>
  </sheetData>
  <conditionalFormatting sqref="H7:H169">
    <cfRule type="cellIs" dxfId="21" priority="2" stopIfTrue="1" operator="lessThan">
      <formula>0</formula>
    </cfRule>
  </conditionalFormatting>
  <conditionalFormatting sqref="H3">
    <cfRule type="cellIs" dxfId="20" priority="1" stopIfTrue="1" operator="lessThan">
      <formula>0</formula>
    </cfRule>
  </conditionalFormatting>
  <dataValidations count="5">
    <dataValidation type="list" allowBlank="1" showInputMessage="1" showErrorMessage="1" sqref="D82:D90 C36 D7:D8 F104 F82:F90 D101:D102 D49:D55 D104 D57:D80 F57:F80 F49:F55 F8" xr:uid="{3DB556B7-5BE4-4104-9FBB-C284F38777A5}">
      <formula1>categoryList</formula1>
    </dataValidation>
    <dataValidation type="list" allowBlank="1" showInputMessage="1" showErrorMessage="1" sqref="F36 E7:E137" xr:uid="{58F1564F-EA6A-45B1-B3D0-9C477D0F998A}">
      <formula1>reconcileList</formula1>
    </dataValidation>
    <dataValidation type="list" allowBlank="1" showInputMessage="1" showErrorMessage="1" sqref="A134:A141 A7:A107" xr:uid="{AB804903-01E9-4B80-9689-BA2461A8D3A5}">
      <formula1>dateList</formula1>
    </dataValidation>
    <dataValidation type="list" allowBlank="1" showInputMessage="1" showErrorMessage="1" sqref="B33:B35 B101:B102 B61:B74 B37:B58 B7:B31" xr:uid="{C2A13E9E-67F5-4F81-8103-ADB07941BEA5}">
      <formula1>numList</formula1>
    </dataValidation>
    <dataValidation type="list" allowBlank="1" showInputMessage="1" showErrorMessage="1" sqref="C82 B36 C30:C35 C7:C8 C101:C102 C60:C74 C37 C39:C57" xr:uid="{C4851EBC-FBA3-456B-80BC-682E1D71C21F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2C3EA99-1FA3-45AF-B5EF-0CCCB76C43D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4" id="{8C0F3C6C-A23D-43A0-B07C-B55C8E46450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H32:H169</xm:sqref>
        </x14:conditionalFormatting>
        <x14:conditionalFormatting xmlns:xm="http://schemas.microsoft.com/office/excel/2006/main">
          <x14:cfRule type="iconSet" priority="5" id="{4F96F20C-5E12-4A45-B5AA-B04235EBE9A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H7:H169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Jan</vt:lpstr>
      <vt:lpstr>Feb</vt:lpstr>
      <vt:lpstr>March</vt:lpstr>
      <vt:lpstr>Feb!Print_Area</vt:lpstr>
      <vt:lpstr>Jan!Print_Area</vt:lpstr>
      <vt:lpstr>March!Print_Area</vt:lpstr>
      <vt:lpstr>Feb!Print_Titles</vt:lpstr>
      <vt:lpstr>Jan!Print_Titles</vt:lpstr>
      <vt:lpstr>March!Print_Titles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2021-02-23T08:05:18Z</dcterms:created>
  <dcterms:modified xsi:type="dcterms:W3CDTF">2021-03-22T10:00:59Z</dcterms:modified>
</cp:coreProperties>
</file>