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MBM Meeting\"/>
    </mc:Choice>
  </mc:AlternateContent>
  <bookViews>
    <workbookView xWindow="-255" yWindow="4635" windowWidth="24240" windowHeight="5055" tabRatio="748"/>
  </bookViews>
  <sheets>
    <sheet name="STD FORMAT" sheetId="26" r:id="rId1"/>
    <sheet name="Sheet1" sheetId="27" r:id="rId2"/>
  </sheets>
  <calcPr calcId="162913"/>
</workbook>
</file>

<file path=xl/calcChain.xml><?xml version="1.0" encoding="utf-8"?>
<calcChain xmlns="http://schemas.openxmlformats.org/spreadsheetml/2006/main">
  <c r="H53" i="26" l="1"/>
  <c r="D62" i="26"/>
  <c r="E62" i="26"/>
  <c r="F62" i="26"/>
  <c r="G62" i="26"/>
  <c r="H62" i="26"/>
  <c r="I62" i="26"/>
  <c r="C62" i="26"/>
  <c r="D53" i="26"/>
  <c r="E53" i="26"/>
  <c r="I53" i="26"/>
  <c r="C53" i="26"/>
  <c r="G23" i="26"/>
  <c r="F23" i="26"/>
  <c r="G21" i="26"/>
  <c r="F21" i="26"/>
  <c r="F8" i="26"/>
  <c r="D12" i="26"/>
  <c r="E12" i="26"/>
  <c r="H12" i="26"/>
  <c r="C12" i="26"/>
  <c r="H41" i="26" l="1"/>
  <c r="I41" i="26"/>
  <c r="E41" i="26" l="1"/>
  <c r="E48" i="26" l="1"/>
  <c r="E55" i="26" s="1"/>
  <c r="E58" i="26" s="1"/>
  <c r="G51" i="26"/>
  <c r="G52" i="26"/>
  <c r="G50" i="26"/>
  <c r="F52" i="26"/>
  <c r="G45" i="26"/>
  <c r="F45" i="26"/>
  <c r="G53" i="26" l="1"/>
  <c r="H48" i="26"/>
  <c r="H55" i="26" s="1"/>
  <c r="H58" i="26" s="1"/>
  <c r="F47" i="26" l="1"/>
  <c r="H19" i="26"/>
  <c r="H25" i="26" s="1"/>
  <c r="G8" i="26"/>
  <c r="F57" i="26" l="1"/>
  <c r="I48" i="26" l="1"/>
  <c r="I55" i="26" s="1"/>
  <c r="I58" i="26" s="1"/>
  <c r="G44" i="26"/>
  <c r="G47" i="26"/>
  <c r="F51" i="26"/>
  <c r="F36" i="26"/>
  <c r="F44" i="26"/>
  <c r="D41" i="26"/>
  <c r="D48" i="26" s="1"/>
  <c r="D55" i="26" s="1"/>
  <c r="D58" i="26" s="1"/>
  <c r="C41" i="26"/>
  <c r="C48" i="26" s="1"/>
  <c r="C55" i="26" s="1"/>
  <c r="C58" i="26" s="1"/>
  <c r="G15" i="26"/>
  <c r="E19" i="26"/>
  <c r="E25" i="26" s="1"/>
  <c r="C19" i="26"/>
  <c r="C25" i="26" s="1"/>
  <c r="D19" i="26"/>
  <c r="D25" i="26" s="1"/>
  <c r="G17" i="26" l="1"/>
  <c r="G10" i="26"/>
  <c r="G12" i="26" s="1"/>
  <c r="F15" i="26"/>
  <c r="G36" i="26"/>
  <c r="G19" i="26" l="1"/>
  <c r="G25" i="26" s="1"/>
  <c r="G57" i="26"/>
  <c r="G39" i="26"/>
  <c r="F39" i="26"/>
  <c r="F41" i="26" s="1"/>
  <c r="F48" i="26" s="1"/>
  <c r="F17" i="26"/>
  <c r="F19" i="26" s="1"/>
  <c r="F25" i="26" s="1"/>
  <c r="F10" i="26"/>
  <c r="F12" i="26" s="1"/>
  <c r="G41" i="26" l="1"/>
  <c r="G48" i="26" s="1"/>
  <c r="G55" i="26" s="1"/>
  <c r="G58" i="26" s="1"/>
  <c r="F50" i="26" l="1"/>
  <c r="F53" i="26" s="1"/>
  <c r="F55" i="26" s="1"/>
  <c r="F58" i="26" s="1"/>
</calcChain>
</file>

<file path=xl/sharedStrings.xml><?xml version="1.0" encoding="utf-8"?>
<sst xmlns="http://schemas.openxmlformats.org/spreadsheetml/2006/main" count="72" uniqueCount="46">
  <si>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</si>
  <si>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</si>
  <si>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</si>
  <si>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</si>
  <si>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</si>
  <si>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</si>
  <si>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</si>
  <si>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 xml:space="preserve">NON-CURRENT ASSETS </t>
  </si>
  <si>
    <t>SHARE CAPITAL</t>
  </si>
  <si>
    <t>NON-CURRENT LIABILITIES</t>
  </si>
  <si>
    <t>PROFIT BEFORE TAXATION</t>
  </si>
  <si>
    <t xml:space="preserve">BALANCE SHEET </t>
  </si>
  <si>
    <t xml:space="preserve">INCOME STATEMENT </t>
  </si>
  <si>
    <t>YOY</t>
  </si>
  <si>
    <t>RM</t>
  </si>
  <si>
    <t>PENANG GLOBAL TOURISM SDN BHD</t>
  </si>
  <si>
    <t>PROFIT &amp; LOSS A/C</t>
  </si>
  <si>
    <t>Forecast/
Budgeted</t>
  </si>
  <si>
    <t>SALES (TIC)</t>
  </si>
  <si>
    <t>COST OF SALES</t>
  </si>
  <si>
    <t>ADMINISTRATION COST</t>
  </si>
  <si>
    <t>TAXATION</t>
  </si>
  <si>
    <t>GRANT - LOCAL GOVT FEE</t>
  </si>
  <si>
    <t>YE2016</t>
  </si>
  <si>
    <r>
      <t>LOCAL GOVT FEE PROJECT</t>
    </r>
    <r>
      <rPr>
        <sz val="9"/>
        <color theme="1"/>
        <rFont val="Calibri"/>
        <family val="2"/>
        <scheme val="minor"/>
      </rPr>
      <t xml:space="preserve"> (*WTMCA,PIFF &amp; CHINA CAMPAIGN)</t>
    </r>
  </si>
  <si>
    <t>As at Sept 17</t>
  </si>
  <si>
    <t>As at Sept 16</t>
  </si>
  <si>
    <t xml:space="preserve">TOTAL ASSETS </t>
  </si>
  <si>
    <t>EQUITY</t>
  </si>
  <si>
    <t>TOTAL EQUITY</t>
  </si>
  <si>
    <t>TOTAL EQUITY AND LIABILITIES</t>
  </si>
  <si>
    <t>YTD Sept 17</t>
  </si>
  <si>
    <t>YTD Sept 16</t>
  </si>
  <si>
    <t>OPERATING COST</t>
  </si>
  <si>
    <t>ACCUMULATED PROFIT (LOSS) B/F</t>
  </si>
  <si>
    <t>ACCUMULATED PROFIT (LOSS) C/F</t>
  </si>
  <si>
    <t>GRANT FROM STATE GOVT</t>
  </si>
  <si>
    <t>REVENUE</t>
  </si>
  <si>
    <t>LESS :</t>
  </si>
  <si>
    <t>GROSS PROFIT/(LOSS) FROM OPERATION</t>
  </si>
  <si>
    <t xml:space="preserve">OTHER OPERATING INCOME </t>
  </si>
  <si>
    <t>DIVIDEN RECEIVED</t>
  </si>
  <si>
    <t>INTEREST RECEIVED</t>
  </si>
  <si>
    <t xml:space="preserve">EXPENSES </t>
  </si>
  <si>
    <t>TOTAL ADMINISTRATION &amp; OPERATION COST</t>
  </si>
  <si>
    <t>PROFIT(LOSS) AFTER 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</si>
</sst>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  <numFmt numFmtId="166" formatCode="_(* #,##0.0000000_);_(* \(#,##0.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  <xf numFmtId="164" fontId="0" fillId="0" borderId="0" xfId="0" applyNumberFormat="1" applyFont="1" applyFill="1"/>
    <xf numFmtId="43" fontId="0" fillId="0" borderId="0" xfId="0" applyNumberFormat="1" applyFont="1" applyFill="1"/>
    <xf numFmtId="43" fontId="0" fillId="0" borderId="0" xfId="1" applyFont="1" applyFill="1" applyBorder="1"/>
    <xf numFmtId="43" fontId="0" fillId="0" borderId="0" xfId="1" applyFont="1" applyFill="1"/>
    <xf numFmtId="43" fontId="3" fillId="2" borderId="0" xfId="1" applyFont="1" applyFill="1" applyAlignment="1">
      <alignment horizontal="center"/>
    </xf>
    <xf numFmtId="43" fontId="3" fillId="2" borderId="0" xfId="1" quotePrefix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0" fillId="0" borderId="1" xfId="1" applyFont="1" applyFill="1" applyBorder="1"/>
    <xf numFmtId="43" fontId="4" fillId="0" borderId="3" xfId="1" applyFont="1" applyFill="1" applyBorder="1"/>
    <xf numFmtId="164" fontId="4" fillId="0" borderId="3" xfId="1" applyNumberFormat="1" applyFont="1" applyFill="1" applyBorder="1"/>
    <xf numFmtId="166" fontId="0" fillId="0" borderId="0" xfId="1" applyNumberFormat="1" applyFont="1" applyFill="1"/>
    <xf numFmtId="164" fontId="0" fillId="0" borderId="4" xfId="1" applyNumberFormat="1" applyFont="1" applyFill="1" applyBorder="1"/>
    <xf numFmtId="43" fontId="0" fillId="0" borderId="4" xfId="1" applyFont="1" applyFill="1" applyBorder="1"/>
    <xf numFmtId="164" fontId="0" fillId="3" borderId="4" xfId="1" applyNumberFormat="1" applyFont="1" applyFill="1" applyBorder="1"/>
    <xf numFmtId="9" fontId="0" fillId="0" borderId="0" xfId="10" applyFont="1" applyFill="1"/>
    <xf numFmtId="9" fontId="0" fillId="3" borderId="0" xfId="10" applyFont="1" applyFill="1" applyBorder="1"/>
  </cellXfs>
  <cellStyles count="11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" xfId="10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64"/>
  <sheetViews>
    <sheetView tabSelected="1" view="pageBreakPreview" topLeftCell="A25" zoomScale="60" zoomScaleNormal="100" workbookViewId="0">
      <selection activeCell="B42" sqref="B42"/>
    </sheetView>
  </sheetViews>
  <sheetFormatPr defaultRowHeight="15" outlineLevelCol="1" x14ac:dyDescent="0.25"/>
  <cols>
    <col min="1" max="1" width="2.42578125" style="4" customWidth="1"/>
    <col min="2" max="2" width="47.7109375" style="4" customWidth="1"/>
    <col min="3" max="3" width="14.28515625" style="1" customWidth="1" outlineLevel="1"/>
    <col min="4" max="4" width="15.85546875" style="29" customWidth="1" outlineLevel="1"/>
    <col min="5" max="5" width="19.57031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0" width="14.7109375" style="4" bestFit="1" customWidth="1"/>
    <col min="11" max="11" width="13.28515625" style="4" bestFit="1" customWidth="1"/>
    <col min="12" max="16384" width="9.140625" style="4"/>
  </cols>
  <sheetData>
    <row r="1" spans="1:11" ht="26.25" x14ac:dyDescent="0.4">
      <c r="A1" s="11" t="s">
        <v>15</v>
      </c>
      <c r="B1" s="6"/>
    </row>
    <row r="2" spans="1:11" ht="26.25" x14ac:dyDescent="0.4">
      <c r="A2" s="11" t="s">
        <v>11</v>
      </c>
      <c r="B2" s="6"/>
      <c r="C2" s="4"/>
      <c r="F2" s="4"/>
    </row>
    <row r="3" spans="1:11" x14ac:dyDescent="0.25">
      <c r="A3" s="6"/>
      <c r="B3" s="6"/>
      <c r="C3" s="4"/>
      <c r="F3" s="4"/>
      <c r="G3" s="7"/>
      <c r="H3" s="7"/>
    </row>
    <row r="4" spans="1:11" ht="15.75" x14ac:dyDescent="0.25">
      <c r="A4" s="6"/>
      <c r="B4" s="6"/>
      <c r="C4" s="13" t="s">
        <v>3</v>
      </c>
      <c r="D4" s="30" t="s">
        <v>2</v>
      </c>
      <c r="E4" s="14" t="s">
        <v>3</v>
      </c>
      <c r="F4" s="14" t="s">
        <v>4</v>
      </c>
      <c r="G4" s="15" t="s">
        <v>4</v>
      </c>
      <c r="H4" s="14" t="s">
        <v>6</v>
      </c>
      <c r="I4" s="5"/>
      <c r="J4" s="7"/>
      <c r="K4" s="1"/>
    </row>
    <row r="5" spans="1:11" ht="15.75" x14ac:dyDescent="0.25">
      <c r="A5" s="6"/>
      <c r="B5" s="6"/>
      <c r="C5" s="16" t="s">
        <v>25</v>
      </c>
      <c r="D5" s="31" t="s">
        <v>25</v>
      </c>
      <c r="E5" s="16" t="s">
        <v>26</v>
      </c>
      <c r="F5" s="14" t="s">
        <v>5</v>
      </c>
      <c r="G5" s="15" t="s">
        <v>13</v>
      </c>
      <c r="H5" s="14" t="s">
        <v>23</v>
      </c>
      <c r="I5" s="5"/>
      <c r="J5" s="7"/>
      <c r="K5" s="1"/>
    </row>
    <row r="6" spans="1:11" x14ac:dyDescent="0.25">
      <c r="C6" s="5" t="s">
        <v>14</v>
      </c>
      <c r="D6" s="32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/>
      <c r="J6" s="5"/>
      <c r="K6" s="5"/>
    </row>
    <row r="7" spans="1:11" x14ac:dyDescent="0.25">
      <c r="C7" s="5"/>
      <c r="D7" s="32"/>
      <c r="E7" s="5"/>
      <c r="F7" s="18"/>
      <c r="G7" s="18"/>
      <c r="H7" s="5"/>
      <c r="I7" s="5"/>
      <c r="J7" s="5"/>
      <c r="K7" s="5"/>
    </row>
    <row r="8" spans="1:11" x14ac:dyDescent="0.25">
      <c r="B8" s="4" t="s">
        <v>7</v>
      </c>
      <c r="C8" s="1">
        <v>152271.01</v>
      </c>
      <c r="D8" s="29">
        <v>0</v>
      </c>
      <c r="E8" s="1">
        <v>165039.78</v>
      </c>
      <c r="F8" s="19">
        <f>+C8-D8</f>
        <v>152271.01</v>
      </c>
      <c r="G8" s="19">
        <f>+C8-E8</f>
        <v>-12768.76999999999</v>
      </c>
      <c r="H8" s="1">
        <v>137866.40999999997</v>
      </c>
      <c r="J8" s="1"/>
      <c r="K8" s="1"/>
    </row>
    <row r="9" spans="1:11" x14ac:dyDescent="0.25">
      <c r="F9" s="19"/>
      <c r="G9" s="19"/>
      <c r="J9" s="1"/>
      <c r="K9" s="1"/>
    </row>
    <row r="10" spans="1:11" x14ac:dyDescent="0.25">
      <c r="B10" s="4" t="s">
        <v>0</v>
      </c>
      <c r="C10" s="1">
        <v>5692818.1999999993</v>
      </c>
      <c r="D10" s="29">
        <v>0</v>
      </c>
      <c r="E10" s="1">
        <v>2182853.52</v>
      </c>
      <c r="F10" s="19">
        <f>+C10-D10</f>
        <v>5692818.1999999993</v>
      </c>
      <c r="G10" s="19">
        <f>+C10-E10</f>
        <v>3509964.6799999992</v>
      </c>
      <c r="H10" s="1">
        <v>4532899.6400000006</v>
      </c>
      <c r="J10" s="1"/>
      <c r="K10" s="1"/>
    </row>
    <row r="11" spans="1:11" x14ac:dyDescent="0.25">
      <c r="C11" s="2"/>
      <c r="D11" s="28"/>
      <c r="E11" s="2"/>
      <c r="F11" s="21"/>
      <c r="G11" s="21"/>
      <c r="H11" s="2"/>
      <c r="I11" s="2"/>
      <c r="J11" s="2"/>
      <c r="K11" s="2"/>
    </row>
    <row r="12" spans="1:11" ht="15.75" thickBot="1" x14ac:dyDescent="0.3">
      <c r="B12" s="6" t="s">
        <v>27</v>
      </c>
      <c r="C12" s="8">
        <f>C8+C10</f>
        <v>5845089.209999999</v>
      </c>
      <c r="D12" s="8">
        <f t="shared" ref="D12:H12" si="0">D8+D10</f>
        <v>0</v>
      </c>
      <c r="E12" s="8">
        <f t="shared" si="0"/>
        <v>2347893.2999999998</v>
      </c>
      <c r="F12" s="22">
        <f t="shared" si="0"/>
        <v>5845089.209999999</v>
      </c>
      <c r="G12" s="22">
        <f t="shared" si="0"/>
        <v>3497195.9099999992</v>
      </c>
      <c r="H12" s="8">
        <f t="shared" si="0"/>
        <v>4670766.0500000007</v>
      </c>
      <c r="I12" s="2"/>
      <c r="J12" s="2"/>
      <c r="K12" s="2"/>
    </row>
    <row r="13" spans="1:11" ht="15.75" thickTop="1" x14ac:dyDescent="0.25">
      <c r="F13" s="19"/>
      <c r="G13" s="21"/>
      <c r="H13" s="2"/>
      <c r="I13" s="4"/>
    </row>
    <row r="14" spans="1:11" x14ac:dyDescent="0.25">
      <c r="B14" s="6" t="s">
        <v>28</v>
      </c>
      <c r="F14" s="19"/>
      <c r="G14" s="21"/>
      <c r="H14" s="2"/>
      <c r="I14" s="4"/>
    </row>
    <row r="15" spans="1:11" x14ac:dyDescent="0.25">
      <c r="B15" s="4" t="s">
        <v>8</v>
      </c>
      <c r="C15" s="1">
        <v>100003</v>
      </c>
      <c r="D15" s="29">
        <v>0</v>
      </c>
      <c r="E15" s="1">
        <v>100003</v>
      </c>
      <c r="F15" s="19">
        <f>+C15-D15</f>
        <v>100003</v>
      </c>
      <c r="G15" s="19">
        <f>+C15-E15</f>
        <v>0</v>
      </c>
      <c r="H15" s="1">
        <v>100003</v>
      </c>
      <c r="I15" s="4"/>
    </row>
    <row r="16" spans="1:11" x14ac:dyDescent="0.25">
      <c r="F16" s="19"/>
      <c r="G16" s="21"/>
      <c r="I16" s="4"/>
    </row>
    <row r="17" spans="1:17" x14ac:dyDescent="0.25">
      <c r="B17" s="4" t="s">
        <v>16</v>
      </c>
      <c r="C17" s="2">
        <v>-100003</v>
      </c>
      <c r="D17" s="28">
        <v>0</v>
      </c>
      <c r="E17" s="2">
        <v>-100003</v>
      </c>
      <c r="F17" s="21">
        <f>+C17-D17</f>
        <v>-100003</v>
      </c>
      <c r="G17" s="21">
        <f>+C17-E17</f>
        <v>0</v>
      </c>
      <c r="H17" s="2">
        <v>-100003</v>
      </c>
      <c r="I17" s="4"/>
    </row>
    <row r="18" spans="1:17" x14ac:dyDescent="0.25">
      <c r="C18" s="2"/>
      <c r="D18" s="28"/>
      <c r="E18" s="2"/>
      <c r="F18" s="21"/>
      <c r="G18" s="21"/>
      <c r="H18" s="2"/>
      <c r="I18" s="4"/>
    </row>
    <row r="19" spans="1:17" x14ac:dyDescent="0.25">
      <c r="B19" s="4" t="s">
        <v>29</v>
      </c>
      <c r="C19" s="37">
        <f t="shared" ref="C19:G19" si="1">SUM(C15:C17)</f>
        <v>0</v>
      </c>
      <c r="D19" s="38">
        <f t="shared" si="1"/>
        <v>0</v>
      </c>
      <c r="E19" s="37">
        <f t="shared" si="1"/>
        <v>0</v>
      </c>
      <c r="F19" s="39">
        <f t="shared" si="1"/>
        <v>0</v>
      </c>
      <c r="G19" s="39">
        <f t="shared" si="1"/>
        <v>0</v>
      </c>
      <c r="H19" s="37">
        <f>SUM(H15:H17)</f>
        <v>0</v>
      </c>
      <c r="I19" s="4"/>
    </row>
    <row r="20" spans="1:17" x14ac:dyDescent="0.25">
      <c r="F20" s="19"/>
      <c r="G20" s="21"/>
      <c r="I20" s="4"/>
    </row>
    <row r="21" spans="1:17" x14ac:dyDescent="0.25">
      <c r="B21" s="4" t="s">
        <v>9</v>
      </c>
      <c r="C21" s="1">
        <v>0</v>
      </c>
      <c r="D21" s="29">
        <v>0</v>
      </c>
      <c r="E21" s="1">
        <v>0</v>
      </c>
      <c r="F21" s="19">
        <f>+C21-D21</f>
        <v>0</v>
      </c>
      <c r="G21" s="21">
        <f>+C21-E21</f>
        <v>0</v>
      </c>
      <c r="H21" s="1">
        <v>0</v>
      </c>
      <c r="I21" s="4"/>
    </row>
    <row r="22" spans="1:17" x14ac:dyDescent="0.25">
      <c r="F22" s="19"/>
      <c r="G22" s="21"/>
      <c r="I22" s="4"/>
    </row>
    <row r="23" spans="1:17" x14ac:dyDescent="0.25">
      <c r="B23" s="4" t="s">
        <v>1</v>
      </c>
      <c r="C23" s="1">
        <v>5845089.21</v>
      </c>
      <c r="E23" s="1">
        <v>2347893.2999999998</v>
      </c>
      <c r="F23" s="19">
        <f>+C23-D23</f>
        <v>5845089.21</v>
      </c>
      <c r="G23" s="21">
        <f>+C23-E23</f>
        <v>3497195.91</v>
      </c>
      <c r="H23" s="1">
        <v>4670766.05</v>
      </c>
      <c r="I23" s="4"/>
    </row>
    <row r="24" spans="1:17" x14ac:dyDescent="0.25">
      <c r="F24" s="19"/>
      <c r="G24" s="21"/>
      <c r="I24" s="4"/>
    </row>
    <row r="25" spans="1:17" ht="15.75" thickBot="1" x14ac:dyDescent="0.3">
      <c r="B25" s="6" t="s">
        <v>30</v>
      </c>
      <c r="C25" s="8">
        <f>SUM(C19:C24)</f>
        <v>5845089.21</v>
      </c>
      <c r="D25" s="8">
        <f t="shared" ref="D25:H25" si="2">SUM(D19:D24)</f>
        <v>0</v>
      </c>
      <c r="E25" s="8">
        <f t="shared" si="2"/>
        <v>2347893.2999999998</v>
      </c>
      <c r="F25" s="22">
        <f t="shared" si="2"/>
        <v>5845089.21</v>
      </c>
      <c r="G25" s="22">
        <f t="shared" si="2"/>
        <v>3497195.91</v>
      </c>
      <c r="H25" s="8">
        <f t="shared" si="2"/>
        <v>4670766.05</v>
      </c>
      <c r="I25" s="4"/>
    </row>
    <row r="26" spans="1:17" ht="15.75" thickTop="1" x14ac:dyDescent="0.25">
      <c r="F26" s="19"/>
      <c r="G26" s="21"/>
      <c r="I26" s="4"/>
    </row>
    <row r="27" spans="1:17" s="9" customFormat="1" ht="15.75" thickBot="1" x14ac:dyDescent="0.3">
      <c r="C27" s="10"/>
      <c r="D27" s="34"/>
      <c r="E27" s="35"/>
      <c r="F27" s="10"/>
      <c r="G27" s="10"/>
      <c r="H27" s="10"/>
      <c r="I27" s="10"/>
      <c r="J27" s="12"/>
      <c r="K27" s="12"/>
      <c r="L27" s="12"/>
      <c r="M27" s="12"/>
      <c r="N27" s="12"/>
      <c r="O27" s="12"/>
      <c r="P27" s="12"/>
      <c r="Q27" s="12"/>
    </row>
    <row r="29" spans="1:17" ht="26.25" x14ac:dyDescent="0.4">
      <c r="A29" s="11" t="s">
        <v>15</v>
      </c>
    </row>
    <row r="30" spans="1:17" ht="26.25" x14ac:dyDescent="0.4">
      <c r="A30" s="11" t="s">
        <v>12</v>
      </c>
      <c r="C30" s="4"/>
      <c r="F30" s="4"/>
      <c r="G30" s="4"/>
      <c r="H30" s="4"/>
      <c r="I30" s="4"/>
    </row>
    <row r="31" spans="1:17" x14ac:dyDescent="0.25">
      <c r="A31" s="6"/>
    </row>
    <row r="32" spans="1:17" ht="31.5" x14ac:dyDescent="0.25">
      <c r="A32" s="6"/>
      <c r="C32" s="14" t="s">
        <v>3</v>
      </c>
      <c r="D32" s="30" t="s">
        <v>2</v>
      </c>
      <c r="E32" s="14" t="s">
        <v>3</v>
      </c>
      <c r="F32" s="14" t="s">
        <v>4</v>
      </c>
      <c r="G32" s="15" t="s">
        <v>4</v>
      </c>
      <c r="H32" s="23" t="s">
        <v>17</v>
      </c>
      <c r="I32" s="14" t="s">
        <v>6</v>
      </c>
    </row>
    <row r="33" spans="2:11" ht="15.75" x14ac:dyDescent="0.25">
      <c r="C33" s="16" t="s">
        <v>31</v>
      </c>
      <c r="D33" s="31" t="s">
        <v>31</v>
      </c>
      <c r="E33" s="16" t="s">
        <v>32</v>
      </c>
      <c r="F33" s="14" t="s">
        <v>5</v>
      </c>
      <c r="G33" s="15" t="s">
        <v>13</v>
      </c>
      <c r="H33" s="17">
        <v>2017</v>
      </c>
      <c r="I33" s="14" t="s">
        <v>23</v>
      </c>
    </row>
    <row r="34" spans="2:11" x14ac:dyDescent="0.25">
      <c r="C34" s="5" t="s">
        <v>14</v>
      </c>
      <c r="D34" s="32" t="s">
        <v>14</v>
      </c>
      <c r="E34" s="5" t="s">
        <v>14</v>
      </c>
      <c r="F34" s="5" t="s">
        <v>14</v>
      </c>
      <c r="G34" s="5" t="s">
        <v>14</v>
      </c>
      <c r="H34" s="5" t="s">
        <v>14</v>
      </c>
      <c r="I34" s="5" t="s">
        <v>14</v>
      </c>
    </row>
    <row r="35" spans="2:11" x14ac:dyDescent="0.25">
      <c r="B35" s="6" t="s">
        <v>37</v>
      </c>
      <c r="D35" s="28"/>
      <c r="E35" s="2"/>
      <c r="F35" s="19"/>
      <c r="G35" s="19"/>
      <c r="I35" s="2"/>
    </row>
    <row r="36" spans="2:11" x14ac:dyDescent="0.25">
      <c r="B36" s="4" t="s">
        <v>18</v>
      </c>
      <c r="C36" s="2">
        <v>11847.499999999998</v>
      </c>
      <c r="D36" s="2">
        <v>12000</v>
      </c>
      <c r="E36" s="2">
        <v>19388</v>
      </c>
      <c r="F36" s="21">
        <f>+C36-D36</f>
        <v>-152.50000000000182</v>
      </c>
      <c r="G36" s="21">
        <f>+C36-E36</f>
        <v>-7540.5000000000018</v>
      </c>
      <c r="H36" s="2">
        <v>15747.499999999998</v>
      </c>
      <c r="I36" s="2">
        <v>24400.2</v>
      </c>
      <c r="J36" s="26"/>
      <c r="K36" s="27"/>
    </row>
    <row r="37" spans="2:11" x14ac:dyDescent="0.25">
      <c r="C37" s="2"/>
      <c r="D37" s="2"/>
      <c r="E37" s="2"/>
      <c r="F37" s="21"/>
      <c r="G37" s="21"/>
      <c r="H37" s="2"/>
      <c r="I37" s="2"/>
    </row>
    <row r="38" spans="2:11" x14ac:dyDescent="0.25">
      <c r="B38" s="6" t="s">
        <v>38</v>
      </c>
      <c r="C38" s="2"/>
      <c r="D38" s="2"/>
      <c r="E38" s="2"/>
      <c r="F38" s="21"/>
      <c r="G38" s="21"/>
      <c r="H38" s="2"/>
      <c r="I38" s="2"/>
    </row>
    <row r="39" spans="2:11" x14ac:dyDescent="0.25">
      <c r="B39" s="4" t="s">
        <v>19</v>
      </c>
      <c r="C39" s="3">
        <v>6072.9999999999991</v>
      </c>
      <c r="D39" s="3">
        <v>4920</v>
      </c>
      <c r="E39" s="3">
        <v>13198.29</v>
      </c>
      <c r="F39" s="20">
        <f>+C39-D39</f>
        <v>1152.9999999999991</v>
      </c>
      <c r="G39" s="20">
        <f>+C39-E39</f>
        <v>-7125.2900000000018</v>
      </c>
      <c r="H39" s="3">
        <v>7272.9999999999991</v>
      </c>
      <c r="I39" s="3">
        <v>16038.53</v>
      </c>
      <c r="J39" s="26"/>
    </row>
    <row r="40" spans="2:11" x14ac:dyDescent="0.25">
      <c r="C40" s="2"/>
      <c r="D40" s="2"/>
      <c r="E40" s="2"/>
      <c r="F40" s="21"/>
      <c r="G40" s="21"/>
      <c r="H40" s="2"/>
      <c r="I40" s="2"/>
    </row>
    <row r="41" spans="2:11" x14ac:dyDescent="0.25">
      <c r="B41" s="4" t="s">
        <v>39</v>
      </c>
      <c r="C41" s="2">
        <f>+C36-C39</f>
        <v>5774.4999999999991</v>
      </c>
      <c r="D41" s="2">
        <f t="shared" ref="D41" si="3">+D36-D39</f>
        <v>7080</v>
      </c>
      <c r="E41" s="2">
        <f>+E36-E39</f>
        <v>6189.7099999999991</v>
      </c>
      <c r="F41" s="21">
        <f>+F36-F39</f>
        <v>-1305.5000000000009</v>
      </c>
      <c r="G41" s="21">
        <f>+G36-G39</f>
        <v>-415.21000000000004</v>
      </c>
      <c r="H41" s="2">
        <f>+H36-H39</f>
        <v>8474.5</v>
      </c>
      <c r="I41" s="2">
        <f>+I36-I39</f>
        <v>8361.67</v>
      </c>
      <c r="J41" s="2"/>
    </row>
    <row r="42" spans="2:11" x14ac:dyDescent="0.25">
      <c r="C42" s="2"/>
      <c r="D42" s="2"/>
      <c r="E42" s="2"/>
      <c r="F42" s="21"/>
      <c r="G42" s="21"/>
      <c r="H42" s="2"/>
      <c r="I42" s="2"/>
      <c r="J42" s="36"/>
    </row>
    <row r="43" spans="2:11" x14ac:dyDescent="0.25">
      <c r="B43" s="6" t="s">
        <v>40</v>
      </c>
      <c r="C43" s="2"/>
      <c r="D43" s="2"/>
      <c r="E43" s="2"/>
      <c r="F43" s="21"/>
      <c r="G43" s="21"/>
      <c r="H43" s="2"/>
      <c r="I43" s="2"/>
      <c r="J43" s="36"/>
    </row>
    <row r="44" spans="2:11" x14ac:dyDescent="0.25">
      <c r="B44" s="4" t="s">
        <v>36</v>
      </c>
      <c r="C44" s="2">
        <v>6218261.1000000006</v>
      </c>
      <c r="D44" s="2">
        <v>8801219.8049999997</v>
      </c>
      <c r="E44" s="2">
        <v>5529949.6799999997</v>
      </c>
      <c r="F44" s="21">
        <f>+C44-D44</f>
        <v>-2582958.7049999991</v>
      </c>
      <c r="G44" s="21">
        <f>+C44-E44</f>
        <v>688311.42000000086</v>
      </c>
      <c r="H44" s="2">
        <v>11628254.880859997</v>
      </c>
      <c r="I44" s="2">
        <v>8141581.5499999998</v>
      </c>
      <c r="J44" s="27"/>
      <c r="K44" s="27"/>
    </row>
    <row r="45" spans="2:11" x14ac:dyDescent="0.25">
      <c r="B45" s="4" t="s">
        <v>22</v>
      </c>
      <c r="C45" s="2">
        <v>3949692.32</v>
      </c>
      <c r="D45" s="2">
        <v>5387915.5599999996</v>
      </c>
      <c r="E45" s="2">
        <v>643144.99</v>
      </c>
      <c r="F45" s="21">
        <f>+C45-D45</f>
        <v>-1438223.2399999998</v>
      </c>
      <c r="G45" s="21">
        <f>+C45-E45</f>
        <v>3306547.33</v>
      </c>
      <c r="H45" s="2">
        <v>4735060.09</v>
      </c>
      <c r="I45" s="2">
        <v>1229227.49</v>
      </c>
      <c r="J45" s="27"/>
      <c r="K45" s="27"/>
    </row>
    <row r="46" spans="2:11" x14ac:dyDescent="0.25">
      <c r="B46" s="4" t="s">
        <v>41</v>
      </c>
      <c r="C46" s="2">
        <v>316.54999999999995</v>
      </c>
      <c r="D46" s="2">
        <v>311.66249999999997</v>
      </c>
      <c r="E46" s="2">
        <v>419.34</v>
      </c>
      <c r="F46" s="21"/>
      <c r="G46" s="21"/>
      <c r="H46" s="2">
        <v>415.54999999999995</v>
      </c>
      <c r="I46" s="2">
        <v>551.39</v>
      </c>
      <c r="J46" s="27"/>
      <c r="K46" s="27"/>
    </row>
    <row r="47" spans="2:11" x14ac:dyDescent="0.25">
      <c r="B47" s="4" t="s">
        <v>42</v>
      </c>
      <c r="C47" s="3">
        <v>85249.81</v>
      </c>
      <c r="D47" s="3">
        <v>82499.857499999998</v>
      </c>
      <c r="E47" s="3">
        <v>995.98</v>
      </c>
      <c r="F47" s="20">
        <f>+C47-D47</f>
        <v>2749.9524999999994</v>
      </c>
      <c r="G47" s="20">
        <f>+C47-E47</f>
        <v>84253.83</v>
      </c>
      <c r="H47" s="3">
        <v>109999.81</v>
      </c>
      <c r="I47" s="3">
        <v>12861.4</v>
      </c>
      <c r="J47" s="27"/>
      <c r="K47" s="27"/>
    </row>
    <row r="48" spans="2:11" x14ac:dyDescent="0.25">
      <c r="C48" s="2">
        <f t="shared" ref="C48:I48" si="4">SUM(C41:C47)</f>
        <v>10259294.280000001</v>
      </c>
      <c r="D48" s="2">
        <f t="shared" si="4"/>
        <v>14279026.884999998</v>
      </c>
      <c r="E48" s="2">
        <f t="shared" si="4"/>
        <v>6180699.7000000002</v>
      </c>
      <c r="F48" s="21">
        <f t="shared" si="4"/>
        <v>-4019737.4924999988</v>
      </c>
      <c r="G48" s="21">
        <f t="shared" si="4"/>
        <v>4078697.370000001</v>
      </c>
      <c r="H48" s="2">
        <f t="shared" si="4"/>
        <v>16482204.830859998</v>
      </c>
      <c r="I48" s="2">
        <f t="shared" si="4"/>
        <v>9392583.5</v>
      </c>
    </row>
    <row r="49" spans="2:11" x14ac:dyDescent="0.25">
      <c r="B49" s="6" t="s">
        <v>43</v>
      </c>
      <c r="C49" s="2"/>
      <c r="D49" s="2"/>
      <c r="E49" s="2"/>
      <c r="F49" s="21"/>
      <c r="G49" s="21"/>
      <c r="H49" s="2"/>
      <c r="I49" s="2"/>
    </row>
    <row r="50" spans="2:11" x14ac:dyDescent="0.25">
      <c r="B50" s="4" t="s">
        <v>20</v>
      </c>
      <c r="C50" s="2">
        <v>1319132.7500000002</v>
      </c>
      <c r="D50" s="2">
        <v>1655936.325</v>
      </c>
      <c r="E50" s="2">
        <v>1208479.1100000001</v>
      </c>
      <c r="F50" s="21">
        <f t="shared" ref="F50:F52" si="5">+C50-D50</f>
        <v>-336803.57499999972</v>
      </c>
      <c r="G50" s="21">
        <f>+C50-E50</f>
        <v>110653.64000000013</v>
      </c>
      <c r="H50" s="2">
        <v>2129808.9975000001</v>
      </c>
      <c r="I50" s="2">
        <v>1719607.09</v>
      </c>
      <c r="J50" s="27"/>
    </row>
    <row r="51" spans="2:11" x14ac:dyDescent="0.25">
      <c r="B51" s="4" t="s">
        <v>33</v>
      </c>
      <c r="C51" s="2">
        <v>4990469.21</v>
      </c>
      <c r="D51" s="2">
        <v>7235175</v>
      </c>
      <c r="E51" s="2">
        <v>4329075.5999999996</v>
      </c>
      <c r="F51" s="21">
        <f t="shared" si="5"/>
        <v>-2244705.79</v>
      </c>
      <c r="G51" s="21">
        <f>+C51-E51</f>
        <v>661393.61000000034</v>
      </c>
      <c r="H51" s="2">
        <v>9615135.7433599979</v>
      </c>
      <c r="I51" s="2">
        <v>6440529.9200000009</v>
      </c>
      <c r="J51" s="27"/>
      <c r="K51" s="26"/>
    </row>
    <row r="52" spans="2:11" x14ac:dyDescent="0.25">
      <c r="B52" s="4" t="s">
        <v>24</v>
      </c>
      <c r="C52" s="3">
        <v>3949692.32</v>
      </c>
      <c r="D52" s="3">
        <v>5387915.5599999996</v>
      </c>
      <c r="E52" s="3">
        <v>643144.99</v>
      </c>
      <c r="F52" s="20">
        <f t="shared" si="5"/>
        <v>-1438223.2399999998</v>
      </c>
      <c r="G52" s="20">
        <f>+C52-E52</f>
        <v>3306547.33</v>
      </c>
      <c r="H52" s="3">
        <v>4735060.09</v>
      </c>
      <c r="I52" s="3">
        <v>1229227.49</v>
      </c>
      <c r="J52" s="27"/>
      <c r="K52" s="26"/>
    </row>
    <row r="53" spans="2:11" x14ac:dyDescent="0.25">
      <c r="B53" s="4" t="s">
        <v>44</v>
      </c>
      <c r="C53" s="2">
        <f>SUM(C50:C52)</f>
        <v>10259294.279999999</v>
      </c>
      <c r="D53" s="2">
        <f t="shared" ref="D53:I53" si="6">SUM(D50:D52)</f>
        <v>14279026.884999998</v>
      </c>
      <c r="E53" s="2">
        <f t="shared" si="6"/>
        <v>6180699.7000000002</v>
      </c>
      <c r="F53" s="21">
        <f t="shared" si="6"/>
        <v>-4019732.6049999995</v>
      </c>
      <c r="G53" s="21">
        <f t="shared" si="6"/>
        <v>4078594.5800000005</v>
      </c>
      <c r="H53" s="2">
        <f>SUM(H50:H52)</f>
        <v>16480004.830859998</v>
      </c>
      <c r="I53" s="2">
        <f t="shared" si="6"/>
        <v>9389364.5</v>
      </c>
      <c r="J53" s="27"/>
      <c r="K53" s="26"/>
    </row>
    <row r="54" spans="2:11" x14ac:dyDescent="0.25">
      <c r="C54" s="2"/>
      <c r="D54" s="28"/>
      <c r="E54" s="2"/>
      <c r="F54" s="21"/>
      <c r="G54" s="21"/>
      <c r="H54" s="2"/>
      <c r="I54" s="2"/>
      <c r="K54" s="26"/>
    </row>
    <row r="55" spans="2:11" x14ac:dyDescent="0.25">
      <c r="B55" s="4" t="s">
        <v>10</v>
      </c>
      <c r="C55" s="2">
        <f>C48-C53</f>
        <v>0</v>
      </c>
      <c r="D55" s="2">
        <f t="shared" ref="D55:I55" si="7">D48-D53</f>
        <v>0</v>
      </c>
      <c r="E55" s="2">
        <f t="shared" si="7"/>
        <v>0</v>
      </c>
      <c r="F55" s="21">
        <f>F48-F53</f>
        <v>-4.8874999992549419</v>
      </c>
      <c r="G55" s="21">
        <f t="shared" si="7"/>
        <v>102.79000000050291</v>
      </c>
      <c r="H55" s="2">
        <f t="shared" si="7"/>
        <v>2200</v>
      </c>
      <c r="I55" s="2">
        <f t="shared" si="7"/>
        <v>3219</v>
      </c>
    </row>
    <row r="56" spans="2:11" x14ac:dyDescent="0.25">
      <c r="C56" s="2"/>
      <c r="D56" s="28"/>
      <c r="E56" s="2"/>
      <c r="F56" s="21"/>
      <c r="G56" s="21"/>
      <c r="H56" s="2"/>
      <c r="I56" s="2"/>
    </row>
    <row r="57" spans="2:11" x14ac:dyDescent="0.25">
      <c r="B57" s="4" t="s">
        <v>21</v>
      </c>
      <c r="C57" s="3">
        <v>0</v>
      </c>
      <c r="D57" s="33">
        <v>0</v>
      </c>
      <c r="E57" s="3">
        <v>0</v>
      </c>
      <c r="F57" s="20">
        <f>+C57-D57</f>
        <v>0</v>
      </c>
      <c r="G57" s="20">
        <f>+C57-E57</f>
        <v>0</v>
      </c>
      <c r="H57" s="3">
        <v>2200</v>
      </c>
      <c r="I57" s="3">
        <v>3219</v>
      </c>
    </row>
    <row r="58" spans="2:11" x14ac:dyDescent="0.25">
      <c r="B58" s="4" t="s">
        <v>45</v>
      </c>
      <c r="C58" s="2">
        <f t="shared" ref="C58:I58" si="8">C55-C57</f>
        <v>0</v>
      </c>
      <c r="D58" s="28">
        <f t="shared" si="8"/>
        <v>0</v>
      </c>
      <c r="E58" s="2">
        <f t="shared" si="8"/>
        <v>0</v>
      </c>
      <c r="F58" s="21">
        <f t="shared" si="8"/>
        <v>-4.8874999992549419</v>
      </c>
      <c r="G58" s="21">
        <f t="shared" si="8"/>
        <v>102.79000000050291</v>
      </c>
      <c r="H58" s="2">
        <f t="shared" si="8"/>
        <v>0</v>
      </c>
      <c r="I58" s="2">
        <f t="shared" si="8"/>
        <v>0</v>
      </c>
    </row>
    <row r="59" spans="2:11" x14ac:dyDescent="0.25">
      <c r="C59" s="2"/>
      <c r="D59" s="28"/>
      <c r="E59" s="2"/>
      <c r="F59" s="21"/>
      <c r="G59" s="21"/>
      <c r="H59" s="2"/>
      <c r="I59" s="2"/>
    </row>
    <row r="60" spans="2:11" s="40" customFormat="1" x14ac:dyDescent="0.25">
      <c r="B60" s="40" t="s">
        <v>34</v>
      </c>
      <c r="C60" s="2">
        <v>-100003</v>
      </c>
      <c r="D60" s="2">
        <v>0</v>
      </c>
      <c r="E60" s="2">
        <v>-100003</v>
      </c>
      <c r="F60" s="41"/>
      <c r="G60" s="41"/>
      <c r="H60" s="2">
        <v>-100003</v>
      </c>
      <c r="I60" s="2">
        <v>-100003</v>
      </c>
    </row>
    <row r="61" spans="2:11" x14ac:dyDescent="0.25">
      <c r="C61" s="2"/>
      <c r="D61" s="28"/>
      <c r="E61" s="2"/>
      <c r="F61" s="21"/>
      <c r="G61" s="21"/>
      <c r="H61" s="2"/>
      <c r="I61" s="2"/>
    </row>
    <row r="62" spans="2:11" ht="15.75" thickBot="1" x14ac:dyDescent="0.3">
      <c r="B62" s="4" t="s">
        <v>35</v>
      </c>
      <c r="C62" s="8">
        <f>C60</f>
        <v>-100003</v>
      </c>
      <c r="D62" s="8">
        <f t="shared" ref="D62:I62" si="9">D60</f>
        <v>0</v>
      </c>
      <c r="E62" s="8">
        <f t="shared" si="9"/>
        <v>-100003</v>
      </c>
      <c r="F62" s="22">
        <f t="shared" si="9"/>
        <v>0</v>
      </c>
      <c r="G62" s="22">
        <f t="shared" si="9"/>
        <v>0</v>
      </c>
      <c r="H62" s="8">
        <f t="shared" si="9"/>
        <v>-100003</v>
      </c>
      <c r="I62" s="8">
        <f t="shared" si="9"/>
        <v>-100003</v>
      </c>
    </row>
    <row r="63" spans="2:11" ht="15.75" thickTop="1" x14ac:dyDescent="0.25">
      <c r="C63" s="2"/>
      <c r="D63" s="28"/>
      <c r="E63" s="2"/>
      <c r="F63" s="2"/>
      <c r="G63" s="2"/>
      <c r="H63" s="2"/>
      <c r="I63" s="2"/>
    </row>
    <row r="64" spans="2:11" x14ac:dyDescent="0.25">
      <c r="B64" s="24"/>
      <c r="C64" s="25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2017-11-01T10:06:53Z</cp:lastPrinted>
  <dcterms:created xsi:type="dcterms:W3CDTF">2012-04-01T16:21:57Z</dcterms:created>
  <dcterms:modified xsi:type="dcterms:W3CDTF">2017-11-01T16:20:08Z</dcterms:modified>
</cp:coreProperties>
</file>