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29"/>
  <workbookPr filterPrivacy="1" defaultThemeVersion="124226"/>
  <bookViews>
    <workbookView xWindow="0" yWindow="0" windowWidth="20490" windowHeight="8610"/>
  </bookViews>
  <sheets>
    <sheet name="YR 2017" sheetId="2" r:id="rId1"/>
    <sheet name="Note to Account" sheetId="3" r:id="rId2"/>
  </sheets>
  <definedNames>
    <definedName name="_xlnm.Print_Titles" localSheetId="1">'Note to Account'!$1:$4</definedName>
  </definedNames>
  <calcPr calcId="162913"/>
</workbook>
</file>

<file path=xl/calcChain.xml><?xml version="1.0" encoding="utf-8"?>
<calcChain xmlns="http://schemas.openxmlformats.org/spreadsheetml/2006/main">
  <c r="H95" i="3" l="1"/>
  <c r="H96" i="3"/>
  <c r="H97" i="3" s="1"/>
  <c r="C97" i="3"/>
  <c r="D97" i="3"/>
  <c r="E97" i="3"/>
  <c r="F97" i="3"/>
  <c r="G97" i="3"/>
  <c r="H59" i="3"/>
  <c r="H12" i="3"/>
  <c r="H13" i="3"/>
  <c r="H14" i="3"/>
  <c r="H15" i="3"/>
  <c r="C22" i="3"/>
  <c r="D22" i="3"/>
  <c r="E22" i="3"/>
  <c r="F22" i="3"/>
  <c r="G22" i="3"/>
  <c r="E27" i="2"/>
  <c r="G29" i="2" l="1"/>
  <c r="E32" i="2" l="1"/>
  <c r="E36" i="2" s="1"/>
  <c r="E29" i="2" l="1"/>
  <c r="H101" i="3" l="1"/>
  <c r="H102" i="3"/>
  <c r="H100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76" i="3"/>
  <c r="H63" i="3"/>
  <c r="H62" i="3"/>
  <c r="C103" i="3"/>
  <c r="D103" i="3"/>
  <c r="E103" i="3"/>
  <c r="F103" i="3"/>
  <c r="G103" i="3"/>
  <c r="H68" i="3"/>
  <c r="H69" i="3"/>
  <c r="H70" i="3"/>
  <c r="H71" i="3"/>
  <c r="H72" i="3"/>
  <c r="H67" i="3"/>
  <c r="H51" i="3"/>
  <c r="H52" i="3"/>
  <c r="H53" i="3"/>
  <c r="H54" i="3"/>
  <c r="H55" i="3"/>
  <c r="H56" i="3"/>
  <c r="H57" i="3"/>
  <c r="H58" i="3"/>
  <c r="H50" i="3"/>
  <c r="H38" i="3"/>
  <c r="H39" i="3"/>
  <c r="H40" i="3"/>
  <c r="H41" i="3"/>
  <c r="H42" i="3"/>
  <c r="H43" i="3"/>
  <c r="H44" i="3"/>
  <c r="H45" i="3"/>
  <c r="H46" i="3"/>
  <c r="H37" i="3"/>
  <c r="H33" i="3"/>
  <c r="H32" i="3"/>
  <c r="H26" i="3"/>
  <c r="H27" i="3"/>
  <c r="H28" i="3"/>
  <c r="H25" i="3"/>
  <c r="H19" i="3"/>
  <c r="H20" i="3"/>
  <c r="H21" i="3"/>
  <c r="H9" i="3"/>
  <c r="H10" i="3"/>
  <c r="H11" i="3"/>
  <c r="H16" i="3"/>
  <c r="H17" i="3"/>
  <c r="H18" i="3"/>
  <c r="H8" i="3"/>
  <c r="C34" i="3"/>
  <c r="D34" i="3"/>
  <c r="E34" i="3"/>
  <c r="F34" i="3"/>
  <c r="G34" i="3"/>
  <c r="C64" i="3"/>
  <c r="D64" i="3"/>
  <c r="E64" i="3"/>
  <c r="F64" i="3"/>
  <c r="G64" i="3"/>
  <c r="C59" i="3"/>
  <c r="D59" i="3"/>
  <c r="E59" i="3"/>
  <c r="F59" i="3"/>
  <c r="G59" i="3"/>
  <c r="C112" i="3"/>
  <c r="C113" i="3"/>
  <c r="C114" i="3"/>
  <c r="C115" i="3"/>
  <c r="C116" i="3"/>
  <c r="C117" i="3"/>
  <c r="C118" i="3"/>
  <c r="C47" i="3"/>
  <c r="D47" i="3"/>
  <c r="E47" i="3"/>
  <c r="F47" i="3"/>
  <c r="G47" i="3"/>
  <c r="C73" i="3"/>
  <c r="D73" i="3"/>
  <c r="E73" i="3"/>
  <c r="F73" i="3"/>
  <c r="G73" i="3"/>
  <c r="C29" i="3"/>
  <c r="D29" i="3"/>
  <c r="E29" i="3"/>
  <c r="F29" i="3"/>
  <c r="G29" i="3"/>
  <c r="H103" i="3" l="1"/>
  <c r="H64" i="3"/>
  <c r="H34" i="3"/>
  <c r="H73" i="3"/>
  <c r="H47" i="3"/>
  <c r="H22" i="3"/>
  <c r="H29" i="3"/>
  <c r="H12" i="2" l="1"/>
  <c r="I12" i="2"/>
  <c r="G12" i="2"/>
  <c r="F27" i="2"/>
  <c r="H27" i="2"/>
  <c r="I27" i="2"/>
  <c r="G27" i="2"/>
  <c r="F12" i="2"/>
  <c r="F29" i="2" s="1"/>
  <c r="E12" i="2"/>
  <c r="H29" i="2" l="1"/>
  <c r="I29" i="2"/>
  <c r="F31" i="2" l="1"/>
  <c r="F32" i="2" l="1"/>
  <c r="F36" i="2" s="1"/>
  <c r="G31" i="2" s="1"/>
  <c r="G32" i="2" s="1"/>
  <c r="G36" i="2" l="1"/>
  <c r="H31" i="2" s="1"/>
  <c r="H32" i="2" s="1"/>
  <c r="H36" i="2" l="1"/>
  <c r="I31" i="2" s="1"/>
  <c r="I32" i="2" s="1"/>
  <c r="E48" i="2"/>
  <c r="I36" i="2" l="1"/>
  <c r="I57" i="2" s="1"/>
  <c r="E58" i="2"/>
  <c r="F48" i="2" l="1"/>
  <c r="F58" i="2" l="1"/>
  <c r="G48" i="2" l="1"/>
  <c r="G58" i="2" l="1"/>
  <c r="H48" i="2" l="1"/>
  <c r="H58" i="2" l="1"/>
  <c r="I48" i="2" l="1"/>
  <c r="I58" i="2" s="1"/>
  <c r="E55" i="2" l="1"/>
  <c r="F51" i="2" s="1"/>
  <c r="E57" i="2"/>
  <c r="E59" i="2" l="1"/>
  <c r="E60" i="2" s="1"/>
  <c r="F57" i="2" l="1"/>
  <c r="F55" i="2" l="1"/>
  <c r="F59" i="2" l="1"/>
  <c r="F60" i="2" s="1"/>
  <c r="G51" i="2"/>
  <c r="G57" i="2" l="1"/>
  <c r="G55" i="2" l="1"/>
  <c r="G59" i="2" l="1"/>
  <c r="G60" i="2" s="1"/>
  <c r="H51" i="2"/>
  <c r="H57" i="2" l="1"/>
  <c r="H55" i="2" l="1"/>
  <c r="H59" i="2" l="1"/>
  <c r="H60" i="2" s="1"/>
  <c r="I51" i="2"/>
  <c r="I55" i="2" l="1"/>
  <c r="I59" i="2" s="1"/>
  <c r="I60" i="2" s="1"/>
</calcChain>
</file>

<file path=xl/comments1.xml><?xml version="1.0" encoding="utf-8"?>
<comments xmlns="http://schemas.openxmlformats.org/spreadsheetml/2006/main">
  <authors>
    <author>Author</author>
  </authors>
  <commentList>
    <comment ref="I5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For China Tactical Campaign</t>
        </r>
      </text>
    </comment>
  </commentList>
</comments>
</file>

<file path=xl/sharedStrings.xml><?xml version="1.0" encoding="utf-8"?>
<sst xmlns="http://schemas.openxmlformats.org/spreadsheetml/2006/main" count="148" uniqueCount="128">
  <si>
    <t>Perkara</t>
  </si>
  <si>
    <t>Penerimaan</t>
  </si>
  <si>
    <t>Jumlah Penerimaan</t>
  </si>
  <si>
    <t>Pembayaran</t>
  </si>
  <si>
    <t>Jumlah Pembayaran</t>
  </si>
  <si>
    <t>Lebihan / (Kurangan)</t>
  </si>
  <si>
    <t>Lebihan / (Kurangan) Baki Tunai</t>
  </si>
  <si>
    <t>Pengeluaran / (Pembayaran) Pinjaman</t>
  </si>
  <si>
    <t>Pengeluaran / (Pelaburan) REPO</t>
  </si>
  <si>
    <t>Pengeluaran / (Pelaburan) Money Market</t>
  </si>
  <si>
    <t xml:space="preserve">Pinjaman </t>
  </si>
  <si>
    <t>(-) Bayaran Balik Pinjaman</t>
  </si>
  <si>
    <t>(+) Pengeluaran Pinjaman</t>
  </si>
  <si>
    <t>(+)Tambahan Pelaburan REPO</t>
  </si>
  <si>
    <t>(-) Penjualan Pelaburan REPO</t>
  </si>
  <si>
    <t>Money Market</t>
  </si>
  <si>
    <t>(+)Tambahan Dari Fund Hold In Trust</t>
  </si>
  <si>
    <t>(+)Tambahan Pelaburan</t>
  </si>
  <si>
    <t>(-) Penjualan Pelaburan</t>
  </si>
  <si>
    <t>Current Account</t>
  </si>
  <si>
    <t>Dec</t>
  </si>
  <si>
    <t>Sept</t>
  </si>
  <si>
    <t>Oct</t>
  </si>
  <si>
    <t>Nov</t>
  </si>
  <si>
    <t>REPO / Fixed Deposits</t>
  </si>
  <si>
    <t>August</t>
  </si>
  <si>
    <t>RM ribu</t>
  </si>
  <si>
    <t xml:space="preserve">Baki Tunai Awal </t>
  </si>
  <si>
    <t xml:space="preserve">Baki Tunai Akhir </t>
  </si>
  <si>
    <t>Baki Awal</t>
  </si>
  <si>
    <t>Baki Akhir</t>
  </si>
  <si>
    <t>Dana yang sedia ada</t>
  </si>
  <si>
    <t>Penang Global Tourism Sdn Bhd</t>
  </si>
  <si>
    <t>Note</t>
  </si>
  <si>
    <t>Staff cost</t>
  </si>
  <si>
    <t>Utilities</t>
  </si>
  <si>
    <t>Note to Account</t>
  </si>
  <si>
    <t>Staff Cost</t>
  </si>
  <si>
    <t>Capex</t>
  </si>
  <si>
    <t>Accruals</t>
  </si>
  <si>
    <t xml:space="preserve">Advertisement - Vacancy  </t>
  </si>
  <si>
    <t>Advertisement - Magazine</t>
  </si>
  <si>
    <t>Advertisment - Billboards/Bus Wrap/Cube</t>
  </si>
  <si>
    <t>Advertisment - Outdoor</t>
  </si>
  <si>
    <t>Advertisment - Radio</t>
  </si>
  <si>
    <t>Advertisment - Social Media</t>
  </si>
  <si>
    <t>Advertisement</t>
  </si>
  <si>
    <t>September</t>
  </si>
  <si>
    <t>October</t>
  </si>
  <si>
    <t>November</t>
  </si>
  <si>
    <t>December</t>
  </si>
  <si>
    <t>Computer</t>
  </si>
  <si>
    <t>Office Equipment</t>
  </si>
  <si>
    <t>Furniture &amp; Fittings</t>
  </si>
  <si>
    <t>Office Renovation</t>
  </si>
  <si>
    <t xml:space="preserve">Trade Mark </t>
  </si>
  <si>
    <t xml:space="preserve">Professional Fee                                 </t>
  </si>
  <si>
    <t xml:space="preserve">Audit Fee                                                              </t>
  </si>
  <si>
    <t xml:space="preserve">Accounting Fee                                          </t>
  </si>
  <si>
    <t xml:space="preserve">Secretarial Fee                                           </t>
  </si>
  <si>
    <t xml:space="preserve">I/Tax Consultancy Fee                              </t>
  </si>
  <si>
    <t xml:space="preserve">Filing Fee                                                        </t>
  </si>
  <si>
    <t>Legal &amp; Professional Fee</t>
  </si>
  <si>
    <t xml:space="preserve">Fees </t>
  </si>
  <si>
    <t xml:space="preserve">Local Travel                                          </t>
  </si>
  <si>
    <t xml:space="preserve">Printing Of Publication/Brochures      </t>
  </si>
  <si>
    <t>Video Production</t>
  </si>
  <si>
    <t xml:space="preserve">Souvenirs/Gifts                                                </t>
  </si>
  <si>
    <t xml:space="preserve">Banner/Streamers &amp; Artwork         </t>
  </si>
  <si>
    <t xml:space="preserve">Tourism Media Campaign  </t>
  </si>
  <si>
    <t>Photo/Video Archiving</t>
  </si>
  <si>
    <t>Dev. Of Pgt Website</t>
  </si>
  <si>
    <t>Publicity For Events</t>
  </si>
  <si>
    <t>Tactical Campaign</t>
  </si>
  <si>
    <t>Tourism Survey</t>
  </si>
  <si>
    <t>Copywritting/Translation</t>
  </si>
  <si>
    <t xml:space="preserve">Hosting Of Events                                         </t>
  </si>
  <si>
    <t xml:space="preserve">Tourism Promotion                     </t>
  </si>
  <si>
    <t>State Tourism - Tourism Promotion</t>
  </si>
  <si>
    <t>Penang International Food Festival (Hotel Levy)</t>
  </si>
  <si>
    <t>Wtm Connect Asia (Hotel Levy)</t>
  </si>
  <si>
    <t>Tactical Campaign &amp; Trade Show - China (Hotel Levy)</t>
  </si>
  <si>
    <t>Penang Fun Experiences With Dm3 (Hotel Levy)</t>
  </si>
  <si>
    <t>Itb Asia (Hotel Levy)</t>
  </si>
  <si>
    <t>Operating Expenses</t>
  </si>
  <si>
    <t xml:space="preserve">Salary            </t>
  </si>
  <si>
    <t xml:space="preserve">Allowance                          </t>
  </si>
  <si>
    <t>Allowance - Bod</t>
  </si>
  <si>
    <t xml:space="preserve">Bonus/Incentive                </t>
  </si>
  <si>
    <t xml:space="preserve">Epf                                                   </t>
  </si>
  <si>
    <t xml:space="preserve">Socso                               </t>
  </si>
  <si>
    <t xml:space="preserve">Medical Fee                    </t>
  </si>
  <si>
    <t xml:space="preserve">Overtime                                    </t>
  </si>
  <si>
    <t xml:space="preserve">Insurance                           </t>
  </si>
  <si>
    <t xml:space="preserve">Gratuity                                      </t>
  </si>
  <si>
    <t xml:space="preserve">Trainee &amp; Trainer Allowance                                   </t>
  </si>
  <si>
    <t xml:space="preserve">Mileage/Toll Claims/Petrol                     </t>
  </si>
  <si>
    <t>Staff Uniform</t>
  </si>
  <si>
    <t>Annual Dinner</t>
  </si>
  <si>
    <t xml:space="preserve">Postage &amp; Courier                                     </t>
  </si>
  <si>
    <t xml:space="preserve">Stationery &amp; Supplies                                     </t>
  </si>
  <si>
    <t xml:space="preserve">Photostating &amp; Others/Photography    </t>
  </si>
  <si>
    <t xml:space="preserve">Newspaper /Books                                        </t>
  </si>
  <si>
    <t xml:space="preserve">Office Upkeep &amp; Expenses                                  </t>
  </si>
  <si>
    <t xml:space="preserve">Refreshment / Food                                     </t>
  </si>
  <si>
    <t xml:space="preserve">Meeting Expenses                                                   </t>
  </si>
  <si>
    <t>Supplies &amp; Other Office  Expenses</t>
  </si>
  <si>
    <t>Training &amp; Development</t>
  </si>
  <si>
    <t>Teambuilding &amp; Others</t>
  </si>
  <si>
    <t>Training &amp; Others</t>
  </si>
  <si>
    <t xml:space="preserve">Telephone /Emails/Fax              </t>
  </si>
  <si>
    <t>Eletricity &amp; Water</t>
  </si>
  <si>
    <t>Utilites</t>
  </si>
  <si>
    <t>Bank Charges</t>
  </si>
  <si>
    <t>Upkeep of M/Vehicle</t>
  </si>
  <si>
    <t>Provision for tax</t>
  </si>
  <si>
    <t>Fees &amp; Taxes</t>
  </si>
  <si>
    <t>Gain/Loss Of Forex Exchange</t>
  </si>
  <si>
    <t>Other Creditors</t>
  </si>
  <si>
    <t>Rent</t>
  </si>
  <si>
    <t>Grant from State Govt</t>
  </si>
  <si>
    <t>Grant from State Govt - Hotel Levy</t>
  </si>
  <si>
    <t>Cash in Hand - Sales</t>
  </si>
  <si>
    <t>Total</t>
  </si>
  <si>
    <t>Accruals 2016 - To be paid in 2017</t>
  </si>
  <si>
    <t>BOD Meeting Allowance</t>
  </si>
  <si>
    <t>Jangkaan Aliran Tunai Bagi Bulan Ogos 2017 Sehingga Dec 2017</t>
  </si>
  <si>
    <t>Hong Kong Media Campaign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</si>
</sst>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sz val="12"/>
      <name val="Century Gothic"/>
      <family val="2"/>
    </font>
    <font>
      <sz val="12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2"/>
      <color theme="1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b/>
      <u/>
      <sz val="11"/>
      <color theme="1"/>
      <name val="Century Gothic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0" applyFont="1" applyFill="1" applyBorder="1"/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/>
    <xf numFmtId="0" fontId="1" fillId="0" borderId="3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16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vertical="center"/>
    </xf>
    <xf numFmtId="0" fontId="1" fillId="0" borderId="15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7" fillId="0" borderId="0" xfId="0" applyFont="1"/>
    <xf numFmtId="164" fontId="6" fillId="0" borderId="0" xfId="1" applyNumberFormat="1" applyFont="1"/>
    <xf numFmtId="164" fontId="6" fillId="0" borderId="6" xfId="1" applyNumberFormat="1" applyFont="1" applyBorder="1"/>
    <xf numFmtId="164" fontId="6" fillId="0" borderId="0" xfId="0" applyNumberFormat="1" applyFont="1"/>
    <xf numFmtId="164" fontId="6" fillId="0" borderId="0" xfId="1" applyNumberFormat="1" applyFont="1" applyBorder="1"/>
    <xf numFmtId="164" fontId="6" fillId="0" borderId="0" xfId="0" applyNumberFormat="1" applyFont="1" applyBorder="1"/>
    <xf numFmtId="164" fontId="6" fillId="0" borderId="6" xfId="0" applyNumberFormat="1" applyFont="1" applyBorder="1"/>
    <xf numFmtId="38" fontId="3" fillId="0" borderId="0" xfId="0" applyNumberFormat="1" applyFont="1" applyFill="1"/>
    <xf numFmtId="164" fontId="2" fillId="0" borderId="0" xfId="1" applyNumberFormat="1" applyFont="1" applyFill="1" applyAlignment="1">
      <alignment vertical="center"/>
    </xf>
    <xf numFmtId="164" fontId="1" fillId="0" borderId="14" xfId="1" applyNumberFormat="1" applyFont="1" applyFill="1" applyBorder="1" applyAlignment="1">
      <alignment horizontal="center" vertical="center"/>
    </xf>
    <xf numFmtId="164" fontId="1" fillId="0" borderId="11" xfId="1" applyNumberFormat="1" applyFont="1" applyFill="1" applyBorder="1" applyAlignment="1">
      <alignment horizontal="center" vertical="center"/>
    </xf>
    <xf numFmtId="164" fontId="2" fillId="0" borderId="10" xfId="1" applyNumberFormat="1" applyFont="1" applyFill="1" applyBorder="1" applyAlignment="1">
      <alignment vertical="center"/>
    </xf>
    <xf numFmtId="164" fontId="2" fillId="0" borderId="14" xfId="1" applyNumberFormat="1" applyFont="1" applyFill="1" applyBorder="1" applyAlignment="1">
      <alignment vertical="center"/>
    </xf>
    <xf numFmtId="164" fontId="2" fillId="0" borderId="12" xfId="1" applyNumberFormat="1" applyFont="1" applyFill="1" applyBorder="1" applyAlignment="1">
      <alignment vertical="center"/>
    </xf>
    <xf numFmtId="164" fontId="1" fillId="0" borderId="12" xfId="1" applyNumberFormat="1" applyFont="1" applyFill="1" applyBorder="1" applyAlignment="1">
      <alignment vertical="center"/>
    </xf>
    <xf numFmtId="164" fontId="1" fillId="0" borderId="10" xfId="1" applyNumberFormat="1" applyFont="1" applyFill="1" applyBorder="1" applyAlignment="1">
      <alignment vertical="center"/>
    </xf>
    <xf numFmtId="164" fontId="1" fillId="0" borderId="13" xfId="1" applyNumberFormat="1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164" fontId="7" fillId="0" borderId="0" xfId="1" applyNumberFormat="1" applyFont="1" applyAlignment="1">
      <alignment horizontal="center" vertical="center"/>
    </xf>
    <xf numFmtId="164" fontId="7" fillId="0" borderId="0" xfId="1" applyNumberFormat="1" applyFont="1"/>
    <xf numFmtId="0" fontId="6" fillId="0" borderId="6" xfId="0" applyFont="1" applyBorder="1"/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164" fontId="1" fillId="0" borderId="9" xfId="1" applyNumberFormat="1" applyFont="1" applyFill="1" applyBorder="1" applyAlignment="1">
      <alignment horizontal="center" vertical="center" wrapText="1"/>
    </xf>
    <xf numFmtId="164" fontId="1" fillId="0" borderId="15" xfId="1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43" fontId="3" fillId="0" borderId="0" xfId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I61"/>
  <sheetViews>
    <sheetView tabSelected="1" zoomScale="85" zoomScaleNormal="85" workbookViewId="0">
      <selection activeCell="C17" sqref="C17"/>
    </sheetView>
  </sheetViews>
  <sheetFormatPr defaultColWidth="8.85546875" defaultRowHeight="19.899999999999999" customHeight="1" x14ac:dyDescent="0.3"/>
  <cols>
    <col min="1" max="1" width="3.85546875" style="4" customWidth="1"/>
    <col min="2" max="2" width="7.42578125" style="4" customWidth="1"/>
    <col min="3" max="3" width="39" style="4" customWidth="1"/>
    <col min="4" max="4" width="7.28515625" style="4" customWidth="1"/>
    <col min="5" max="9" width="14.140625" style="37" bestFit="1" customWidth="1"/>
    <col min="10" max="10" width="8.85546875" style="4"/>
    <col min="11" max="11" width="17.140625" style="4" bestFit="1" customWidth="1"/>
    <col min="12" max="12" width="15.140625" style="4" bestFit="1" customWidth="1"/>
    <col min="13" max="15" width="17.140625" style="4" bestFit="1" customWidth="1"/>
    <col min="16" max="16384" width="8.85546875" style="4"/>
  </cols>
  <sheetData>
    <row r="1" spans="1:15" ht="19.899999999999999" customHeight="1" x14ac:dyDescent="0.3">
      <c r="A1" s="22" t="s">
        <v>32</v>
      </c>
      <c r="B1" s="23"/>
      <c r="C1" s="23"/>
      <c r="D1" s="23"/>
    </row>
    <row r="2" spans="1:15" ht="19.899999999999999" customHeight="1" x14ac:dyDescent="0.3">
      <c r="A2" s="3" t="s">
        <v>126</v>
      </c>
      <c r="B2" s="2"/>
      <c r="C2" s="2"/>
      <c r="D2" s="2"/>
    </row>
    <row r="3" spans="1:15" ht="19.899999999999999" customHeight="1" x14ac:dyDescent="0.3">
      <c r="A3" s="3"/>
      <c r="B3" s="2"/>
      <c r="C3" s="2"/>
      <c r="D3" s="2"/>
    </row>
    <row r="4" spans="1:15" ht="19.899999999999999" customHeight="1" x14ac:dyDescent="0.3">
      <c r="A4" s="52" t="s">
        <v>0</v>
      </c>
      <c r="B4" s="53"/>
      <c r="C4" s="54"/>
      <c r="D4" s="63" t="s">
        <v>33</v>
      </c>
      <c r="E4" s="61"/>
      <c r="F4" s="61"/>
      <c r="G4" s="61"/>
      <c r="H4" s="61"/>
      <c r="I4" s="62"/>
    </row>
    <row r="5" spans="1:15" ht="19.899999999999999" customHeight="1" x14ac:dyDescent="0.3">
      <c r="A5" s="55"/>
      <c r="B5" s="56"/>
      <c r="C5" s="57"/>
      <c r="D5" s="64"/>
      <c r="E5" s="38" t="s">
        <v>25</v>
      </c>
      <c r="F5" s="38" t="s">
        <v>21</v>
      </c>
      <c r="G5" s="38" t="s">
        <v>22</v>
      </c>
      <c r="H5" s="38" t="s">
        <v>23</v>
      </c>
      <c r="I5" s="38" t="s">
        <v>20</v>
      </c>
    </row>
    <row r="6" spans="1:15" ht="19.899999999999999" customHeight="1" x14ac:dyDescent="0.3">
      <c r="A6" s="58"/>
      <c r="B6" s="59"/>
      <c r="C6" s="60"/>
      <c r="D6" s="65"/>
      <c r="E6" s="39" t="s">
        <v>26</v>
      </c>
      <c r="F6" s="39" t="s">
        <v>26</v>
      </c>
      <c r="G6" s="39" t="s">
        <v>26</v>
      </c>
      <c r="H6" s="39" t="s">
        <v>26</v>
      </c>
      <c r="I6" s="39" t="s">
        <v>26</v>
      </c>
    </row>
    <row r="7" spans="1:15" ht="19.899999999999999" customHeight="1" x14ac:dyDescent="0.3">
      <c r="A7" s="16" t="s">
        <v>1</v>
      </c>
      <c r="B7" s="17"/>
      <c r="C7" s="18"/>
      <c r="D7" s="46"/>
      <c r="E7" s="40"/>
      <c r="F7" s="40"/>
      <c r="G7" s="40"/>
      <c r="H7" s="40"/>
      <c r="I7" s="41"/>
    </row>
    <row r="8" spans="1:15" ht="19.899999999999999" customHeight="1" x14ac:dyDescent="0.3">
      <c r="A8" s="7" t="s">
        <v>120</v>
      </c>
      <c r="B8" s="6"/>
      <c r="C8" s="9"/>
      <c r="D8" s="46"/>
      <c r="E8" s="40">
        <v>2000</v>
      </c>
      <c r="F8" s="40">
        <v>500</v>
      </c>
      <c r="G8" s="40">
        <v>1000</v>
      </c>
      <c r="H8" s="40">
        <v>1500</v>
      </c>
      <c r="I8" s="40">
        <v>1250</v>
      </c>
      <c r="K8" s="66"/>
      <c r="L8" s="66"/>
      <c r="M8" s="66"/>
      <c r="N8" s="66"/>
      <c r="O8" s="66"/>
    </row>
    <row r="9" spans="1:15" ht="19.899999999999999" customHeight="1" x14ac:dyDescent="0.3">
      <c r="A9" s="7" t="s">
        <v>121</v>
      </c>
      <c r="B9" s="6"/>
      <c r="C9" s="9"/>
      <c r="D9" s="46"/>
      <c r="E9" s="40"/>
      <c r="F9" s="40"/>
      <c r="G9" s="40"/>
      <c r="H9" s="40"/>
      <c r="I9" s="40"/>
    </row>
    <row r="10" spans="1:15" ht="19.899999999999999" customHeight="1" x14ac:dyDescent="0.3">
      <c r="A10" s="7" t="s">
        <v>122</v>
      </c>
      <c r="B10" s="6"/>
      <c r="C10" s="9"/>
      <c r="D10" s="46"/>
      <c r="E10" s="40">
        <v>1</v>
      </c>
      <c r="F10" s="40">
        <v>1</v>
      </c>
      <c r="G10" s="40">
        <v>1</v>
      </c>
      <c r="H10" s="40">
        <v>1</v>
      </c>
      <c r="I10" s="40">
        <v>1</v>
      </c>
    </row>
    <row r="11" spans="1:15" ht="19.899999999999999" customHeight="1" x14ac:dyDescent="0.3">
      <c r="A11" s="7"/>
      <c r="B11" s="6"/>
      <c r="C11" s="9"/>
      <c r="D11" s="46"/>
      <c r="E11" s="40"/>
      <c r="F11" s="40"/>
      <c r="G11" s="40"/>
      <c r="H11" s="40"/>
      <c r="I11" s="40"/>
    </row>
    <row r="12" spans="1:15" ht="19.899999999999999" customHeight="1" thickBot="1" x14ac:dyDescent="0.35">
      <c r="A12" s="19" t="s">
        <v>2</v>
      </c>
      <c r="B12" s="12"/>
      <c r="C12" s="13"/>
      <c r="D12" s="24"/>
      <c r="E12" s="42">
        <f t="shared" ref="E12:I12" si="0">SUM(E8:E11)</f>
        <v>2001</v>
      </c>
      <c r="F12" s="42">
        <f t="shared" si="0"/>
        <v>501</v>
      </c>
      <c r="G12" s="42">
        <f t="shared" si="0"/>
        <v>1001</v>
      </c>
      <c r="H12" s="42">
        <f t="shared" si="0"/>
        <v>1501</v>
      </c>
      <c r="I12" s="42">
        <f t="shared" si="0"/>
        <v>1251</v>
      </c>
    </row>
    <row r="13" spans="1:15" ht="19.899999999999999" customHeight="1" thickTop="1" x14ac:dyDescent="0.3">
      <c r="A13" s="7"/>
      <c r="B13" s="6"/>
      <c r="C13" s="9"/>
      <c r="D13" s="46"/>
      <c r="E13" s="40"/>
      <c r="F13" s="40"/>
      <c r="G13" s="40"/>
      <c r="H13" s="40"/>
      <c r="I13" s="40"/>
    </row>
    <row r="14" spans="1:15" ht="19.899999999999999" customHeight="1" x14ac:dyDescent="0.3">
      <c r="A14" s="5" t="s">
        <v>3</v>
      </c>
      <c r="B14" s="6"/>
      <c r="C14" s="9"/>
      <c r="D14" s="46"/>
      <c r="E14" s="40"/>
      <c r="F14" s="40"/>
      <c r="G14" s="40"/>
      <c r="H14" s="40"/>
      <c r="I14" s="40"/>
    </row>
    <row r="15" spans="1:15" ht="19.899999999999999" customHeight="1" x14ac:dyDescent="0.3">
      <c r="A15" s="7" t="s">
        <v>34</v>
      </c>
      <c r="B15" s="6"/>
      <c r="C15" s="9"/>
      <c r="D15" s="46">
        <v>1</v>
      </c>
      <c r="E15" s="40">
        <v>140</v>
      </c>
      <c r="F15" s="40">
        <v>161</v>
      </c>
      <c r="G15" s="40">
        <v>140</v>
      </c>
      <c r="H15" s="40">
        <v>145</v>
      </c>
      <c r="I15" s="40">
        <v>284</v>
      </c>
    </row>
    <row r="16" spans="1:15" ht="19.899999999999999" customHeight="1" x14ac:dyDescent="0.3">
      <c r="A16" s="7" t="s">
        <v>38</v>
      </c>
      <c r="B16" s="6"/>
      <c r="C16" s="9"/>
      <c r="D16" s="46">
        <v>2</v>
      </c>
      <c r="E16" s="40"/>
      <c r="F16" s="40"/>
      <c r="G16" s="40">
        <v>9</v>
      </c>
      <c r="H16" s="40">
        <v>3</v>
      </c>
      <c r="I16" s="40">
        <v>50</v>
      </c>
    </row>
    <row r="17" spans="1:9" ht="19.899999999999999" customHeight="1" x14ac:dyDescent="0.3">
      <c r="A17" s="7" t="s">
        <v>35</v>
      </c>
      <c r="B17" s="6"/>
      <c r="C17" s="9"/>
      <c r="D17" s="46">
        <v>3</v>
      </c>
      <c r="E17" s="40">
        <v>7</v>
      </c>
      <c r="F17" s="40">
        <v>7</v>
      </c>
      <c r="G17" s="40">
        <v>7</v>
      </c>
      <c r="H17" s="40">
        <v>7</v>
      </c>
      <c r="I17" s="40">
        <v>8</v>
      </c>
    </row>
    <row r="18" spans="1:9" ht="19.899999999999999" customHeight="1" x14ac:dyDescent="0.3">
      <c r="A18" s="7" t="s">
        <v>116</v>
      </c>
      <c r="B18" s="6"/>
      <c r="C18" s="9"/>
      <c r="D18" s="46">
        <v>4</v>
      </c>
      <c r="E18" s="40">
        <v>4</v>
      </c>
      <c r="F18" s="40">
        <v>5</v>
      </c>
      <c r="G18" s="40">
        <v>4</v>
      </c>
      <c r="H18" s="40">
        <v>7</v>
      </c>
      <c r="I18" s="40">
        <v>14</v>
      </c>
    </row>
    <row r="19" spans="1:9" ht="19.899999999999999" customHeight="1" x14ac:dyDescent="0.3">
      <c r="A19" s="7" t="s">
        <v>106</v>
      </c>
      <c r="B19" s="6"/>
      <c r="C19" s="9"/>
      <c r="D19" s="46">
        <v>5</v>
      </c>
      <c r="E19" s="40">
        <v>10</v>
      </c>
      <c r="F19" s="40">
        <v>9</v>
      </c>
      <c r="G19" s="40">
        <v>9</v>
      </c>
      <c r="H19" s="40">
        <v>11</v>
      </c>
      <c r="I19" s="40">
        <v>9</v>
      </c>
    </row>
    <row r="20" spans="1:9" ht="19.899999999999999" customHeight="1" x14ac:dyDescent="0.3">
      <c r="A20" s="7" t="s">
        <v>109</v>
      </c>
      <c r="B20" s="6"/>
      <c r="C20" s="9"/>
      <c r="D20" s="46">
        <v>6</v>
      </c>
      <c r="E20" s="40">
        <v>4</v>
      </c>
      <c r="F20" s="40">
        <v>4</v>
      </c>
      <c r="G20" s="40">
        <v>4</v>
      </c>
      <c r="H20" s="40">
        <v>4</v>
      </c>
      <c r="I20" s="40">
        <v>11</v>
      </c>
    </row>
    <row r="21" spans="1:9" ht="19.899999999999999" customHeight="1" x14ac:dyDescent="0.3">
      <c r="A21" s="7" t="s">
        <v>119</v>
      </c>
      <c r="B21" s="6"/>
      <c r="C21" s="9"/>
      <c r="D21" s="46"/>
      <c r="E21" s="40">
        <v>10.6</v>
      </c>
      <c r="F21" s="40">
        <v>10.6</v>
      </c>
      <c r="G21" s="40">
        <v>10.6</v>
      </c>
      <c r="H21" s="40">
        <v>10.6</v>
      </c>
      <c r="I21" s="40">
        <v>10.6</v>
      </c>
    </row>
    <row r="22" spans="1:9" ht="19.899999999999999" customHeight="1" x14ac:dyDescent="0.3">
      <c r="A22" s="7" t="s">
        <v>46</v>
      </c>
      <c r="B22" s="6"/>
      <c r="C22" s="9"/>
      <c r="D22" s="46">
        <v>7</v>
      </c>
      <c r="E22" s="40">
        <v>97</v>
      </c>
      <c r="F22" s="40">
        <v>86</v>
      </c>
      <c r="G22" s="40">
        <v>52</v>
      </c>
      <c r="H22" s="40">
        <v>92</v>
      </c>
      <c r="I22" s="40">
        <v>336</v>
      </c>
    </row>
    <row r="23" spans="1:9" ht="19.899999999999999" customHeight="1" x14ac:dyDescent="0.3">
      <c r="A23" s="7" t="s">
        <v>84</v>
      </c>
      <c r="B23" s="6"/>
      <c r="C23" s="9"/>
      <c r="D23" s="46">
        <v>8</v>
      </c>
      <c r="E23" s="40">
        <v>1952</v>
      </c>
      <c r="F23" s="40">
        <v>1640</v>
      </c>
      <c r="G23" s="40">
        <v>1204</v>
      </c>
      <c r="H23" s="40">
        <v>1037</v>
      </c>
      <c r="I23" s="40">
        <v>1038</v>
      </c>
    </row>
    <row r="24" spans="1:9" ht="19.899999999999999" customHeight="1" x14ac:dyDescent="0.3">
      <c r="A24" s="7" t="s">
        <v>118</v>
      </c>
      <c r="B24" s="6"/>
      <c r="C24" s="9"/>
      <c r="D24" s="46"/>
      <c r="E24" s="40"/>
      <c r="F24" s="40"/>
      <c r="G24" s="40"/>
      <c r="H24" s="40"/>
      <c r="I24" s="40"/>
    </row>
    <row r="25" spans="1:9" ht="19.899999999999999" customHeight="1" x14ac:dyDescent="0.3">
      <c r="A25" s="7" t="s">
        <v>39</v>
      </c>
      <c r="B25" s="6"/>
      <c r="C25" s="9"/>
      <c r="D25" s="46">
        <v>9</v>
      </c>
      <c r="E25" s="40">
        <v>13</v>
      </c>
      <c r="F25" s="40">
        <v>60</v>
      </c>
      <c r="G25" s="40"/>
      <c r="H25" s="40"/>
      <c r="I25" s="40"/>
    </row>
    <row r="26" spans="1:9" ht="19.899999999999999" customHeight="1" x14ac:dyDescent="0.3">
      <c r="A26" s="7"/>
      <c r="B26" s="6"/>
      <c r="C26" s="9"/>
      <c r="D26" s="46"/>
      <c r="E26" s="40"/>
      <c r="F26" s="40"/>
      <c r="G26" s="40"/>
      <c r="H26" s="40"/>
      <c r="I26" s="40"/>
    </row>
    <row r="27" spans="1:9" ht="19.899999999999999" customHeight="1" thickBot="1" x14ac:dyDescent="0.35">
      <c r="A27" s="19" t="s">
        <v>4</v>
      </c>
      <c r="B27" s="14"/>
      <c r="C27" s="15"/>
      <c r="D27" s="24"/>
      <c r="E27" s="43">
        <f>SUM(E15:E26)</f>
        <v>2237.6</v>
      </c>
      <c r="F27" s="43">
        <f t="shared" ref="E27:I27" si="1">SUM(F15:F26)</f>
        <v>1982.6</v>
      </c>
      <c r="G27" s="43">
        <f t="shared" si="1"/>
        <v>1439.6</v>
      </c>
      <c r="H27" s="43">
        <f t="shared" si="1"/>
        <v>1316.6</v>
      </c>
      <c r="I27" s="43">
        <f t="shared" si="1"/>
        <v>1760.6</v>
      </c>
    </row>
    <row r="28" spans="1:9" ht="19.899999999999999" customHeight="1" thickTop="1" x14ac:dyDescent="0.3">
      <c r="A28" s="7"/>
      <c r="B28" s="6"/>
      <c r="C28" s="9"/>
      <c r="D28" s="46"/>
      <c r="E28" s="40"/>
      <c r="F28" s="40"/>
      <c r="G28" s="40"/>
      <c r="H28" s="40"/>
      <c r="I28" s="40"/>
    </row>
    <row r="29" spans="1:9" ht="19.899999999999999" customHeight="1" x14ac:dyDescent="0.3">
      <c r="A29" s="5" t="s">
        <v>5</v>
      </c>
      <c r="B29" s="8"/>
      <c r="C29" s="20"/>
      <c r="D29" s="24"/>
      <c r="E29" s="44">
        <f>+E12-E27</f>
        <v>-236.59999999999991</v>
      </c>
      <c r="F29" s="44">
        <f>+F12-F27</f>
        <v>-1481.6</v>
      </c>
      <c r="G29" s="44">
        <f>+G12-G27</f>
        <v>-438.59999999999991</v>
      </c>
      <c r="H29" s="44">
        <f t="shared" ref="E29:I29" si="2">+H12-H27</f>
        <v>184.40000000000009</v>
      </c>
      <c r="I29" s="44">
        <f t="shared" si="2"/>
        <v>-509.59999999999991</v>
      </c>
    </row>
    <row r="30" spans="1:9" ht="19.899999999999999" customHeight="1" x14ac:dyDescent="0.3">
      <c r="A30" s="7"/>
      <c r="B30" s="6"/>
      <c r="C30" s="9"/>
      <c r="D30" s="46"/>
      <c r="E30" s="40"/>
      <c r="F30" s="40"/>
      <c r="G30" s="40"/>
      <c r="H30" s="40"/>
      <c r="I30" s="40"/>
    </row>
    <row r="31" spans="1:9" ht="19.899999999999999" customHeight="1" x14ac:dyDescent="0.3">
      <c r="A31" s="5" t="s">
        <v>27</v>
      </c>
      <c r="B31" s="6"/>
      <c r="C31" s="9"/>
      <c r="D31" s="46"/>
      <c r="E31" s="40">
        <v>462</v>
      </c>
      <c r="F31" s="40">
        <f t="shared" ref="F31:I31" si="3">+E36</f>
        <v>87.400000000000091</v>
      </c>
      <c r="G31" s="40">
        <f t="shared" si="3"/>
        <v>93.200000000000273</v>
      </c>
      <c r="H31" s="40">
        <f t="shared" si="3"/>
        <v>7.8000000000006366</v>
      </c>
      <c r="I31" s="40">
        <f t="shared" si="3"/>
        <v>200.00000000000136</v>
      </c>
    </row>
    <row r="32" spans="1:9" ht="19.899999999999999" customHeight="1" x14ac:dyDescent="0.3">
      <c r="A32" s="7" t="s">
        <v>6</v>
      </c>
      <c r="B32" s="6"/>
      <c r="C32" s="9"/>
      <c r="D32" s="46"/>
      <c r="E32" s="40">
        <f>E31+E12-E27</f>
        <v>225.40000000000009</v>
      </c>
      <c r="F32" s="40">
        <f>F31+F12-F27</f>
        <v>-1394.1999999999998</v>
      </c>
      <c r="G32" s="40">
        <f t="shared" ref="G32:I32" si="4">G31+G12-G27</f>
        <v>-345.39999999999964</v>
      </c>
      <c r="H32" s="40">
        <f t="shared" si="4"/>
        <v>192.20000000000073</v>
      </c>
      <c r="I32" s="40">
        <f t="shared" si="4"/>
        <v>-309.59999999999854</v>
      </c>
    </row>
    <row r="33" spans="1:529" ht="19.899999999999999" customHeight="1" x14ac:dyDescent="0.3">
      <c r="A33" s="7" t="s">
        <v>7</v>
      </c>
      <c r="B33" s="6"/>
      <c r="C33" s="9"/>
      <c r="D33" s="46"/>
      <c r="E33" s="40"/>
      <c r="F33" s="40"/>
      <c r="G33" s="40"/>
      <c r="H33" s="40"/>
      <c r="I33" s="40"/>
    </row>
    <row r="34" spans="1:529" ht="19.899999999999999" customHeight="1" x14ac:dyDescent="0.3">
      <c r="A34" s="7" t="s">
        <v>8</v>
      </c>
      <c r="B34" s="6"/>
      <c r="C34" s="9"/>
      <c r="D34" s="46"/>
      <c r="E34" s="40"/>
      <c r="F34" s="40"/>
      <c r="G34" s="40"/>
      <c r="H34" s="40"/>
      <c r="I34" s="40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</row>
    <row r="35" spans="1:529" ht="19.899999999999999" customHeight="1" x14ac:dyDescent="0.3">
      <c r="A35" s="7" t="s">
        <v>9</v>
      </c>
      <c r="B35" s="6"/>
      <c r="C35" s="9"/>
      <c r="D35" s="46"/>
      <c r="E35" s="40">
        <v>-600</v>
      </c>
      <c r="F35" s="40">
        <v>1400</v>
      </c>
      <c r="G35" s="40">
        <v>260</v>
      </c>
      <c r="H35" s="40"/>
      <c r="I35" s="40">
        <v>120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  <c r="SG35" s="1"/>
      <c r="SH35" s="1"/>
      <c r="SI35" s="1"/>
      <c r="SJ35" s="1"/>
      <c r="SK35" s="1"/>
      <c r="SL35" s="1"/>
      <c r="SM35" s="1"/>
      <c r="SN35" s="1"/>
      <c r="SO35" s="1"/>
      <c r="SP35" s="1"/>
      <c r="SQ35" s="1"/>
      <c r="SR35" s="1"/>
      <c r="SS35" s="1"/>
      <c r="ST35" s="1"/>
      <c r="SU35" s="1"/>
      <c r="SV35" s="1"/>
      <c r="SW35" s="1"/>
      <c r="SX35" s="1"/>
      <c r="SY35" s="1"/>
      <c r="SZ35" s="1"/>
      <c r="TA35" s="1"/>
      <c r="TB35" s="1"/>
      <c r="TC35" s="1"/>
      <c r="TD35" s="1"/>
      <c r="TE35" s="1"/>
      <c r="TF35" s="1"/>
      <c r="TG35" s="1"/>
      <c r="TH35" s="1"/>
      <c r="TI35" s="1"/>
    </row>
    <row r="36" spans="1:529" ht="19.899999999999999" customHeight="1" x14ac:dyDescent="0.3">
      <c r="A36" s="5" t="s">
        <v>28</v>
      </c>
      <c r="B36" s="8"/>
      <c r="C36" s="20"/>
      <c r="D36" s="24"/>
      <c r="E36" s="45">
        <f>SUM(E31:E35)</f>
        <v>87.400000000000091</v>
      </c>
      <c r="F36" s="45">
        <f>SUM(F31:F35)</f>
        <v>93.200000000000273</v>
      </c>
      <c r="G36" s="45">
        <f t="shared" ref="E36:I36" si="5">SUM(G31:G35)</f>
        <v>7.8000000000006366</v>
      </c>
      <c r="H36" s="45">
        <f t="shared" si="5"/>
        <v>200.00000000000136</v>
      </c>
      <c r="I36" s="45">
        <f t="shared" si="5"/>
        <v>10.400000000002819</v>
      </c>
    </row>
    <row r="37" spans="1:529" ht="19.899999999999999" customHeight="1" x14ac:dyDescent="0.3">
      <c r="A37" s="7"/>
      <c r="B37" s="6"/>
      <c r="C37" s="9"/>
      <c r="D37" s="46"/>
      <c r="E37" s="40"/>
      <c r="F37" s="40"/>
      <c r="G37" s="40"/>
      <c r="H37" s="40"/>
      <c r="I37" s="40"/>
    </row>
    <row r="38" spans="1:529" ht="19.899999999999999" customHeight="1" x14ac:dyDescent="0.3">
      <c r="A38" s="5" t="s">
        <v>10</v>
      </c>
      <c r="B38" s="6"/>
      <c r="C38" s="9"/>
      <c r="D38" s="46"/>
      <c r="E38" s="40"/>
      <c r="F38" s="40"/>
      <c r="G38" s="40"/>
      <c r="H38" s="40"/>
      <c r="I38" s="40"/>
    </row>
    <row r="39" spans="1:529" ht="19.899999999999999" customHeight="1" x14ac:dyDescent="0.3">
      <c r="A39" s="7" t="s">
        <v>29</v>
      </c>
      <c r="B39" s="6"/>
      <c r="C39" s="9"/>
      <c r="D39" s="46"/>
      <c r="E39" s="40"/>
      <c r="F39" s="40"/>
      <c r="G39" s="40"/>
      <c r="H39" s="40"/>
      <c r="I39" s="40"/>
    </row>
    <row r="40" spans="1:529" ht="19.899999999999999" customHeight="1" x14ac:dyDescent="0.3">
      <c r="A40" s="7" t="s">
        <v>11</v>
      </c>
      <c r="B40" s="6"/>
      <c r="C40" s="9"/>
      <c r="D40" s="46"/>
      <c r="E40" s="40"/>
      <c r="F40" s="40"/>
      <c r="G40" s="40"/>
      <c r="H40" s="40"/>
      <c r="I40" s="40"/>
    </row>
    <row r="41" spans="1:529" ht="19.899999999999999" customHeight="1" x14ac:dyDescent="0.3">
      <c r="A41" s="7" t="s">
        <v>12</v>
      </c>
      <c r="B41" s="6"/>
      <c r="C41" s="9"/>
      <c r="D41" s="46"/>
      <c r="E41" s="40"/>
      <c r="F41" s="40"/>
      <c r="G41" s="40"/>
      <c r="H41" s="40"/>
      <c r="I41" s="40"/>
    </row>
    <row r="42" spans="1:529" ht="19.899999999999999" customHeight="1" x14ac:dyDescent="0.3">
      <c r="A42" s="10" t="s">
        <v>30</v>
      </c>
      <c r="B42" s="11"/>
      <c r="C42" s="21"/>
      <c r="D42" s="47"/>
      <c r="E42" s="45">
        <v>0</v>
      </c>
      <c r="F42" s="45">
        <v>0</v>
      </c>
      <c r="G42" s="45">
        <v>0</v>
      </c>
      <c r="H42" s="45">
        <v>0</v>
      </c>
      <c r="I42" s="45">
        <v>0</v>
      </c>
    </row>
    <row r="43" spans="1:529" ht="19.899999999999999" customHeight="1" x14ac:dyDescent="0.3">
      <c r="A43" s="7"/>
      <c r="B43" s="6"/>
      <c r="C43" s="9"/>
      <c r="D43" s="46"/>
      <c r="E43" s="40"/>
      <c r="F43" s="40"/>
      <c r="G43" s="40"/>
      <c r="H43" s="40"/>
      <c r="I43" s="40"/>
    </row>
    <row r="44" spans="1:529" ht="19.899999999999999" customHeight="1" x14ac:dyDescent="0.3">
      <c r="A44" s="5" t="s">
        <v>24</v>
      </c>
      <c r="B44" s="6"/>
      <c r="C44" s="9"/>
      <c r="D44" s="46"/>
      <c r="E44" s="40"/>
      <c r="F44" s="40"/>
      <c r="G44" s="40"/>
      <c r="H44" s="40"/>
      <c r="I44" s="40"/>
    </row>
    <row r="45" spans="1:529" ht="19.899999999999999" customHeight="1" x14ac:dyDescent="0.3">
      <c r="A45" s="7" t="s">
        <v>29</v>
      </c>
      <c r="B45" s="6"/>
      <c r="C45" s="9"/>
      <c r="D45" s="46"/>
      <c r="E45" s="40"/>
      <c r="F45" s="40"/>
      <c r="G45" s="40"/>
      <c r="H45" s="40"/>
      <c r="I45" s="40"/>
    </row>
    <row r="46" spans="1:529" ht="19.899999999999999" customHeight="1" x14ac:dyDescent="0.3">
      <c r="A46" s="7" t="s">
        <v>13</v>
      </c>
      <c r="B46" s="6"/>
      <c r="C46" s="9"/>
      <c r="D46" s="46"/>
      <c r="E46" s="40"/>
      <c r="F46" s="40"/>
      <c r="G46" s="40"/>
      <c r="H46" s="40"/>
      <c r="I46" s="40"/>
    </row>
    <row r="47" spans="1:529" ht="19.899999999999999" customHeight="1" x14ac:dyDescent="0.3">
      <c r="A47" s="7" t="s">
        <v>14</v>
      </c>
      <c r="B47" s="6"/>
      <c r="C47" s="9"/>
      <c r="D47" s="46"/>
      <c r="E47" s="40"/>
      <c r="F47" s="40"/>
      <c r="G47" s="40"/>
      <c r="H47" s="40"/>
      <c r="I47" s="40"/>
    </row>
    <row r="48" spans="1:529" ht="19.899999999999999" customHeight="1" x14ac:dyDescent="0.3">
      <c r="A48" s="10" t="s">
        <v>30</v>
      </c>
      <c r="B48" s="11"/>
      <c r="C48" s="21"/>
      <c r="D48" s="47"/>
      <c r="E48" s="45">
        <f t="shared" ref="E48:I48" si="6">SUM(E45:E47)</f>
        <v>0</v>
      </c>
      <c r="F48" s="45">
        <f t="shared" si="6"/>
        <v>0</v>
      </c>
      <c r="G48" s="45">
        <f t="shared" si="6"/>
        <v>0</v>
      </c>
      <c r="H48" s="45">
        <f t="shared" si="6"/>
        <v>0</v>
      </c>
      <c r="I48" s="45">
        <f t="shared" si="6"/>
        <v>0</v>
      </c>
    </row>
    <row r="49" spans="1:10" ht="19.899999999999999" customHeight="1" x14ac:dyDescent="0.3">
      <c r="A49" s="7"/>
      <c r="B49" s="6"/>
      <c r="C49" s="9"/>
      <c r="D49" s="46"/>
      <c r="E49" s="40"/>
      <c r="F49" s="40"/>
      <c r="G49" s="40"/>
      <c r="H49" s="40"/>
      <c r="I49" s="40"/>
    </row>
    <row r="50" spans="1:10" ht="19.899999999999999" customHeight="1" x14ac:dyDescent="0.3">
      <c r="A50" s="5" t="s">
        <v>15</v>
      </c>
      <c r="B50" s="6"/>
      <c r="C50" s="9"/>
      <c r="D50" s="46"/>
      <c r="E50" s="40"/>
      <c r="F50" s="40"/>
      <c r="G50" s="40"/>
      <c r="H50" s="40"/>
      <c r="I50" s="40"/>
    </row>
    <row r="51" spans="1:10" ht="19.899999999999999" customHeight="1" x14ac:dyDescent="0.3">
      <c r="A51" s="7" t="s">
        <v>29</v>
      </c>
      <c r="B51" s="6"/>
      <c r="C51" s="9"/>
      <c r="D51" s="46"/>
      <c r="E51" s="40">
        <v>3785</v>
      </c>
      <c r="F51" s="40">
        <f>+E55</f>
        <v>4385</v>
      </c>
      <c r="G51" s="40">
        <f t="shared" ref="F51:I51" si="7">+F55</f>
        <v>2985</v>
      </c>
      <c r="H51" s="40">
        <f t="shared" si="7"/>
        <v>2725</v>
      </c>
      <c r="I51" s="40">
        <f t="shared" si="7"/>
        <v>2725</v>
      </c>
      <c r="J51" s="36"/>
    </row>
    <row r="52" spans="1:10" ht="19.899999999999999" customHeight="1" x14ac:dyDescent="0.3">
      <c r="A52" s="7" t="s">
        <v>16</v>
      </c>
      <c r="B52" s="6"/>
      <c r="C52" s="9"/>
      <c r="D52" s="46"/>
      <c r="E52" s="40"/>
      <c r="F52" s="40"/>
      <c r="G52" s="40"/>
      <c r="H52" s="40"/>
      <c r="I52" s="40"/>
    </row>
    <row r="53" spans="1:10" ht="19.899999999999999" customHeight="1" x14ac:dyDescent="0.3">
      <c r="A53" s="7" t="s">
        <v>17</v>
      </c>
      <c r="B53" s="6"/>
      <c r="C53" s="9"/>
      <c r="D53" s="46"/>
      <c r="E53" s="40">
        <v>600</v>
      </c>
      <c r="F53" s="40"/>
      <c r="G53" s="40"/>
      <c r="H53" s="40"/>
      <c r="I53" s="40"/>
    </row>
    <row r="54" spans="1:10" ht="19.899999999999999" customHeight="1" x14ac:dyDescent="0.3">
      <c r="A54" s="7" t="s">
        <v>18</v>
      </c>
      <c r="B54" s="6"/>
      <c r="C54" s="9"/>
      <c r="D54" s="46"/>
      <c r="E54" s="40"/>
      <c r="F54" s="40">
        <v>-1400</v>
      </c>
      <c r="G54" s="40">
        <v>-260</v>
      </c>
      <c r="H54" s="40"/>
      <c r="I54" s="40">
        <v>-120</v>
      </c>
    </row>
    <row r="55" spans="1:10" ht="19.899999999999999" customHeight="1" x14ac:dyDescent="0.3">
      <c r="A55" s="10" t="s">
        <v>30</v>
      </c>
      <c r="B55" s="11"/>
      <c r="C55" s="21"/>
      <c r="D55" s="47"/>
      <c r="E55" s="45">
        <f t="shared" ref="E55:I55" si="8">SUM(E51:E54)</f>
        <v>4385</v>
      </c>
      <c r="F55" s="45">
        <f t="shared" si="8"/>
        <v>2985</v>
      </c>
      <c r="G55" s="45">
        <f t="shared" si="8"/>
        <v>2725</v>
      </c>
      <c r="H55" s="45">
        <f t="shared" si="8"/>
        <v>2725</v>
      </c>
      <c r="I55" s="45">
        <f t="shared" si="8"/>
        <v>2605</v>
      </c>
    </row>
    <row r="56" spans="1:10" ht="19.899999999999999" customHeight="1" x14ac:dyDescent="0.3">
      <c r="A56" s="2"/>
      <c r="B56" s="2"/>
      <c r="C56" s="2"/>
      <c r="D56" s="2"/>
      <c r="E56" s="40"/>
      <c r="F56" s="40"/>
      <c r="G56" s="40"/>
      <c r="H56" s="40"/>
      <c r="I56" s="40"/>
    </row>
    <row r="57" spans="1:10" ht="19.899999999999999" customHeight="1" x14ac:dyDescent="0.3">
      <c r="A57" s="2"/>
      <c r="B57" s="2" t="s">
        <v>19</v>
      </c>
      <c r="C57" s="2"/>
      <c r="D57" s="2"/>
      <c r="E57" s="40">
        <f t="shared" ref="E57:I57" si="9">+E36</f>
        <v>87.400000000000091</v>
      </c>
      <c r="F57" s="40">
        <f t="shared" si="9"/>
        <v>93.200000000000273</v>
      </c>
      <c r="G57" s="40">
        <f t="shared" si="9"/>
        <v>7.8000000000006366</v>
      </c>
      <c r="H57" s="40">
        <f t="shared" si="9"/>
        <v>200.00000000000136</v>
      </c>
      <c r="I57" s="40">
        <f>+I36</f>
        <v>10.400000000002819</v>
      </c>
    </row>
    <row r="58" spans="1:10" ht="19.899999999999999" customHeight="1" x14ac:dyDescent="0.3">
      <c r="A58" s="2"/>
      <c r="B58" s="2" t="s">
        <v>24</v>
      </c>
      <c r="C58" s="2"/>
      <c r="D58" s="2"/>
      <c r="E58" s="40">
        <f t="shared" ref="E58:I58" si="10">+E48</f>
        <v>0</v>
      </c>
      <c r="F58" s="40">
        <f t="shared" si="10"/>
        <v>0</v>
      </c>
      <c r="G58" s="40">
        <f t="shared" si="10"/>
        <v>0</v>
      </c>
      <c r="H58" s="40">
        <f t="shared" si="10"/>
        <v>0</v>
      </c>
      <c r="I58" s="40">
        <f t="shared" si="10"/>
        <v>0</v>
      </c>
    </row>
    <row r="59" spans="1:10" ht="19.899999999999999" customHeight="1" x14ac:dyDescent="0.3">
      <c r="A59" s="2"/>
      <c r="B59" s="2" t="s">
        <v>15</v>
      </c>
      <c r="C59" s="2"/>
      <c r="D59" s="2"/>
      <c r="E59" s="40">
        <f t="shared" ref="E59:I59" si="11">+E55</f>
        <v>4385</v>
      </c>
      <c r="F59" s="40">
        <f t="shared" si="11"/>
        <v>2985</v>
      </c>
      <c r="G59" s="40">
        <f t="shared" si="11"/>
        <v>2725</v>
      </c>
      <c r="H59" s="40">
        <f t="shared" si="11"/>
        <v>2725</v>
      </c>
      <c r="I59" s="40">
        <f t="shared" si="11"/>
        <v>2605</v>
      </c>
    </row>
    <row r="60" spans="1:10" ht="19.899999999999999" customHeight="1" thickBot="1" x14ac:dyDescent="0.35">
      <c r="A60" s="2"/>
      <c r="B60" s="3" t="s">
        <v>31</v>
      </c>
      <c r="C60" s="2"/>
      <c r="D60" s="2"/>
      <c r="E60" s="43">
        <f t="shared" ref="E60:I60" si="12">SUM(E57:E59)</f>
        <v>4472.3999999999996</v>
      </c>
      <c r="F60" s="43">
        <f t="shared" si="12"/>
        <v>3078.2000000000003</v>
      </c>
      <c r="G60" s="43">
        <f t="shared" si="12"/>
        <v>2732.8000000000006</v>
      </c>
      <c r="H60" s="43">
        <f t="shared" si="12"/>
        <v>2925.0000000000014</v>
      </c>
      <c r="I60" s="43">
        <f t="shared" si="12"/>
        <v>2615.4000000000028</v>
      </c>
    </row>
    <row r="61" spans="1:10" ht="19.899999999999999" customHeight="1" thickTop="1" x14ac:dyDescent="0.3"/>
  </sheetData>
  <mergeCells count="3">
    <mergeCell ref="A4:C6"/>
    <mergeCell ref="E4:I4"/>
    <mergeCell ref="D4:D6"/>
  </mergeCells>
  <printOptions horizontalCentered="1"/>
  <pageMargins left="0.51181102362204722" right="0.51181102362204722" top="0.15748031496062992" bottom="0.15748031496062992" header="0.31496062992125984" footer="0.31496062992125984"/>
  <pageSetup paperSize="9" scale="64" orientation="portrait" r:id="rId1"/>
  <headerFooter>
    <oddHeader>&amp;R&amp;D</oddHeader>
    <oddFooter>&amp;C&amp;F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3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19" sqref="B19"/>
    </sheetView>
  </sheetViews>
  <sheetFormatPr defaultRowHeight="16.5" x14ac:dyDescent="0.3"/>
  <cols>
    <col min="1" max="1" width="6.7109375" style="26" customWidth="1"/>
    <col min="2" max="2" width="48.5703125" style="26" customWidth="1"/>
    <col min="3" max="6" width="12.7109375" style="26" customWidth="1"/>
    <col min="7" max="7" width="13.140625" style="26" customWidth="1"/>
    <col min="8" max="8" width="12.7109375" style="30" customWidth="1"/>
    <col min="9" max="16384" width="9.140625" style="26"/>
  </cols>
  <sheetData>
    <row r="1" spans="1:8" x14ac:dyDescent="0.3">
      <c r="A1" s="25" t="s">
        <v>32</v>
      </c>
    </row>
    <row r="2" spans="1:8" x14ac:dyDescent="0.3">
      <c r="A2" s="25" t="s">
        <v>36</v>
      </c>
    </row>
    <row r="3" spans="1:8" x14ac:dyDescent="0.3">
      <c r="B3" s="29"/>
    </row>
    <row r="4" spans="1:8" x14ac:dyDescent="0.3">
      <c r="C4" s="27" t="s">
        <v>25</v>
      </c>
      <c r="D4" s="27" t="s">
        <v>47</v>
      </c>
      <c r="E4" s="27" t="s">
        <v>48</v>
      </c>
      <c r="F4" s="27" t="s">
        <v>49</v>
      </c>
      <c r="G4" s="27" t="s">
        <v>50</v>
      </c>
      <c r="H4" s="49" t="s">
        <v>123</v>
      </c>
    </row>
    <row r="6" spans="1:8" x14ac:dyDescent="0.3">
      <c r="A6" s="29" t="s">
        <v>33</v>
      </c>
    </row>
    <row r="7" spans="1:8" x14ac:dyDescent="0.3">
      <c r="A7" s="48">
        <v>1</v>
      </c>
      <c r="B7" s="28" t="s">
        <v>37</v>
      </c>
    </row>
    <row r="8" spans="1:8" x14ac:dyDescent="0.3">
      <c r="A8" s="48"/>
      <c r="B8" s="26" t="s">
        <v>85</v>
      </c>
      <c r="C8" s="30">
        <v>111116.24400000001</v>
      </c>
      <c r="D8" s="30">
        <v>111116.24400000001</v>
      </c>
      <c r="E8" s="30">
        <v>111116.24400000001</v>
      </c>
      <c r="F8" s="30">
        <v>111116.24400000001</v>
      </c>
      <c r="G8" s="30">
        <v>111116.24400000001</v>
      </c>
      <c r="H8" s="30">
        <f>SUM(C8:G8)</f>
        <v>555581.22</v>
      </c>
    </row>
    <row r="9" spans="1:8" x14ac:dyDescent="0.3">
      <c r="A9" s="48"/>
      <c r="B9" s="26" t="s">
        <v>86</v>
      </c>
      <c r="C9" s="30">
        <v>700</v>
      </c>
      <c r="D9" s="30">
        <v>700</v>
      </c>
      <c r="E9" s="30">
        <v>700</v>
      </c>
      <c r="F9" s="30">
        <v>700</v>
      </c>
      <c r="G9" s="30">
        <v>700</v>
      </c>
      <c r="H9" s="30">
        <f>SUM(C9:G9)</f>
        <v>3500</v>
      </c>
    </row>
    <row r="10" spans="1:8" x14ac:dyDescent="0.3">
      <c r="A10" s="48"/>
      <c r="B10" s="26" t="s">
        <v>87</v>
      </c>
      <c r="C10" s="30">
        <v>0</v>
      </c>
      <c r="D10" s="30">
        <v>0</v>
      </c>
      <c r="E10" s="30">
        <v>0</v>
      </c>
      <c r="F10" s="30">
        <v>0</v>
      </c>
      <c r="G10" s="30">
        <v>12250</v>
      </c>
      <c r="H10" s="30">
        <f>SUM(C10:G10)</f>
        <v>12250</v>
      </c>
    </row>
    <row r="11" spans="1:8" x14ac:dyDescent="0.3">
      <c r="A11" s="48"/>
      <c r="B11" s="26" t="s">
        <v>88</v>
      </c>
      <c r="C11" s="30">
        <v>0</v>
      </c>
      <c r="D11" s="30">
        <v>0</v>
      </c>
      <c r="E11" s="30">
        <v>0</v>
      </c>
      <c r="F11" s="30">
        <v>0</v>
      </c>
      <c r="G11" s="30">
        <v>120372.822</v>
      </c>
      <c r="H11" s="30">
        <f>SUM(C11:G11)</f>
        <v>120372.822</v>
      </c>
    </row>
    <row r="12" spans="1:8" x14ac:dyDescent="0.3">
      <c r="A12" s="48"/>
      <c r="B12" s="26" t="s">
        <v>89</v>
      </c>
      <c r="C12" s="30">
        <v>20554.22</v>
      </c>
      <c r="D12" s="30">
        <v>20554.22</v>
      </c>
      <c r="E12" s="30">
        <v>20554.22</v>
      </c>
      <c r="F12" s="30">
        <v>20554.22</v>
      </c>
      <c r="G12" s="30">
        <v>20554.22</v>
      </c>
      <c r="H12" s="30">
        <f>SUM(C12:G12)</f>
        <v>102771.1</v>
      </c>
    </row>
    <row r="13" spans="1:8" x14ac:dyDescent="0.3">
      <c r="A13" s="48"/>
      <c r="B13" s="26" t="s">
        <v>90</v>
      </c>
      <c r="C13" s="30">
        <v>1462.98</v>
      </c>
      <c r="D13" s="30">
        <v>1462.98</v>
      </c>
      <c r="E13" s="30">
        <v>1462.98</v>
      </c>
      <c r="F13" s="30">
        <v>1462.98</v>
      </c>
      <c r="G13" s="30">
        <v>1462.98</v>
      </c>
      <c r="H13" s="30">
        <f>SUM(C13:G13)</f>
        <v>7314.9</v>
      </c>
    </row>
    <row r="14" spans="1:8" x14ac:dyDescent="0.3">
      <c r="A14" s="48"/>
      <c r="B14" s="26" t="s">
        <v>91</v>
      </c>
      <c r="C14" s="30">
        <v>1426.2</v>
      </c>
      <c r="D14" s="30">
        <v>1426.2</v>
      </c>
      <c r="E14" s="30">
        <v>1426.2</v>
      </c>
      <c r="F14" s="30">
        <v>1426.2</v>
      </c>
      <c r="G14" s="30">
        <v>1426.2</v>
      </c>
      <c r="H14" s="30">
        <f>SUM(C14:G14)</f>
        <v>7131</v>
      </c>
    </row>
    <row r="15" spans="1:8" x14ac:dyDescent="0.3">
      <c r="A15" s="48"/>
      <c r="B15" s="26" t="s">
        <v>92</v>
      </c>
      <c r="C15" s="30">
        <v>233.40199999999999</v>
      </c>
      <c r="D15" s="30">
        <v>233.40199999999999</v>
      </c>
      <c r="E15" s="30">
        <v>233.40199999999999</v>
      </c>
      <c r="F15" s="30">
        <v>233.40199999999999</v>
      </c>
      <c r="G15" s="30">
        <v>233.40199999999999</v>
      </c>
      <c r="H15" s="30">
        <f>SUM(C15:G15)</f>
        <v>1167.01</v>
      </c>
    </row>
    <row r="16" spans="1:8" x14ac:dyDescent="0.3">
      <c r="A16" s="48"/>
      <c r="B16" s="26" t="s">
        <v>93</v>
      </c>
      <c r="C16" s="30">
        <v>0</v>
      </c>
      <c r="D16" s="30">
        <v>1498.1600000000035</v>
      </c>
      <c r="E16" s="30">
        <v>0</v>
      </c>
      <c r="F16" s="30">
        <v>2000.3300000000017</v>
      </c>
      <c r="G16" s="30">
        <v>0</v>
      </c>
      <c r="H16" s="30">
        <f>SUM(C16:G16)</f>
        <v>3498.4900000000052</v>
      </c>
    </row>
    <row r="17" spans="1:8" x14ac:dyDescent="0.3">
      <c r="A17" s="48"/>
      <c r="B17" s="26" t="s">
        <v>94</v>
      </c>
      <c r="C17" s="30">
        <v>0</v>
      </c>
      <c r="D17" s="30">
        <v>20000</v>
      </c>
      <c r="E17" s="30">
        <v>0</v>
      </c>
      <c r="F17" s="30">
        <v>0</v>
      </c>
      <c r="G17" s="30">
        <v>0</v>
      </c>
      <c r="H17" s="30">
        <f>SUM(C17:G17)</f>
        <v>20000</v>
      </c>
    </row>
    <row r="18" spans="1:8" x14ac:dyDescent="0.3">
      <c r="A18" s="48"/>
      <c r="B18" s="26" t="s">
        <v>95</v>
      </c>
      <c r="C18" s="30">
        <v>1506.62</v>
      </c>
      <c r="D18" s="30">
        <v>1506.62</v>
      </c>
      <c r="E18" s="30">
        <v>1506.62</v>
      </c>
      <c r="F18" s="30">
        <v>1506.62</v>
      </c>
      <c r="G18" s="30">
        <v>1506.62</v>
      </c>
      <c r="H18" s="30">
        <f>SUM(C18:G18)</f>
        <v>7533.0999999999995</v>
      </c>
    </row>
    <row r="19" spans="1:8" x14ac:dyDescent="0.3">
      <c r="A19" s="48"/>
      <c r="B19" s="26" t="s">
        <v>96</v>
      </c>
      <c r="C19" s="30">
        <v>2711.2920000000004</v>
      </c>
      <c r="D19" s="30">
        <v>2711.2920000000004</v>
      </c>
      <c r="E19" s="30">
        <v>2711.2920000000004</v>
      </c>
      <c r="F19" s="30">
        <v>2711.2920000000004</v>
      </c>
      <c r="G19" s="30">
        <v>2711.2920000000004</v>
      </c>
      <c r="H19" s="30">
        <f>SUM(C19:G19)</f>
        <v>13556.460000000003</v>
      </c>
    </row>
    <row r="20" spans="1:8" x14ac:dyDescent="0.3">
      <c r="A20" s="48"/>
      <c r="B20" s="26" t="s">
        <v>97</v>
      </c>
      <c r="C20" s="33">
        <v>0</v>
      </c>
      <c r="D20" s="33">
        <v>0</v>
      </c>
      <c r="E20" s="33">
        <v>0</v>
      </c>
      <c r="F20" s="33">
        <v>4000</v>
      </c>
      <c r="G20" s="33">
        <v>0</v>
      </c>
      <c r="H20" s="30">
        <f>SUM(C20:G20)</f>
        <v>4000</v>
      </c>
    </row>
    <row r="21" spans="1:8" x14ac:dyDescent="0.3">
      <c r="A21" s="48"/>
      <c r="B21" s="26" t="s">
        <v>98</v>
      </c>
      <c r="C21" s="31">
        <v>0</v>
      </c>
      <c r="D21" s="31">
        <v>0</v>
      </c>
      <c r="E21" s="31">
        <v>0</v>
      </c>
      <c r="F21" s="31">
        <v>0</v>
      </c>
      <c r="G21" s="31">
        <v>12000</v>
      </c>
      <c r="H21" s="31">
        <f>SUM(C21:G21)</f>
        <v>12000</v>
      </c>
    </row>
    <row r="22" spans="1:8" x14ac:dyDescent="0.3">
      <c r="A22" s="48"/>
      <c r="C22" s="32">
        <f t="shared" ref="C22:G22" si="0">SUM(C8:C21)</f>
        <v>139710.95800000001</v>
      </c>
      <c r="D22" s="32">
        <f t="shared" si="0"/>
        <v>161209.11800000002</v>
      </c>
      <c r="E22" s="32">
        <f t="shared" si="0"/>
        <v>139710.95800000001</v>
      </c>
      <c r="F22" s="32">
        <f t="shared" si="0"/>
        <v>145711.28800000003</v>
      </c>
      <c r="G22" s="32">
        <f t="shared" si="0"/>
        <v>284333.77999999997</v>
      </c>
      <c r="H22" s="50">
        <f>SUM(C22:G22)</f>
        <v>870676.10199999996</v>
      </c>
    </row>
    <row r="23" spans="1:8" x14ac:dyDescent="0.3">
      <c r="A23" s="48"/>
    </row>
    <row r="24" spans="1:8" x14ac:dyDescent="0.3">
      <c r="A24" s="48">
        <v>2</v>
      </c>
      <c r="B24" s="28" t="s">
        <v>38</v>
      </c>
    </row>
    <row r="25" spans="1:8" x14ac:dyDescent="0.3">
      <c r="A25" s="48"/>
      <c r="B25" s="26" t="s">
        <v>51</v>
      </c>
      <c r="C25" s="30">
        <v>0</v>
      </c>
      <c r="D25" s="30">
        <v>0</v>
      </c>
      <c r="E25" s="30">
        <v>4601.2000000000007</v>
      </c>
      <c r="F25" s="30">
        <v>0</v>
      </c>
      <c r="G25" s="30">
        <v>0</v>
      </c>
      <c r="H25" s="30">
        <f>SUM(C25:G25)</f>
        <v>4601.2000000000007</v>
      </c>
    </row>
    <row r="26" spans="1:8" x14ac:dyDescent="0.3">
      <c r="A26" s="48"/>
      <c r="B26" s="26" t="s">
        <v>52</v>
      </c>
      <c r="C26" s="30">
        <v>0</v>
      </c>
      <c r="D26" s="30">
        <v>0</v>
      </c>
      <c r="E26" s="30">
        <v>0</v>
      </c>
      <c r="F26" s="30">
        <v>1993.1999999999998</v>
      </c>
      <c r="G26" s="30">
        <v>0</v>
      </c>
      <c r="H26" s="30">
        <f>SUM(C26:G26)</f>
        <v>1993.1999999999998</v>
      </c>
    </row>
    <row r="27" spans="1:8" x14ac:dyDescent="0.3">
      <c r="A27" s="48"/>
      <c r="B27" s="26" t="s">
        <v>53</v>
      </c>
      <c r="C27" s="30">
        <v>0</v>
      </c>
      <c r="D27" s="30">
        <v>0</v>
      </c>
      <c r="E27" s="30">
        <v>5000</v>
      </c>
      <c r="F27" s="30">
        <v>1000</v>
      </c>
      <c r="G27" s="30">
        <v>0</v>
      </c>
      <c r="H27" s="30">
        <f>SUM(C27:G27)</f>
        <v>6000</v>
      </c>
    </row>
    <row r="28" spans="1:8" x14ac:dyDescent="0.3">
      <c r="A28" s="48"/>
      <c r="B28" s="26" t="s">
        <v>54</v>
      </c>
      <c r="C28" s="31">
        <v>0</v>
      </c>
      <c r="D28" s="31">
        <v>0</v>
      </c>
      <c r="E28" s="31">
        <v>0</v>
      </c>
      <c r="F28" s="31">
        <v>0</v>
      </c>
      <c r="G28" s="31">
        <v>50000</v>
      </c>
      <c r="H28" s="31">
        <f>SUM(C28:G28)</f>
        <v>50000</v>
      </c>
    </row>
    <row r="29" spans="1:8" x14ac:dyDescent="0.3">
      <c r="A29" s="48"/>
      <c r="C29" s="32">
        <f t="shared" ref="C29:G29" si="1">SUM(C25:C28)</f>
        <v>0</v>
      </c>
      <c r="D29" s="32">
        <f t="shared" si="1"/>
        <v>0</v>
      </c>
      <c r="E29" s="32">
        <f t="shared" si="1"/>
        <v>9601.2000000000007</v>
      </c>
      <c r="F29" s="32">
        <f t="shared" si="1"/>
        <v>2993.2</v>
      </c>
      <c r="G29" s="32">
        <f t="shared" si="1"/>
        <v>50000</v>
      </c>
      <c r="H29" s="50">
        <f>SUM(H25:H28)</f>
        <v>62594.400000000001</v>
      </c>
    </row>
    <row r="30" spans="1:8" x14ac:dyDescent="0.3">
      <c r="A30" s="48"/>
    </row>
    <row r="31" spans="1:8" x14ac:dyDescent="0.3">
      <c r="A31" s="48">
        <v>3</v>
      </c>
      <c r="B31" s="28" t="s">
        <v>112</v>
      </c>
      <c r="C31" s="32"/>
      <c r="D31" s="32"/>
      <c r="E31" s="32"/>
      <c r="F31" s="32"/>
      <c r="G31" s="32"/>
    </row>
    <row r="32" spans="1:8" x14ac:dyDescent="0.3">
      <c r="A32" s="48"/>
      <c r="B32" s="26" t="s">
        <v>110</v>
      </c>
      <c r="C32" s="34">
        <v>3590.114</v>
      </c>
      <c r="D32" s="34">
        <v>3590.114</v>
      </c>
      <c r="E32" s="34">
        <v>3590.114</v>
      </c>
      <c r="F32" s="34">
        <v>3590.114</v>
      </c>
      <c r="G32" s="34">
        <v>4226.1139999999996</v>
      </c>
      <c r="H32" s="30">
        <f>SUM(C32:G32)</f>
        <v>18586.57</v>
      </c>
    </row>
    <row r="33" spans="1:8" x14ac:dyDescent="0.3">
      <c r="A33" s="48"/>
      <c r="B33" s="26" t="s">
        <v>111</v>
      </c>
      <c r="C33" s="35">
        <v>3607.1660000000002</v>
      </c>
      <c r="D33" s="35">
        <v>3607.1660000000002</v>
      </c>
      <c r="E33" s="35">
        <v>3607.1660000000002</v>
      </c>
      <c r="F33" s="35">
        <v>3607.1660000000002</v>
      </c>
      <c r="G33" s="35">
        <v>3607.1660000000002</v>
      </c>
      <c r="H33" s="31">
        <f>SUM(C33:G33)</f>
        <v>18035.830000000002</v>
      </c>
    </row>
    <row r="34" spans="1:8" x14ac:dyDescent="0.3">
      <c r="A34" s="48"/>
      <c r="C34" s="32">
        <f t="shared" ref="C34:G34" si="2">SUM(C32:C33)</f>
        <v>7197.2800000000007</v>
      </c>
      <c r="D34" s="32">
        <f t="shared" si="2"/>
        <v>7197.2800000000007</v>
      </c>
      <c r="E34" s="32">
        <f t="shared" si="2"/>
        <v>7197.2800000000007</v>
      </c>
      <c r="F34" s="32">
        <f t="shared" si="2"/>
        <v>7197.2800000000007</v>
      </c>
      <c r="G34" s="32">
        <f t="shared" si="2"/>
        <v>7833.28</v>
      </c>
      <c r="H34" s="50">
        <f>SUM(H32:H33)</f>
        <v>36622.400000000001</v>
      </c>
    </row>
    <row r="35" spans="1:8" x14ac:dyDescent="0.3">
      <c r="A35" s="48"/>
      <c r="C35" s="32"/>
      <c r="D35" s="32"/>
      <c r="E35" s="32"/>
      <c r="F35" s="32"/>
      <c r="G35" s="32"/>
    </row>
    <row r="36" spans="1:8" x14ac:dyDescent="0.3">
      <c r="A36" s="48">
        <v>4</v>
      </c>
      <c r="B36" s="28" t="s">
        <v>63</v>
      </c>
    </row>
    <row r="37" spans="1:8" x14ac:dyDescent="0.3">
      <c r="A37" s="48"/>
      <c r="B37" s="26" t="s">
        <v>55</v>
      </c>
      <c r="C37" s="30">
        <v>0</v>
      </c>
      <c r="D37" s="30">
        <v>0</v>
      </c>
      <c r="E37" s="30">
        <v>0</v>
      </c>
      <c r="F37" s="30">
        <v>3000</v>
      </c>
      <c r="G37" s="30">
        <v>0</v>
      </c>
      <c r="H37" s="30">
        <f>SUM(C37:G37)</f>
        <v>3000</v>
      </c>
    </row>
    <row r="38" spans="1:8" x14ac:dyDescent="0.3">
      <c r="A38" s="48"/>
      <c r="B38" s="26" t="s">
        <v>56</v>
      </c>
      <c r="C38" s="30">
        <v>2500</v>
      </c>
      <c r="D38" s="30">
        <v>2500</v>
      </c>
      <c r="E38" s="30">
        <v>2500</v>
      </c>
      <c r="F38" s="30">
        <v>2500</v>
      </c>
      <c r="G38" s="30">
        <v>5000</v>
      </c>
      <c r="H38" s="30">
        <f>SUM(C38:G38)</f>
        <v>15000</v>
      </c>
    </row>
    <row r="39" spans="1:8" x14ac:dyDescent="0.3">
      <c r="A39" s="48"/>
      <c r="B39" s="26" t="s">
        <v>57</v>
      </c>
      <c r="C39" s="30">
        <v>0</v>
      </c>
      <c r="D39" s="30">
        <v>0</v>
      </c>
      <c r="E39" s="30">
        <v>0</v>
      </c>
      <c r="F39" s="30">
        <v>0</v>
      </c>
      <c r="G39" s="30">
        <v>5000</v>
      </c>
      <c r="H39" s="30">
        <f>SUM(C39:G39)</f>
        <v>5000</v>
      </c>
    </row>
    <row r="40" spans="1:8" x14ac:dyDescent="0.3">
      <c r="A40" s="48"/>
      <c r="B40" s="26" t="s">
        <v>58</v>
      </c>
      <c r="C40" s="30">
        <v>1352</v>
      </c>
      <c r="D40" s="30">
        <v>1352</v>
      </c>
      <c r="E40" s="30">
        <v>1352</v>
      </c>
      <c r="F40" s="30">
        <v>1352</v>
      </c>
      <c r="G40" s="30">
        <v>1352</v>
      </c>
      <c r="H40" s="30">
        <f>SUM(C40:G40)</f>
        <v>6760</v>
      </c>
    </row>
    <row r="41" spans="1:8" x14ac:dyDescent="0.3">
      <c r="A41" s="48"/>
      <c r="B41" s="26" t="s">
        <v>59</v>
      </c>
      <c r="C41" s="30">
        <v>0</v>
      </c>
      <c r="D41" s="30">
        <v>780.93333333333339</v>
      </c>
      <c r="E41" s="30">
        <v>0</v>
      </c>
      <c r="F41" s="30">
        <v>780.93333333333339</v>
      </c>
      <c r="G41" s="30">
        <v>0</v>
      </c>
      <c r="H41" s="30">
        <f>SUM(C41:G41)</f>
        <v>1561.8666666666668</v>
      </c>
    </row>
    <row r="42" spans="1:8" x14ac:dyDescent="0.3">
      <c r="A42" s="48"/>
      <c r="B42" s="26" t="s">
        <v>60</v>
      </c>
      <c r="C42" s="30">
        <v>0</v>
      </c>
      <c r="D42" s="30">
        <v>0</v>
      </c>
      <c r="E42" s="30">
        <v>600</v>
      </c>
      <c r="F42" s="30">
        <v>0</v>
      </c>
      <c r="G42" s="30">
        <v>0</v>
      </c>
      <c r="H42" s="30">
        <f>SUM(C42:G42)</f>
        <v>600</v>
      </c>
    </row>
    <row r="43" spans="1:8" x14ac:dyDescent="0.3">
      <c r="A43" s="48"/>
      <c r="B43" s="26" t="s">
        <v>113</v>
      </c>
      <c r="C43" s="30">
        <v>73.075999999999993</v>
      </c>
      <c r="D43" s="30">
        <v>73.075999999999993</v>
      </c>
      <c r="E43" s="30">
        <v>73.075999999999993</v>
      </c>
      <c r="F43" s="30">
        <v>73.075999999999993</v>
      </c>
      <c r="G43" s="30">
        <v>73.075999999999993</v>
      </c>
      <c r="H43" s="30">
        <f>SUM(C43:G43)</f>
        <v>365.38</v>
      </c>
    </row>
    <row r="44" spans="1:8" x14ac:dyDescent="0.3">
      <c r="A44" s="48"/>
      <c r="B44" s="26" t="s">
        <v>115</v>
      </c>
      <c r="C44" s="30">
        <v>122</v>
      </c>
      <c r="D44" s="30">
        <v>122</v>
      </c>
      <c r="E44" s="30">
        <v>122</v>
      </c>
      <c r="F44" s="30">
        <v>122</v>
      </c>
      <c r="G44" s="30">
        <v>122</v>
      </c>
      <c r="H44" s="30">
        <f>SUM(C44:G44)</f>
        <v>610</v>
      </c>
    </row>
    <row r="45" spans="1:8" x14ac:dyDescent="0.3">
      <c r="A45" s="48"/>
      <c r="B45" s="26" t="s">
        <v>61</v>
      </c>
      <c r="C45" s="33">
        <v>0</v>
      </c>
      <c r="D45" s="33">
        <v>0</v>
      </c>
      <c r="E45" s="33">
        <v>0</v>
      </c>
      <c r="F45" s="33">
        <v>0</v>
      </c>
      <c r="G45" s="33">
        <v>0</v>
      </c>
      <c r="H45" s="30">
        <f>SUM(C45:G45)</f>
        <v>0</v>
      </c>
    </row>
    <row r="46" spans="1:8" x14ac:dyDescent="0.3">
      <c r="A46" s="48"/>
      <c r="B46" s="26" t="s">
        <v>62</v>
      </c>
      <c r="C46" s="31">
        <v>0</v>
      </c>
      <c r="D46" s="31">
        <v>0</v>
      </c>
      <c r="E46" s="31">
        <v>0</v>
      </c>
      <c r="F46" s="31">
        <v>0</v>
      </c>
      <c r="G46" s="31">
        <v>1000</v>
      </c>
      <c r="H46" s="31">
        <f>SUM(C46:G46)</f>
        <v>1000</v>
      </c>
    </row>
    <row r="47" spans="1:8" x14ac:dyDescent="0.3">
      <c r="A47" s="48"/>
      <c r="C47" s="30">
        <f t="shared" ref="C47:G47" si="3">SUM(C37:C46)</f>
        <v>4047.076</v>
      </c>
      <c r="D47" s="30">
        <f t="shared" si="3"/>
        <v>4828.0093333333334</v>
      </c>
      <c r="E47" s="30">
        <f t="shared" si="3"/>
        <v>4647.076</v>
      </c>
      <c r="F47" s="30">
        <f t="shared" si="3"/>
        <v>7828.0093333333334</v>
      </c>
      <c r="G47" s="30">
        <f t="shared" si="3"/>
        <v>12547.075999999999</v>
      </c>
      <c r="H47" s="50">
        <f>SUM(H37:H46)</f>
        <v>33897.246666666673</v>
      </c>
    </row>
    <row r="48" spans="1:8" x14ac:dyDescent="0.3">
      <c r="A48" s="48"/>
    </row>
    <row r="49" spans="1:8" x14ac:dyDescent="0.3">
      <c r="A49" s="48">
        <v>5</v>
      </c>
      <c r="B49" s="28" t="s">
        <v>106</v>
      </c>
    </row>
    <row r="50" spans="1:8" x14ac:dyDescent="0.3">
      <c r="A50" s="48"/>
      <c r="B50" s="26" t="s">
        <v>99</v>
      </c>
      <c r="C50" s="33">
        <v>2455.076</v>
      </c>
      <c r="D50" s="33">
        <v>2455.076</v>
      </c>
      <c r="E50" s="33">
        <v>2455.076</v>
      </c>
      <c r="F50" s="33">
        <v>2455.076</v>
      </c>
      <c r="G50" s="33">
        <v>2455.076</v>
      </c>
      <c r="H50" s="30">
        <f>SUM(C50:G50)</f>
        <v>12275.380000000001</v>
      </c>
    </row>
    <row r="51" spans="1:8" x14ac:dyDescent="0.3">
      <c r="A51" s="48"/>
      <c r="B51" s="26" t="s">
        <v>100</v>
      </c>
      <c r="C51" s="33">
        <v>468.11800000000005</v>
      </c>
      <c r="D51" s="33">
        <v>468.11800000000005</v>
      </c>
      <c r="E51" s="33">
        <v>468.11800000000005</v>
      </c>
      <c r="F51" s="33">
        <v>468.11800000000005</v>
      </c>
      <c r="G51" s="33">
        <v>468.11800000000005</v>
      </c>
      <c r="H51" s="30">
        <f>SUM(C51:G51)</f>
        <v>2340.59</v>
      </c>
    </row>
    <row r="52" spans="1:8" x14ac:dyDescent="0.3">
      <c r="A52" s="48"/>
      <c r="B52" s="26" t="s">
        <v>101</v>
      </c>
      <c r="C52" s="33">
        <v>1516.7139999999999</v>
      </c>
      <c r="D52" s="33">
        <v>1516.7139999999999</v>
      </c>
      <c r="E52" s="33">
        <v>1516.7139999999999</v>
      </c>
      <c r="F52" s="33">
        <v>1516.7139999999999</v>
      </c>
      <c r="G52" s="33">
        <v>1516.7139999999999</v>
      </c>
      <c r="H52" s="30">
        <f>SUM(C52:G52)</f>
        <v>7583.57</v>
      </c>
    </row>
    <row r="53" spans="1:8" x14ac:dyDescent="0.3">
      <c r="A53" s="48"/>
      <c r="B53" s="26" t="s">
        <v>102</v>
      </c>
      <c r="C53" s="33">
        <v>320</v>
      </c>
      <c r="D53" s="33">
        <v>320</v>
      </c>
      <c r="E53" s="33">
        <v>320</v>
      </c>
      <c r="F53" s="33">
        <v>320</v>
      </c>
      <c r="G53" s="33">
        <v>320</v>
      </c>
      <c r="H53" s="30">
        <f>SUM(C53:G53)</f>
        <v>1600</v>
      </c>
    </row>
    <row r="54" spans="1:8" x14ac:dyDescent="0.3">
      <c r="A54" s="48"/>
      <c r="B54" s="26" t="s">
        <v>103</v>
      </c>
      <c r="C54" s="33">
        <v>3521.7699999999995</v>
      </c>
      <c r="D54" s="33">
        <v>3521.7699999999995</v>
      </c>
      <c r="E54" s="33">
        <v>3521.7699999999995</v>
      </c>
      <c r="F54" s="33">
        <v>4469.7299999999996</v>
      </c>
      <c r="G54" s="33">
        <v>3521.7699999999995</v>
      </c>
      <c r="H54" s="30">
        <f>SUM(C54:G54)</f>
        <v>18556.809999999998</v>
      </c>
    </row>
    <row r="55" spans="1:8" x14ac:dyDescent="0.3">
      <c r="A55" s="48"/>
      <c r="B55" s="26" t="s">
        <v>104</v>
      </c>
      <c r="C55" s="33">
        <v>250.8</v>
      </c>
      <c r="D55" s="33">
        <v>250.8</v>
      </c>
      <c r="E55" s="33">
        <v>250.8</v>
      </c>
      <c r="F55" s="33">
        <v>250.8</v>
      </c>
      <c r="G55" s="33">
        <v>250.8</v>
      </c>
      <c r="H55" s="30">
        <f>SUM(C55:G55)</f>
        <v>1254</v>
      </c>
    </row>
    <row r="56" spans="1:8" x14ac:dyDescent="0.3">
      <c r="A56" s="48"/>
      <c r="B56" s="26" t="s">
        <v>105</v>
      </c>
      <c r="C56" s="33">
        <v>275.5</v>
      </c>
      <c r="D56" s="33">
        <v>275.5</v>
      </c>
      <c r="E56" s="33">
        <v>275.5</v>
      </c>
      <c r="F56" s="33">
        <v>275.5</v>
      </c>
      <c r="G56" s="33">
        <v>275.5</v>
      </c>
      <c r="H56" s="30">
        <f>SUM(C56:G56)</f>
        <v>1377.5</v>
      </c>
    </row>
    <row r="57" spans="1:8" x14ac:dyDescent="0.3">
      <c r="A57" s="48"/>
      <c r="B57" s="26" t="s">
        <v>114</v>
      </c>
      <c r="C57" s="33">
        <v>1000</v>
      </c>
      <c r="D57" s="33">
        <v>0</v>
      </c>
      <c r="E57" s="33">
        <v>0</v>
      </c>
      <c r="F57" s="33">
        <v>1433.4499999999998</v>
      </c>
      <c r="G57" s="33">
        <v>0</v>
      </c>
      <c r="H57" s="33">
        <f>SUM(C57:G57)</f>
        <v>2433.4499999999998</v>
      </c>
    </row>
    <row r="58" spans="1:8" x14ac:dyDescent="0.3">
      <c r="A58" s="48"/>
      <c r="B58" s="26" t="s">
        <v>117</v>
      </c>
      <c r="C58" s="31">
        <v>0</v>
      </c>
      <c r="D58" s="31">
        <v>0</v>
      </c>
      <c r="E58" s="31">
        <v>0</v>
      </c>
      <c r="F58" s="31">
        <v>0</v>
      </c>
      <c r="G58" s="31">
        <v>697.47</v>
      </c>
      <c r="H58" s="31">
        <f>SUM(C58:G58)</f>
        <v>697.47</v>
      </c>
    </row>
    <row r="59" spans="1:8" x14ac:dyDescent="0.3">
      <c r="A59" s="48"/>
      <c r="C59" s="32">
        <f>SUM(C50:C58)</f>
        <v>9807.9779999999992</v>
      </c>
      <c r="D59" s="32">
        <f>SUM(D50:D58)</f>
        <v>8807.9779999999992</v>
      </c>
      <c r="E59" s="32">
        <f>SUM(E50:E58)</f>
        <v>8807.9779999999992</v>
      </c>
      <c r="F59" s="32">
        <f>SUM(F50:F58)</f>
        <v>11189.387999999999</v>
      </c>
      <c r="G59" s="32">
        <f>SUM(G50:G58)</f>
        <v>9505.4479999999985</v>
      </c>
      <c r="H59" s="50">
        <f>SUM(H50:H58)</f>
        <v>48118.77</v>
      </c>
    </row>
    <row r="60" spans="1:8" x14ac:dyDescent="0.3">
      <c r="A60" s="48"/>
      <c r="C60" s="32"/>
      <c r="D60" s="32"/>
      <c r="E60" s="32"/>
      <c r="F60" s="32"/>
      <c r="G60" s="32"/>
    </row>
    <row r="61" spans="1:8" x14ac:dyDescent="0.3">
      <c r="A61" s="48">
        <v>6</v>
      </c>
      <c r="B61" s="28" t="s">
        <v>109</v>
      </c>
      <c r="C61" s="32"/>
      <c r="D61" s="32"/>
      <c r="E61" s="32"/>
      <c r="F61" s="32"/>
      <c r="G61" s="32"/>
    </row>
    <row r="62" spans="1:8" x14ac:dyDescent="0.3">
      <c r="A62" s="48"/>
      <c r="B62" s="26" t="s">
        <v>107</v>
      </c>
      <c r="C62" s="34">
        <v>4046</v>
      </c>
      <c r="D62" s="34">
        <v>4046</v>
      </c>
      <c r="E62" s="34">
        <v>4046</v>
      </c>
      <c r="F62" s="34">
        <v>4046</v>
      </c>
      <c r="G62" s="34">
        <v>4046</v>
      </c>
      <c r="H62" s="30">
        <f>SUM(C62:G62)</f>
        <v>20230</v>
      </c>
    </row>
    <row r="63" spans="1:8" x14ac:dyDescent="0.3">
      <c r="A63" s="48"/>
      <c r="B63" s="26" t="s">
        <v>108</v>
      </c>
      <c r="C63" s="35">
        <v>0</v>
      </c>
      <c r="D63" s="35">
        <v>0</v>
      </c>
      <c r="E63" s="35">
        <v>0</v>
      </c>
      <c r="F63" s="35">
        <v>0</v>
      </c>
      <c r="G63" s="35">
        <v>6800</v>
      </c>
      <c r="H63" s="31">
        <f>SUM(C63:G63)</f>
        <v>6800</v>
      </c>
    </row>
    <row r="64" spans="1:8" x14ac:dyDescent="0.3">
      <c r="A64" s="48"/>
      <c r="C64" s="32">
        <f t="shared" ref="C64:G64" si="4">SUM(C62:C63)</f>
        <v>4046</v>
      </c>
      <c r="D64" s="32">
        <f t="shared" si="4"/>
        <v>4046</v>
      </c>
      <c r="E64" s="32">
        <f t="shared" si="4"/>
        <v>4046</v>
      </c>
      <c r="F64" s="32">
        <f t="shared" si="4"/>
        <v>4046</v>
      </c>
      <c r="G64" s="32">
        <f t="shared" si="4"/>
        <v>10846</v>
      </c>
      <c r="H64" s="50">
        <f>SUM(H62:H63)</f>
        <v>27030</v>
      </c>
    </row>
    <row r="65" spans="1:8" x14ac:dyDescent="0.3">
      <c r="A65" s="48"/>
      <c r="C65" s="32"/>
      <c r="D65" s="32"/>
      <c r="E65" s="32"/>
      <c r="F65" s="32"/>
      <c r="G65" s="32"/>
    </row>
    <row r="66" spans="1:8" x14ac:dyDescent="0.3">
      <c r="A66" s="48">
        <v>7</v>
      </c>
      <c r="B66" s="28" t="s">
        <v>46</v>
      </c>
    </row>
    <row r="67" spans="1:8" x14ac:dyDescent="0.3">
      <c r="A67" s="48"/>
      <c r="B67" s="26" t="s">
        <v>40</v>
      </c>
      <c r="C67" s="30">
        <v>0</v>
      </c>
      <c r="D67" s="30">
        <v>0</v>
      </c>
      <c r="E67" s="30">
        <v>0</v>
      </c>
      <c r="F67" s="30">
        <v>5300</v>
      </c>
      <c r="G67" s="30">
        <v>0</v>
      </c>
      <c r="H67" s="30">
        <f>SUM(C67:G67)</f>
        <v>5300</v>
      </c>
    </row>
    <row r="68" spans="1:8" x14ac:dyDescent="0.3">
      <c r="A68" s="48"/>
      <c r="B68" s="26" t="s">
        <v>41</v>
      </c>
      <c r="C68" s="30">
        <v>10600</v>
      </c>
      <c r="D68" s="30">
        <v>0</v>
      </c>
      <c r="E68" s="30">
        <v>18059.660000000003</v>
      </c>
      <c r="F68" s="30">
        <v>0</v>
      </c>
      <c r="G68" s="30">
        <v>0</v>
      </c>
      <c r="H68" s="30">
        <f>SUM(C68:G68)</f>
        <v>28659.660000000003</v>
      </c>
    </row>
    <row r="69" spans="1:8" x14ac:dyDescent="0.3">
      <c r="A69" s="48"/>
      <c r="B69" s="26" t="s">
        <v>42</v>
      </c>
      <c r="C69" s="30">
        <v>9071.48</v>
      </c>
      <c r="D69" s="30">
        <v>9071.48</v>
      </c>
      <c r="E69" s="30">
        <v>9071.48</v>
      </c>
      <c r="F69" s="30">
        <v>9071.48</v>
      </c>
      <c r="G69" s="30">
        <v>9071.48</v>
      </c>
      <c r="H69" s="30">
        <f>SUM(C69:G69)</f>
        <v>45357.399999999994</v>
      </c>
    </row>
    <row r="70" spans="1:8" x14ac:dyDescent="0.3">
      <c r="A70" s="48"/>
      <c r="B70" s="26" t="s">
        <v>43</v>
      </c>
      <c r="C70" s="30">
        <v>15386</v>
      </c>
      <c r="D70" s="30">
        <v>15386</v>
      </c>
      <c r="E70" s="30">
        <v>15386</v>
      </c>
      <c r="F70" s="30">
        <v>15386</v>
      </c>
      <c r="G70" s="30">
        <v>265386</v>
      </c>
      <c r="H70" s="30">
        <f>SUM(C70:G70)</f>
        <v>326930</v>
      </c>
    </row>
    <row r="71" spans="1:8" x14ac:dyDescent="0.3">
      <c r="A71" s="48"/>
      <c r="B71" s="26" t="s">
        <v>44</v>
      </c>
      <c r="C71" s="33">
        <v>51772.800000000003</v>
      </c>
      <c r="D71" s="33">
        <v>51772.800000000003</v>
      </c>
      <c r="E71" s="33">
        <v>0</v>
      </c>
      <c r="F71" s="33">
        <v>51772.800000000003</v>
      </c>
      <c r="G71" s="33">
        <v>51772.800000000003</v>
      </c>
      <c r="H71" s="30">
        <f>SUM(C71:G71)</f>
        <v>207091.20000000001</v>
      </c>
    </row>
    <row r="72" spans="1:8" x14ac:dyDescent="0.3">
      <c r="A72" s="48"/>
      <c r="B72" s="26" t="s">
        <v>45</v>
      </c>
      <c r="C72" s="31">
        <v>10026.652</v>
      </c>
      <c r="D72" s="31">
        <v>10026.652</v>
      </c>
      <c r="E72" s="31">
        <v>10026.652</v>
      </c>
      <c r="F72" s="31">
        <v>10026.652</v>
      </c>
      <c r="G72" s="31">
        <v>10026.652</v>
      </c>
      <c r="H72" s="31">
        <f>SUM(C72:G72)</f>
        <v>50133.26</v>
      </c>
    </row>
    <row r="73" spans="1:8" x14ac:dyDescent="0.3">
      <c r="A73" s="48"/>
      <c r="C73" s="32">
        <f t="shared" ref="C73:G73" si="5">SUM(C67:C72)</f>
        <v>96856.932000000001</v>
      </c>
      <c r="D73" s="32">
        <f t="shared" si="5"/>
        <v>86256.932000000001</v>
      </c>
      <c r="E73" s="32">
        <f t="shared" si="5"/>
        <v>52543.792000000001</v>
      </c>
      <c r="F73" s="32">
        <f t="shared" si="5"/>
        <v>91556.932000000001</v>
      </c>
      <c r="G73" s="32">
        <f t="shared" si="5"/>
        <v>336256.93199999997</v>
      </c>
      <c r="H73" s="50">
        <f>SUM(H67:H72)</f>
        <v>663471.52</v>
      </c>
    </row>
    <row r="74" spans="1:8" x14ac:dyDescent="0.3">
      <c r="A74" s="48"/>
    </row>
    <row r="75" spans="1:8" x14ac:dyDescent="0.3">
      <c r="A75" s="48">
        <v>8</v>
      </c>
      <c r="B75" s="28" t="s">
        <v>84</v>
      </c>
    </row>
    <row r="76" spans="1:8" x14ac:dyDescent="0.3">
      <c r="A76" s="48"/>
      <c r="B76" s="26" t="s">
        <v>64</v>
      </c>
      <c r="C76" s="30">
        <v>4120.442</v>
      </c>
      <c r="D76" s="30">
        <v>4120.442</v>
      </c>
      <c r="E76" s="30">
        <v>4120.442</v>
      </c>
      <c r="F76" s="30">
        <v>4120.442</v>
      </c>
      <c r="G76" s="30">
        <v>84120.441999999995</v>
      </c>
      <c r="H76" s="30">
        <f>SUM(C76:G76)</f>
        <v>100602.20999999999</v>
      </c>
    </row>
    <row r="77" spans="1:8" x14ac:dyDescent="0.3">
      <c r="A77" s="48"/>
      <c r="B77" s="26" t="s">
        <v>65</v>
      </c>
      <c r="C77" s="30">
        <v>37814.400000000001</v>
      </c>
      <c r="D77" s="30">
        <v>22605.919999999998</v>
      </c>
      <c r="E77" s="30">
        <v>22478.100000000002</v>
      </c>
      <c r="F77" s="30">
        <v>27674.400000000001</v>
      </c>
      <c r="G77" s="30">
        <v>117674.4</v>
      </c>
      <c r="H77" s="30">
        <f>SUM(C77:G77)</f>
        <v>228247.22</v>
      </c>
    </row>
    <row r="78" spans="1:8" x14ac:dyDescent="0.3">
      <c r="A78" s="48"/>
      <c r="B78" s="26" t="s">
        <v>66</v>
      </c>
      <c r="C78" s="30">
        <v>19716</v>
      </c>
      <c r="D78" s="30">
        <v>25000</v>
      </c>
      <c r="E78" s="30">
        <v>15704</v>
      </c>
      <c r="F78" s="30">
        <v>0</v>
      </c>
      <c r="G78" s="30">
        <v>0</v>
      </c>
      <c r="H78" s="30">
        <f>SUM(C78:G78)</f>
        <v>60420</v>
      </c>
    </row>
    <row r="79" spans="1:8" x14ac:dyDescent="0.3">
      <c r="A79" s="48"/>
      <c r="B79" s="26" t="s">
        <v>67</v>
      </c>
      <c r="C79" s="30">
        <v>13668.920000000002</v>
      </c>
      <c r="D79" s="30">
        <v>13668.920000000002</v>
      </c>
      <c r="E79" s="30">
        <v>13668.920000000002</v>
      </c>
      <c r="F79" s="30">
        <v>13668.920000000002</v>
      </c>
      <c r="G79" s="30">
        <v>13668.920000000002</v>
      </c>
      <c r="H79" s="30">
        <f>SUM(C79:G79)</f>
        <v>68344.600000000006</v>
      </c>
    </row>
    <row r="80" spans="1:8" x14ac:dyDescent="0.3">
      <c r="A80" s="48"/>
      <c r="B80" s="26" t="s">
        <v>68</v>
      </c>
      <c r="C80" s="30">
        <v>1181.56</v>
      </c>
      <c r="D80" s="30">
        <v>1181.56</v>
      </c>
      <c r="E80" s="30">
        <v>1181.56</v>
      </c>
      <c r="F80" s="30">
        <v>1181.56</v>
      </c>
      <c r="G80" s="30">
        <v>1181.56</v>
      </c>
      <c r="H80" s="30">
        <f>SUM(C80:G80)</f>
        <v>5907.7999999999993</v>
      </c>
    </row>
    <row r="81" spans="1:8" x14ac:dyDescent="0.3">
      <c r="A81" s="48"/>
      <c r="B81" s="26" t="s">
        <v>69</v>
      </c>
      <c r="C81" s="30">
        <v>0</v>
      </c>
      <c r="D81" s="30">
        <v>0</v>
      </c>
      <c r="E81" s="30">
        <v>300000</v>
      </c>
      <c r="F81" s="30">
        <v>400000</v>
      </c>
      <c r="G81" s="30">
        <v>280000</v>
      </c>
      <c r="H81" s="30">
        <f>SUM(C81:G81)</f>
        <v>980000</v>
      </c>
    </row>
    <row r="82" spans="1:8" x14ac:dyDescent="0.3">
      <c r="A82" s="48"/>
      <c r="B82" s="26" t="s">
        <v>70</v>
      </c>
      <c r="C82" s="30">
        <v>0</v>
      </c>
      <c r="D82" s="30">
        <v>20000</v>
      </c>
      <c r="E82" s="30">
        <v>0</v>
      </c>
      <c r="F82" s="30">
        <v>20375</v>
      </c>
      <c r="G82" s="30">
        <v>13000</v>
      </c>
      <c r="H82" s="30">
        <f>SUM(C82:G82)</f>
        <v>53375</v>
      </c>
    </row>
    <row r="83" spans="1:8" x14ac:dyDescent="0.3">
      <c r="A83" s="48"/>
      <c r="B83" s="26" t="s">
        <v>71</v>
      </c>
      <c r="C83" s="30">
        <v>13282.5</v>
      </c>
      <c r="D83" s="30">
        <v>0</v>
      </c>
      <c r="E83" s="30">
        <v>0</v>
      </c>
      <c r="F83" s="30">
        <v>0</v>
      </c>
      <c r="G83" s="30">
        <v>0</v>
      </c>
      <c r="H83" s="30">
        <f>SUM(C83:G83)</f>
        <v>13282.5</v>
      </c>
    </row>
    <row r="84" spans="1:8" x14ac:dyDescent="0.3">
      <c r="A84" s="48"/>
      <c r="B84" s="26" t="s">
        <v>72</v>
      </c>
      <c r="C84" s="30">
        <v>54520.94</v>
      </c>
      <c r="D84" s="30">
        <v>104199.23</v>
      </c>
      <c r="E84" s="30">
        <v>50000</v>
      </c>
      <c r="F84" s="30">
        <v>122107.41</v>
      </c>
      <c r="G84" s="30">
        <v>25000</v>
      </c>
      <c r="H84" s="30">
        <f>SUM(C84:G84)</f>
        <v>355827.57999999996</v>
      </c>
    </row>
    <row r="85" spans="1:8" x14ac:dyDescent="0.3">
      <c r="A85" s="48"/>
      <c r="B85" s="26" t="s">
        <v>73</v>
      </c>
      <c r="C85" s="30">
        <v>258612</v>
      </c>
      <c r="D85" s="30">
        <v>252139</v>
      </c>
      <c r="E85" s="30">
        <v>382612</v>
      </c>
      <c r="F85" s="30">
        <v>205612</v>
      </c>
      <c r="G85" s="30">
        <v>17612</v>
      </c>
      <c r="H85" s="30">
        <f>SUM(C85:G85)</f>
        <v>1116587</v>
      </c>
    </row>
    <row r="86" spans="1:8" x14ac:dyDescent="0.3">
      <c r="A86" s="48"/>
      <c r="B86" s="26" t="s">
        <v>74</v>
      </c>
      <c r="C86" s="30">
        <v>39856</v>
      </c>
      <c r="D86" s="30">
        <v>0</v>
      </c>
      <c r="E86" s="30">
        <v>39856</v>
      </c>
      <c r="F86" s="30">
        <v>0</v>
      </c>
      <c r="G86" s="30">
        <v>79712</v>
      </c>
      <c r="H86" s="30">
        <f>SUM(C86:G86)</f>
        <v>159424</v>
      </c>
    </row>
    <row r="87" spans="1:8" x14ac:dyDescent="0.3">
      <c r="A87" s="48"/>
      <c r="B87" s="26" t="s">
        <v>75</v>
      </c>
      <c r="C87" s="30">
        <v>13560.658000000001</v>
      </c>
      <c r="D87" s="30">
        <v>13560.658000000001</v>
      </c>
      <c r="E87" s="30">
        <v>13560.658000000001</v>
      </c>
      <c r="F87" s="30">
        <v>13560.658000000001</v>
      </c>
      <c r="G87" s="30">
        <v>13560.658000000001</v>
      </c>
      <c r="H87" s="30">
        <f>SUM(C87:G87)</f>
        <v>67803.290000000008</v>
      </c>
    </row>
    <row r="88" spans="1:8" x14ac:dyDescent="0.3">
      <c r="A88" s="48"/>
      <c r="B88" s="26" t="s">
        <v>76</v>
      </c>
      <c r="C88" s="30">
        <v>383902.22400000005</v>
      </c>
      <c r="D88" s="30">
        <v>378640.41399999999</v>
      </c>
      <c r="E88" s="30">
        <v>167951.42400000003</v>
      </c>
      <c r="F88" s="30">
        <v>205618.55400000003</v>
      </c>
      <c r="G88" s="30">
        <v>193633.24400000009</v>
      </c>
      <c r="H88" s="30">
        <f>SUM(C88:G88)</f>
        <v>1329745.8600000003</v>
      </c>
    </row>
    <row r="89" spans="1:8" x14ac:dyDescent="0.3">
      <c r="A89" s="48"/>
      <c r="B89" s="26" t="s">
        <v>77</v>
      </c>
      <c r="C89" s="30">
        <v>30000</v>
      </c>
      <c r="D89" s="30">
        <v>195669.48</v>
      </c>
      <c r="E89" s="30">
        <v>109000</v>
      </c>
      <c r="F89" s="30">
        <v>17793.86</v>
      </c>
      <c r="G89" s="30">
        <v>164000</v>
      </c>
      <c r="H89" s="30">
        <f>SUM(C89:G89)</f>
        <v>516463.33999999997</v>
      </c>
    </row>
    <row r="90" spans="1:8" x14ac:dyDescent="0.3">
      <c r="A90" s="48"/>
      <c r="B90" s="26" t="s">
        <v>78</v>
      </c>
      <c r="C90" s="30">
        <v>4739.7699999999995</v>
      </c>
      <c r="D90" s="30">
        <v>4739.7699999999995</v>
      </c>
      <c r="E90" s="30">
        <v>4739.7699999999995</v>
      </c>
      <c r="F90" s="30">
        <v>4739.7699999999995</v>
      </c>
      <c r="G90" s="30">
        <v>4739.7699999999995</v>
      </c>
      <c r="H90" s="30">
        <f>SUM(C90:G90)</f>
        <v>23698.85</v>
      </c>
    </row>
    <row r="91" spans="1:8" x14ac:dyDescent="0.3">
      <c r="A91" s="48"/>
      <c r="B91" s="26" t="s">
        <v>79</v>
      </c>
      <c r="C91" s="30">
        <v>0</v>
      </c>
      <c r="D91" s="30">
        <v>79024.770000000019</v>
      </c>
      <c r="E91" s="30">
        <v>0</v>
      </c>
      <c r="F91" s="30">
        <v>0</v>
      </c>
      <c r="G91" s="30">
        <v>0</v>
      </c>
      <c r="H91" s="30">
        <f>SUM(C91:G91)</f>
        <v>79024.770000000019</v>
      </c>
    </row>
    <row r="92" spans="1:8" x14ac:dyDescent="0.3">
      <c r="A92" s="48"/>
      <c r="B92" s="26" t="s">
        <v>80</v>
      </c>
      <c r="C92" s="30">
        <v>0</v>
      </c>
      <c r="D92" s="30">
        <v>0</v>
      </c>
      <c r="E92" s="30">
        <v>0</v>
      </c>
      <c r="F92" s="30">
        <v>0</v>
      </c>
      <c r="G92" s="30">
        <v>0</v>
      </c>
      <c r="H92" s="30">
        <f>SUM(C92:G92)</f>
        <v>0</v>
      </c>
    </row>
    <row r="93" spans="1:8" x14ac:dyDescent="0.3">
      <c r="A93" s="48"/>
      <c r="B93" s="26" t="s">
        <v>81</v>
      </c>
      <c r="C93" s="30">
        <v>411985.6</v>
      </c>
      <c r="D93" s="30">
        <v>150000</v>
      </c>
      <c r="E93" s="30">
        <v>80000</v>
      </c>
      <c r="F93" s="30"/>
      <c r="G93" s="30">
        <v>30000</v>
      </c>
      <c r="H93" s="30">
        <f>SUM(C93:G93)</f>
        <v>671985.6</v>
      </c>
    </row>
    <row r="94" spans="1:8" x14ac:dyDescent="0.3">
      <c r="A94" s="48"/>
      <c r="B94" s="26" t="s">
        <v>82</v>
      </c>
      <c r="C94" s="30">
        <v>450000</v>
      </c>
      <c r="D94" s="30">
        <v>175292.5</v>
      </c>
      <c r="E94" s="30"/>
      <c r="F94" s="30">
        <v>0</v>
      </c>
      <c r="G94" s="30">
        <v>0</v>
      </c>
      <c r="H94" s="30">
        <f>SUM(C94:G94)</f>
        <v>625292.5</v>
      </c>
    </row>
    <row r="95" spans="1:8" x14ac:dyDescent="0.3">
      <c r="A95" s="48"/>
      <c r="B95" s="26" t="s">
        <v>127</v>
      </c>
      <c r="C95" s="30">
        <v>15421.820000000007</v>
      </c>
      <c r="D95" s="30"/>
      <c r="E95" s="30"/>
      <c r="F95" s="30"/>
      <c r="G95" s="30"/>
      <c r="H95" s="30">
        <f t="shared" ref="H95:H96" si="6">SUM(C95:G95)</f>
        <v>15421.820000000007</v>
      </c>
    </row>
    <row r="96" spans="1:8" x14ac:dyDescent="0.3">
      <c r="A96" s="48"/>
      <c r="B96" s="26" t="s">
        <v>83</v>
      </c>
      <c r="C96" s="31">
        <v>200000</v>
      </c>
      <c r="D96" s="31">
        <v>200000</v>
      </c>
      <c r="E96" s="31">
        <v>0</v>
      </c>
      <c r="F96" s="31">
        <v>0</v>
      </c>
      <c r="G96" s="31">
        <v>0</v>
      </c>
      <c r="H96" s="30">
        <f t="shared" si="6"/>
        <v>400000</v>
      </c>
    </row>
    <row r="97" spans="1:8" x14ac:dyDescent="0.3">
      <c r="A97" s="48"/>
      <c r="C97" s="32">
        <f>SUM(C76:C96)</f>
        <v>1952382.834</v>
      </c>
      <c r="D97" s="32">
        <f t="shared" ref="C97:G97" si="7">SUM(D76:D96)</f>
        <v>1639842.6639999999</v>
      </c>
      <c r="E97" s="32">
        <f t="shared" si="7"/>
        <v>1204872.8740000001</v>
      </c>
      <c r="F97" s="32">
        <f t="shared" si="7"/>
        <v>1036452.574</v>
      </c>
      <c r="G97" s="32">
        <f t="shared" si="7"/>
        <v>1037902.9940000002</v>
      </c>
      <c r="H97" s="50">
        <f>SUM(H76:H96)</f>
        <v>6871453.9399999995</v>
      </c>
    </row>
    <row r="98" spans="1:8" x14ac:dyDescent="0.3">
      <c r="A98" s="48"/>
    </row>
    <row r="99" spans="1:8" x14ac:dyDescent="0.3">
      <c r="A99" s="48">
        <v>9</v>
      </c>
      <c r="B99" s="28" t="s">
        <v>124</v>
      </c>
      <c r="C99" s="32"/>
      <c r="D99" s="32"/>
      <c r="E99" s="32"/>
      <c r="F99" s="32"/>
      <c r="G99" s="32"/>
    </row>
    <row r="100" spans="1:8" x14ac:dyDescent="0.3">
      <c r="A100" s="48"/>
      <c r="B100" s="26" t="s">
        <v>125</v>
      </c>
      <c r="C100" s="30">
        <v>9850</v>
      </c>
      <c r="D100" s="32"/>
      <c r="H100" s="30">
        <f>SUM(C100:G100)</f>
        <v>9850</v>
      </c>
    </row>
    <row r="101" spans="1:8" x14ac:dyDescent="0.3">
      <c r="A101" s="48"/>
      <c r="B101" s="26" t="s">
        <v>70</v>
      </c>
      <c r="C101" s="30">
        <v>3184.8</v>
      </c>
      <c r="D101" s="32"/>
      <c r="H101" s="30">
        <f>SUM(C101:G101)</f>
        <v>3184.8</v>
      </c>
    </row>
    <row r="102" spans="1:8" x14ac:dyDescent="0.3">
      <c r="A102" s="48"/>
      <c r="B102" s="26" t="s">
        <v>66</v>
      </c>
      <c r="C102" s="31"/>
      <c r="D102" s="35">
        <v>60050</v>
      </c>
      <c r="E102" s="51"/>
      <c r="F102" s="51"/>
      <c r="G102" s="51"/>
      <c r="H102" s="31">
        <f>SUM(C102:G102)</f>
        <v>60050</v>
      </c>
    </row>
    <row r="103" spans="1:8" x14ac:dyDescent="0.3">
      <c r="A103" s="48"/>
      <c r="C103" s="32">
        <f t="shared" ref="C103:G103" si="8">SUM(C100:C102)</f>
        <v>13034.8</v>
      </c>
      <c r="D103" s="32">
        <f t="shared" si="8"/>
        <v>60050</v>
      </c>
      <c r="E103" s="32">
        <f t="shared" si="8"/>
        <v>0</v>
      </c>
      <c r="F103" s="32">
        <f t="shared" si="8"/>
        <v>0</v>
      </c>
      <c r="G103" s="32">
        <f t="shared" si="8"/>
        <v>0</v>
      </c>
      <c r="H103" s="50">
        <f>SUM(H100:H102)</f>
        <v>73084.800000000003</v>
      </c>
    </row>
    <row r="104" spans="1:8" x14ac:dyDescent="0.3">
      <c r="A104" s="48"/>
      <c r="C104" s="32"/>
      <c r="D104" s="32"/>
    </row>
    <row r="105" spans="1:8" x14ac:dyDescent="0.3">
      <c r="A105" s="48"/>
      <c r="C105" s="32"/>
      <c r="D105" s="32"/>
    </row>
    <row r="106" spans="1:8" x14ac:dyDescent="0.3">
      <c r="A106" s="48"/>
    </row>
    <row r="107" spans="1:8" x14ac:dyDescent="0.3">
      <c r="A107" s="48"/>
    </row>
    <row r="108" spans="1:8" x14ac:dyDescent="0.3">
      <c r="A108" s="48"/>
    </row>
    <row r="109" spans="1:8" x14ac:dyDescent="0.3">
      <c r="A109" s="48"/>
    </row>
    <row r="110" spans="1:8" x14ac:dyDescent="0.3">
      <c r="A110" s="48"/>
    </row>
    <row r="111" spans="1:8" x14ac:dyDescent="0.3">
      <c r="A111" s="48"/>
    </row>
    <row r="112" spans="1:8" x14ac:dyDescent="0.3">
      <c r="A112" s="48"/>
      <c r="C112" s="26" t="str">
        <f t="shared" ref="C112:C118" si="9">PROPER(B112)</f>
        <v/>
      </c>
    </row>
    <row r="113" spans="1:3" x14ac:dyDescent="0.3">
      <c r="A113" s="48"/>
      <c r="C113" s="26" t="str">
        <f t="shared" si="9"/>
        <v/>
      </c>
    </row>
    <row r="114" spans="1:3" x14ac:dyDescent="0.3">
      <c r="A114" s="48"/>
      <c r="C114" s="26" t="str">
        <f t="shared" si="9"/>
        <v/>
      </c>
    </row>
    <row r="115" spans="1:3" x14ac:dyDescent="0.3">
      <c r="A115" s="48"/>
      <c r="C115" s="26" t="str">
        <f t="shared" si="9"/>
        <v/>
      </c>
    </row>
    <row r="116" spans="1:3" x14ac:dyDescent="0.3">
      <c r="A116" s="48"/>
      <c r="C116" s="26" t="str">
        <f t="shared" si="9"/>
        <v/>
      </c>
    </row>
    <row r="117" spans="1:3" x14ac:dyDescent="0.3">
      <c r="A117" s="48"/>
      <c r="C117" s="26" t="str">
        <f t="shared" si="9"/>
        <v/>
      </c>
    </row>
    <row r="118" spans="1:3" x14ac:dyDescent="0.3">
      <c r="A118" s="48"/>
      <c r="C118" s="26" t="str">
        <f t="shared" si="9"/>
        <v/>
      </c>
    </row>
    <row r="119" spans="1:3" x14ac:dyDescent="0.3">
      <c r="A119" s="48"/>
    </row>
    <row r="120" spans="1:3" x14ac:dyDescent="0.3">
      <c r="A120" s="48"/>
    </row>
    <row r="121" spans="1:3" x14ac:dyDescent="0.3">
      <c r="A121" s="48"/>
    </row>
    <row r="122" spans="1:3" x14ac:dyDescent="0.3">
      <c r="A122" s="48"/>
    </row>
    <row r="123" spans="1:3" x14ac:dyDescent="0.3">
      <c r="A123" s="48"/>
    </row>
  </sheetData>
  <pageMargins left="0.70866141732283472" right="0.70866141732283472" top="0.74803149606299213" bottom="0.74803149606299213" header="0.31496062992125984" footer="0.31496062992125984"/>
  <pageSetup paperSize="9" scale="60" orientation="portrait" r:id="rId1"/>
  <rowBreaks count="1" manualBreakCount="1">
    <brk id="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YR 2017</vt:lpstr>
      <vt:lpstr>Note to Account</vt:lpstr>
      <vt:lpstr>'Note to Account'!Print_Titles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2017-08-11T14:41:47Z</dcterms:modified>
</cp:coreProperties>
</file>