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F6377039-D834-438D-80F4-C344ADDEA843}" xr6:coauthVersionLast="45" xr6:coauthVersionMax="45" xr10:uidLastSave="{00000000-0000-0000-0000-000000000000}"/>
  <bookViews>
    <workbookView xWindow="-120" yWindow="-120" windowWidth="20730" windowHeight="11160" firstSheet="11" activeTab="12" xr2:uid="{028D5CF8-6EB0-4722-B229-EC93EE9DF4D2}"/>
  </bookViews>
  <sheets>
    <sheet name="Trade Show Budget Tracking" sheetId="3" r:id="rId1"/>
    <sheet name="ATF" sheetId="4" r:id="rId2"/>
    <sheet name="Courtesy Visit to ShenZhen" sheetId="5" r:id="rId3"/>
    <sheet name="TITF" sheetId="6" r:id="rId4"/>
    <sheet name="VITM" sheetId="8" r:id="rId5"/>
    <sheet name="Business Matching Medan" sheetId="9" r:id="rId6"/>
    <sheet name="ITB Berlin" sheetId="13" r:id="rId7"/>
    <sheet name="EPY Korea" sheetId="10" r:id="rId8"/>
    <sheet name="EPY Thailand" sheetId="14" r:id="rId9"/>
    <sheet name="EPY Indonesia" sheetId="15" r:id="rId10"/>
    <sheet name="EPY Taiwan" sheetId="16" r:id="rId11"/>
    <sheet name="Tourism Expo Japan" sheetId="18" r:id="rId12"/>
    <sheet name="EPY Singapore" sheetId="20" r:id="rId13"/>
    <sheet name="WTM London" sheetId="21" r:id="rId14"/>
    <sheet name="Travel Mart Stockholm" sheetId="22" r:id="rId15"/>
    <sheet name="Cruiseworld Asia" sheetId="23" r:id="rId16"/>
    <sheet name="China Roadshows" sheetId="7" r:id="rId17"/>
    <sheet name="ITB Asia" sheetId="1" r:id="rId18"/>
    <sheet name="Sheet1" sheetId="24" r:id="rId19"/>
    <sheet name="ITB China" sheetId="11" r:id="rId20"/>
    <sheet name="Xiamen Leisure" sheetId="12" r:id="rId21"/>
    <sheet name="CITIE" sheetId="17" r:id="rId22"/>
    <sheet name="Guiyang" sheetId="19" r:id="rId23"/>
    <sheet name="Sheet2" sheetId="2" r:id="rId24"/>
  </sheets>
  <externalReferences>
    <externalReference r:id="rId25"/>
  </externalReferences>
  <definedNames>
    <definedName name="_xlnm.Print_Area" localSheetId="1">ATF!$A$1:$G$45</definedName>
    <definedName name="_xlnm.Print_Area" localSheetId="5">'Business Matching Medan'!$A$1:$G$53</definedName>
    <definedName name="_xlnm.Print_Area" localSheetId="16">'China Roadshows'!$A$1:$G$51</definedName>
    <definedName name="_xlnm.Print_Area" localSheetId="21">CITIE!$A$1:$G$50</definedName>
    <definedName name="_xlnm.Print_Area" localSheetId="2">'Courtesy Visit to ShenZhen'!$A$1:$G$46</definedName>
    <definedName name="_xlnm.Print_Area" localSheetId="15">'Cruiseworld Asia'!$A$1:$G$48</definedName>
    <definedName name="_xlnm.Print_Area" localSheetId="9">'EPY Indonesia'!$A$1:$G$55</definedName>
    <definedName name="_xlnm.Print_Area" localSheetId="7">'EPY Korea'!$A$1:$G$76</definedName>
    <definedName name="_xlnm.Print_Area" localSheetId="12">'EPY Singapore'!$A$1:$G$61</definedName>
    <definedName name="_xlnm.Print_Area" localSheetId="10">'EPY Taiwan'!$A$1:$G$56</definedName>
    <definedName name="_xlnm.Print_Area" localSheetId="8">'EPY Thailand'!$A$1:$G$53</definedName>
    <definedName name="_xlnm.Print_Area" localSheetId="22">Guiyang!$A$1:$G$39</definedName>
    <definedName name="_xlnm.Print_Area" localSheetId="6">'ITB Berlin'!$A$1:$G$59</definedName>
    <definedName name="_xlnm.Print_Area" localSheetId="19">'ITB China'!$A$1:$G$60</definedName>
    <definedName name="_xlnm.Print_Area" localSheetId="3">TITF!$A$1:$G$53</definedName>
    <definedName name="_xlnm.Print_Area" localSheetId="11">'Tourism Expo Japan'!$A$1:$G$61</definedName>
    <definedName name="_xlnm.Print_Area" localSheetId="14">'Travel Mart Stockholm'!$A$1:$G$48</definedName>
    <definedName name="_xlnm.Print_Area" localSheetId="4">VITM!$A$1:$G$53</definedName>
    <definedName name="_xlnm.Print_Area" localSheetId="13">'WTM London'!$A$1:$G$48</definedName>
    <definedName name="_xlnm.Print_Area" localSheetId="20">'Xiamen Leisure'!$A$1:$G$53</definedName>
    <definedName name="_xlnm.Print_Titles" localSheetId="15">'Cruiseworld Asia'!$1:$19</definedName>
    <definedName name="_xlnm.Print_Titles" localSheetId="9">'EPY Indonesia'!$1:$19</definedName>
    <definedName name="_xlnm.Print_Titles" localSheetId="7">'EPY Korea'!$1:$19</definedName>
    <definedName name="_xlnm.Print_Titles" localSheetId="12">'EPY Singapore'!$1:$19</definedName>
    <definedName name="_xlnm.Print_Titles" localSheetId="10">'EPY Taiwan'!$1:$19</definedName>
    <definedName name="_xlnm.Print_Titles" localSheetId="8">'EPY Thailand'!$1:$19</definedName>
    <definedName name="_xlnm.Print_Titles" localSheetId="11">'Tourism Expo Japan'!$1:$19</definedName>
    <definedName name="_xlnm.Print_Titles" localSheetId="14">'Travel Mart Stockholm'!$1:$19</definedName>
    <definedName name="_xlnm.Print_Titles" localSheetId="13">'WTM London'!$1:$19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1" i="1" l="1" a="1"/>
  <c r="G41" i="1" s="1"/>
  <c r="G51" i="1" s="1"/>
  <c r="F19" i="3" l="1"/>
  <c r="E19" i="3"/>
  <c r="D19" i="3"/>
  <c r="C19" i="3"/>
  <c r="B19" i="3"/>
  <c r="F18" i="3"/>
  <c r="E18" i="3"/>
  <c r="D18" i="3"/>
  <c r="C18" i="3"/>
  <c r="B18" i="3"/>
  <c r="F17" i="3"/>
  <c r="E17" i="3"/>
  <c r="D17" i="3"/>
  <c r="C17" i="3"/>
  <c r="B17" i="3"/>
  <c r="F16" i="3"/>
  <c r="E16" i="3"/>
  <c r="D16" i="3"/>
  <c r="C16" i="3"/>
  <c r="B16" i="3"/>
  <c r="G48" i="23"/>
  <c r="F48" i="23"/>
  <c r="C14" i="23" s="1"/>
  <c r="K20" i="23"/>
  <c r="C15" i="23"/>
  <c r="G48" i="22"/>
  <c r="F48" i="22"/>
  <c r="C14" i="22" s="1"/>
  <c r="K20" i="22"/>
  <c r="C15" i="22"/>
  <c r="F48" i="21"/>
  <c r="C14" i="21" s="1"/>
  <c r="G48" i="21"/>
  <c r="K20" i="21"/>
  <c r="C15" i="21"/>
  <c r="G61" i="20"/>
  <c r="C15" i="20" s="1"/>
  <c r="F61" i="20"/>
  <c r="C14" i="20" s="1"/>
  <c r="K20" i="20"/>
  <c r="F15" i="3"/>
  <c r="E15" i="3"/>
  <c r="D15" i="3"/>
  <c r="C15" i="3"/>
  <c r="B15" i="3"/>
  <c r="F14" i="3"/>
  <c r="D14" i="3"/>
  <c r="C14" i="3"/>
  <c r="B14" i="3"/>
  <c r="F13" i="3"/>
  <c r="D13" i="3"/>
  <c r="E13" i="3"/>
  <c r="C13" i="3"/>
  <c r="B13" i="3"/>
  <c r="G39" i="19"/>
  <c r="G44" i="19" s="1"/>
  <c r="F39" i="19"/>
  <c r="J30" i="19"/>
  <c r="J22" i="19"/>
  <c r="C14" i="19"/>
  <c r="G61" i="18"/>
  <c r="C15" i="18" s="1"/>
  <c r="F61" i="18"/>
  <c r="C14" i="18" s="1"/>
  <c r="K20" i="18"/>
  <c r="G50" i="17"/>
  <c r="G55" i="17" s="1"/>
  <c r="F50" i="17"/>
  <c r="C14" i="17" s="1"/>
  <c r="J41" i="17"/>
  <c r="J22" i="17"/>
  <c r="C15" i="19" l="1"/>
  <c r="C15" i="17"/>
  <c r="G56" i="16" l="1"/>
  <c r="F56" i="16"/>
  <c r="C14" i="16" s="1"/>
  <c r="K20" i="16"/>
  <c r="G55" i="15"/>
  <c r="C15" i="15" s="1"/>
  <c r="F55" i="15"/>
  <c r="C14" i="15" s="1"/>
  <c r="K20" i="15"/>
  <c r="G40" i="14"/>
  <c r="C15" i="16" l="1"/>
  <c r="E14" i="3" s="1"/>
  <c r="G59" i="15"/>
  <c r="G53" i="14"/>
  <c r="C15" i="14" s="1"/>
  <c r="F53" i="14"/>
  <c r="C14" i="14" s="1"/>
  <c r="K20" i="14"/>
  <c r="F9" i="3"/>
  <c r="E9" i="3"/>
  <c r="D9" i="3"/>
  <c r="C9" i="3"/>
  <c r="B9" i="3"/>
  <c r="F59" i="13"/>
  <c r="C14" i="13" s="1"/>
  <c r="G59" i="13"/>
  <c r="C15" i="13" s="1"/>
  <c r="K20" i="13"/>
  <c r="G53" i="12" l="1"/>
  <c r="F53" i="12"/>
  <c r="C14" i="12" s="1"/>
  <c r="J44" i="12"/>
  <c r="J22" i="12"/>
  <c r="G60" i="11"/>
  <c r="C15" i="11" s="1"/>
  <c r="F60" i="11"/>
  <c r="C14" i="11" s="1"/>
  <c r="J35" i="11"/>
  <c r="J22" i="11"/>
  <c r="F12" i="3"/>
  <c r="E12" i="3"/>
  <c r="D12" i="3"/>
  <c r="C12" i="3"/>
  <c r="B12" i="3"/>
  <c r="G76" i="10"/>
  <c r="C15" i="10" s="1"/>
  <c r="F76" i="10"/>
  <c r="C14" i="10" s="1"/>
  <c r="K20" i="10"/>
  <c r="F11" i="3"/>
  <c r="E11" i="3"/>
  <c r="D11" i="3"/>
  <c r="C11" i="3"/>
  <c r="B11" i="3"/>
  <c r="F53" i="8"/>
  <c r="D10" i="3" s="1"/>
  <c r="G53" i="9"/>
  <c r="C15" i="9" s="1"/>
  <c r="F53" i="9"/>
  <c r="C14" i="9" s="1"/>
  <c r="K20" i="9"/>
  <c r="B10" i="3"/>
  <c r="F10" i="3"/>
  <c r="E10" i="3"/>
  <c r="C10" i="3"/>
  <c r="G53" i="8"/>
  <c r="C15" i="8" s="1"/>
  <c r="C14" i="8"/>
  <c r="K20" i="8"/>
  <c r="F8" i="3"/>
  <c r="E8" i="3"/>
  <c r="D8" i="3"/>
  <c r="C8" i="3"/>
  <c r="B8" i="3"/>
  <c r="K20" i="6"/>
  <c r="C15" i="12" l="1"/>
  <c r="G58" i="12"/>
  <c r="F28" i="6" l="1"/>
  <c r="F41" i="6"/>
  <c r="F7" i="3"/>
  <c r="E7" i="3"/>
  <c r="D7" i="3"/>
  <c r="C7" i="3"/>
  <c r="B7" i="3"/>
  <c r="G51" i="7" l="1"/>
  <c r="J32" i="7"/>
  <c r="J22" i="7" l="1"/>
  <c r="C15" i="7"/>
  <c r="F51" i="7"/>
  <c r="C14" i="7" s="1"/>
  <c r="G53" i="6"/>
  <c r="F53" i="6"/>
  <c r="C14" i="6" s="1"/>
  <c r="G46" i="5"/>
  <c r="C15" i="5" s="1"/>
  <c r="F46" i="5"/>
  <c r="C14" i="5"/>
  <c r="F6" i="3"/>
  <c r="E6" i="3"/>
  <c r="D6" i="3"/>
  <c r="C6" i="3"/>
  <c r="B6" i="3"/>
  <c r="G45" i="4"/>
  <c r="C15" i="4" s="1"/>
  <c r="F45" i="4"/>
  <c r="C14" i="4" s="1"/>
  <c r="C15" i="6" l="1"/>
  <c r="F51" i="1"/>
  <c r="C14" i="1" s="1"/>
  <c r="C15" i="1"/>
  <c r="D26" i="3" l="1"/>
  <c r="E26" i="3"/>
</calcChain>
</file>

<file path=xl/sharedStrings.xml><?xml version="1.0" encoding="utf-8"?>
<sst xmlns="http://schemas.openxmlformats.org/spreadsheetml/2006/main" count="1527" uniqueCount="551">
  <si>
    <t>PENANG GLOBAL TOURISM SDN BHD</t>
  </si>
  <si>
    <t>Event/Project/Trade show :</t>
  </si>
  <si>
    <t xml:space="preserve">File Ref : </t>
  </si>
  <si>
    <t>PERIOD :</t>
  </si>
  <si>
    <t xml:space="preserve">Officer Incharged : </t>
  </si>
  <si>
    <t>Yoon Pauline</t>
  </si>
  <si>
    <t>Approval :</t>
  </si>
  <si>
    <t xml:space="preserve">Estimated Cost for the Trip : </t>
  </si>
  <si>
    <t xml:space="preserve">Actual Cost for the Trip : </t>
  </si>
  <si>
    <t>EXPENDITURE FOR THE TRIP</t>
  </si>
  <si>
    <t>PV number</t>
  </si>
  <si>
    <t>Description</t>
  </si>
  <si>
    <t>Budgeted Amount 
(RM)</t>
  </si>
  <si>
    <t>Actual Amount
(RM)</t>
  </si>
  <si>
    <t>Contingency</t>
  </si>
  <si>
    <t>Total Expenditure for the Trip</t>
  </si>
  <si>
    <t xml:space="preserve">BUDGET APPROVED </t>
  </si>
  <si>
    <t>NO</t>
  </si>
  <si>
    <t>DESCRIPTION</t>
  </si>
  <si>
    <t>DATE</t>
  </si>
  <si>
    <t>BUDGET
(RM)</t>
  </si>
  <si>
    <t>ACTUAL AMT
(RM)</t>
  </si>
  <si>
    <t>Approval</t>
  </si>
  <si>
    <t>Project Status</t>
  </si>
  <si>
    <t>TRADE SHOW / ROAD SHOW FOR YEAR 2019</t>
  </si>
  <si>
    <t>ITB Asia Singapore</t>
  </si>
  <si>
    <t>PDC/PGT/BAH6/356</t>
  </si>
  <si>
    <t>16 Oct - 18 Oct 2019</t>
  </si>
  <si>
    <t>YB Yeoh Soon Hin</t>
  </si>
  <si>
    <t xml:space="preserve">Basic Shell Scheme 63sqm </t>
  </si>
  <si>
    <t>6 Additional appoinments &amp; listings</t>
  </si>
  <si>
    <t>Booth Constructions with furniture for 63sqm</t>
  </si>
  <si>
    <t>On-site branding  (Escalator Backdrop)</t>
  </si>
  <si>
    <t xml:space="preserve">PGT Travelling Cost </t>
  </si>
  <si>
    <t>Participation fee</t>
  </si>
  <si>
    <t>PGT</t>
  </si>
  <si>
    <t>Remarks</t>
  </si>
  <si>
    <t>Hotel Fee</t>
  </si>
  <si>
    <t>Hotel Fee Fund - RM400,000 , PGT - RM60,000</t>
  </si>
  <si>
    <t>V2019/919</t>
  </si>
  <si>
    <t>Electrical &amp; Lighting Cost, Air Space Charges</t>
  </si>
  <si>
    <t>V2019/918</t>
  </si>
  <si>
    <t>Rigging &amp; Hanging charges</t>
  </si>
  <si>
    <t>V2019/916</t>
  </si>
  <si>
    <t>Payable to</t>
  </si>
  <si>
    <t>Messe Berlin (Singapore) Pte Ltd</t>
  </si>
  <si>
    <t>Pico Art International Pte Ltd</t>
  </si>
  <si>
    <t>Marina Bay Sands</t>
  </si>
  <si>
    <t>Silver Ant Activate Sdn Bhd</t>
  </si>
  <si>
    <t>Claims</t>
  </si>
  <si>
    <t>Asean Tourism Forum (ATF) Ha Long Bay Vietnam</t>
  </si>
  <si>
    <t>PDC/PGT/BAH6/323</t>
  </si>
  <si>
    <t>14 Jan - 18 Jan 2019</t>
  </si>
  <si>
    <t>Basic Shell Scheme 54sqm Booth Rental</t>
  </si>
  <si>
    <t>Additional Delegate Set (Badges &amp; Appointments)</t>
  </si>
  <si>
    <t xml:space="preserve">Booth Construction with furniture </t>
  </si>
  <si>
    <t>Electrical &amp; Lighting Cost</t>
  </si>
  <si>
    <t>Networking session</t>
  </si>
  <si>
    <t>Travelling Expenses (3 officers)</t>
  </si>
  <si>
    <t xml:space="preserve"> - Air Fare</t>
  </si>
  <si>
    <t xml:space="preserve"> - Hotel Accommodation</t>
  </si>
  <si>
    <t xml:space="preserve"> - Meal Allowance</t>
  </si>
  <si>
    <t>Courier Service</t>
  </si>
  <si>
    <t xml:space="preserve">Advertisement </t>
  </si>
  <si>
    <t xml:space="preserve"> - Transportation</t>
  </si>
  <si>
    <t>Others</t>
  </si>
  <si>
    <t xml:space="preserve">Contingency - Lunch Hosting </t>
  </si>
  <si>
    <t>Yoon Pauline &amp; Ooi Chok Yan</t>
  </si>
  <si>
    <t>N/A</t>
  </si>
  <si>
    <t>Claims paid to Lim Yee Harng,Yoon Pauline &amp; Ooi Chok Yan</t>
  </si>
  <si>
    <t>V2019/008</t>
  </si>
  <si>
    <t>V2019/021</t>
  </si>
  <si>
    <t>V2019/136</t>
  </si>
  <si>
    <t>V2019/272</t>
  </si>
  <si>
    <t>V2019/034, 130, 150, 220</t>
  </si>
  <si>
    <t>V2019/066</t>
  </si>
  <si>
    <t>V2019/220</t>
  </si>
  <si>
    <t>Perk Idea Sdn Bhd</t>
  </si>
  <si>
    <t>Schenker Logistics (Malaysia) Sdn Bhd</t>
  </si>
  <si>
    <t>Participation Fee :-</t>
  </si>
  <si>
    <t xml:space="preserve"> - Discovery Overland Holidays</t>
  </si>
  <si>
    <t xml:space="preserve"> - Asia Garden Sdn Bhd(Holiday Inn)</t>
  </si>
  <si>
    <t xml:space="preserve"> - Hotel Equatorial Penang</t>
  </si>
  <si>
    <t xml:space="preserve"> - G Hotel Sdn Bhd</t>
  </si>
  <si>
    <t xml:space="preserve"> - Tour &amp; Incentive Travel</t>
  </si>
  <si>
    <t>Done</t>
  </si>
  <si>
    <t>TTG Asia Media Pte Ltd</t>
  </si>
  <si>
    <t>Details of Expenditure for the trip</t>
  </si>
  <si>
    <t>Courtesy Visit to ShenZhen Airlines</t>
  </si>
  <si>
    <t>Under Hotel Fee (China Campaign Budget)</t>
  </si>
  <si>
    <t>PDC/PGT/BAH6/325</t>
  </si>
  <si>
    <t>Ooi Chok Yan</t>
  </si>
  <si>
    <t>Air Fare (2 officers)</t>
  </si>
  <si>
    <t>Transportation</t>
  </si>
  <si>
    <t>Visa Application</t>
  </si>
  <si>
    <t>Hotel Accommodation</t>
  </si>
  <si>
    <t>Meal Allowance</t>
  </si>
  <si>
    <t>Contingency - Souvenirs &amp; Sim Card</t>
  </si>
  <si>
    <t>CIMB Credit Card &amp; Yoon Pauline</t>
  </si>
  <si>
    <t>V2019/113 &amp; 130</t>
  </si>
  <si>
    <t>V2019/112</t>
  </si>
  <si>
    <t>Harper Travel (M) Sdn Bhd</t>
  </si>
  <si>
    <t>V2019/130</t>
  </si>
  <si>
    <t>V019/130&amp;150</t>
  </si>
  <si>
    <t>Under Hotel Fee Budget</t>
  </si>
  <si>
    <t xml:space="preserve">Penang Roadshow in China (Shenzhen, ChengDu &amp; Beijing) </t>
  </si>
  <si>
    <t>PDC/PGT/BAH6/326</t>
  </si>
  <si>
    <t>21 Feb - 27 Feb 2019</t>
  </si>
  <si>
    <t>Venue Rental for B2B</t>
  </si>
  <si>
    <t>Media Interview Session</t>
  </si>
  <si>
    <t>Decoration</t>
  </si>
  <si>
    <t>Gala Dinner with entertainer and PA System</t>
  </si>
  <si>
    <t>Emcee/Photographer</t>
  </si>
  <si>
    <t>ShenZhen Bus Wrap Advertisement</t>
  </si>
  <si>
    <t>Douyin Campaign</t>
  </si>
  <si>
    <t>Media Campaign</t>
  </si>
  <si>
    <t>Feature Peranakan Culture - Kebaya Dress</t>
  </si>
  <si>
    <t>Rental, Allowance and etc</t>
  </si>
  <si>
    <t>Extra Bagagges</t>
  </si>
  <si>
    <t>Printing services &amp; storage fee</t>
  </si>
  <si>
    <t>Appointed Horizon Travel Marketing Consulting Guangzhou Co. Paid through PTS Travel &amp; Tours Sdn Bhd</t>
  </si>
  <si>
    <t>V2019/144</t>
  </si>
  <si>
    <t xml:space="preserve"> - Dinner Hosting (BODs)</t>
  </si>
  <si>
    <t xml:space="preserve">Air Fare - 8 PAX </t>
  </si>
  <si>
    <t xml:space="preserve">Ferry Tickets </t>
  </si>
  <si>
    <t>V2019/262</t>
  </si>
  <si>
    <t>Flight Tickets for winners</t>
  </si>
  <si>
    <t>50% Paid</t>
  </si>
  <si>
    <t>Tong Poph Kheng &amp; Yoon Pauline</t>
  </si>
  <si>
    <t>HWA YIK TOUR &amp; TRAVEL (PG) SDN BHD</t>
  </si>
  <si>
    <t>Hwa Yik Tour &amp; Travel (Pg) Sdn Bhd</t>
  </si>
  <si>
    <t xml:space="preserve">CIMB Credit Card </t>
  </si>
  <si>
    <t>V2019/230</t>
  </si>
  <si>
    <t>V2019/212</t>
  </si>
  <si>
    <t>V2019/212 &amp; 520</t>
  </si>
  <si>
    <t>100% Paid</t>
  </si>
  <si>
    <t>V2019/262 &amp; 353</t>
  </si>
  <si>
    <t xml:space="preserve"> - Lunch Hosting (BODs)</t>
  </si>
  <si>
    <t>Ooi Chok Yan &amp; Yoon Pauline</t>
  </si>
  <si>
    <t>V2019/260 &amp; 384</t>
  </si>
  <si>
    <t>V2019/218 , 260 &amp; 384</t>
  </si>
  <si>
    <t>Ooi Chok Yan, Yoon Pauline &amp; Thoy Siew Ping</t>
  </si>
  <si>
    <t>V2019/291 &amp; 336</t>
  </si>
  <si>
    <t>V2019/218, 260, 384, 370</t>
  </si>
  <si>
    <t xml:space="preserve"> - Others (China Roaming, Extra Luggage,</t>
  </si>
  <si>
    <t>Tau Sar Pneah, Coffee, Luggage Wrapping,</t>
  </si>
  <si>
    <t>Sim Card, Laundry Bag</t>
  </si>
  <si>
    <t>V2019/186 &amp; 297</t>
  </si>
  <si>
    <t>ANOVIA BRIDAL SDN BHD</t>
  </si>
  <si>
    <t>Anovia Bridal Sdn Bhd / Brand New Bannershop S/B</t>
  </si>
  <si>
    <t>Thoy Siew Ping</t>
  </si>
  <si>
    <t>V2019/032 , 262, 353</t>
  </si>
  <si>
    <t>Flights, Accommodation (PGT &amp; PETACH) :</t>
  </si>
  <si>
    <t>Contingency :</t>
  </si>
  <si>
    <t>Horizon Travel Mkt Consulting Guangzhou Co</t>
  </si>
  <si>
    <t>Thai International Travel Fair 2019</t>
  </si>
  <si>
    <t>PDC/PGT/BAh6/327</t>
  </si>
  <si>
    <t>13 Feb - 17 Feb 2019</t>
  </si>
  <si>
    <t xml:space="preserve">Officer Incharged : Yoon Pauline </t>
  </si>
  <si>
    <t>Booth Design &amp; Construction</t>
  </si>
  <si>
    <t>Booth Space Rental</t>
  </si>
  <si>
    <t xml:space="preserve">B2B Session </t>
  </si>
  <si>
    <t>Activity ( Games session with promotion &amp; props)</t>
  </si>
  <si>
    <t xml:space="preserve">AirFare </t>
  </si>
  <si>
    <t>Ground Transportation</t>
  </si>
  <si>
    <t xml:space="preserve">Courier Service </t>
  </si>
  <si>
    <t>V2019/138A</t>
  </si>
  <si>
    <t>Thai International Travel Fair</t>
  </si>
  <si>
    <t xml:space="preserve"> - Azfalyza Binti Abd Aziz</t>
  </si>
  <si>
    <t xml:space="preserve"> - Thoy Siew Ping</t>
  </si>
  <si>
    <t xml:space="preserve"> - Sim Card</t>
  </si>
  <si>
    <t xml:space="preserve"> - Azfalyza Binti Abd Aziz (Sim Card)</t>
  </si>
  <si>
    <t>V2019/146</t>
  </si>
  <si>
    <t xml:space="preserve"> - Thoy Siew Ping &amp; Azfalyza Binti Abd Aziz</t>
  </si>
  <si>
    <t>THOY SIEW PING</t>
  </si>
  <si>
    <t>Azfalyza Binti Abdul Aziz</t>
  </si>
  <si>
    <t>V2019/153</t>
  </si>
  <si>
    <t>V2019/190</t>
  </si>
  <si>
    <t>V2019/217 &amp; 253</t>
  </si>
  <si>
    <t xml:space="preserve"> - Yoon Pauline</t>
  </si>
  <si>
    <t>V2019/336</t>
  </si>
  <si>
    <t xml:space="preserve"> - Thoy Siew Ping (Sim Card)</t>
  </si>
  <si>
    <t xml:space="preserve"> - Yoon Pauline (Sim Card)</t>
  </si>
  <si>
    <t>MARKETING AND AWARNESS SOLUTIONS CO. LTD</t>
  </si>
  <si>
    <t>Marketing And Awarness Solutions Co. Ltd</t>
  </si>
  <si>
    <t>PDC/PGT/BAH6/328</t>
  </si>
  <si>
    <t>27 Mar - 30 March 2019</t>
  </si>
  <si>
    <t>Officer Incharged : Lim Yee Harng</t>
  </si>
  <si>
    <t>Basic Shell Scheme 36sqm USD8,500</t>
  </si>
  <si>
    <t>Booth Construction with furniture, hire local promoters, translators</t>
  </si>
  <si>
    <t>Electrical and Lighting Cost</t>
  </si>
  <si>
    <t xml:space="preserve">Air Fare </t>
  </si>
  <si>
    <t>Advertisement Online</t>
  </si>
  <si>
    <t>Courier Services</t>
  </si>
  <si>
    <t>V2019/225</t>
  </si>
  <si>
    <t>V2019/321</t>
  </si>
  <si>
    <t>V2019/368</t>
  </si>
  <si>
    <t>V2019/327</t>
  </si>
  <si>
    <t>SCHENKER LOGISTICS (MALAYSIA) SDN BHD</t>
  </si>
  <si>
    <t>Jv International Joint Stock Company</t>
  </si>
  <si>
    <t xml:space="preserve">Vietnam International Travel Mart 2019 Hanoi </t>
  </si>
  <si>
    <t xml:space="preserve">Business Matching Session Medan </t>
  </si>
  <si>
    <t>PDC/PGT/BAH6/332</t>
  </si>
  <si>
    <t>18 Mar 2019</t>
  </si>
  <si>
    <t>Officer Incharged : Thoy Siew Ping</t>
  </si>
  <si>
    <t>Air Fare</t>
  </si>
  <si>
    <t xml:space="preserve"> - Visa Application</t>
  </si>
  <si>
    <t>Experience Penang 2020 Roadshow in Korea (Seoul &amp; Busan)</t>
  </si>
  <si>
    <t>PDC/PGT/BAH6/333</t>
  </si>
  <si>
    <t>1 Apr - 5 Apr 2019</t>
  </si>
  <si>
    <t>Officer Incharged : Yoon Pauline</t>
  </si>
  <si>
    <t xml:space="preserve">Seoul Roadshow at Lotte Hotel </t>
  </si>
  <si>
    <t>Busan Roadshow at Lotte Hotel</t>
  </si>
  <si>
    <t>Online Campaign for EPY2020</t>
  </si>
  <si>
    <t xml:space="preserve"> - PGT Chairman</t>
  </si>
  <si>
    <t xml:space="preserve"> - PGT &amp; Petach</t>
  </si>
  <si>
    <t>V2019/273</t>
  </si>
  <si>
    <t>Lotte Hotel</t>
  </si>
  <si>
    <t>Sung Yunmo</t>
  </si>
  <si>
    <t>V2019/274</t>
  </si>
  <si>
    <t>Photography Services &amp; Instant Printing</t>
  </si>
  <si>
    <t>The Plan Communication Co Ltd</t>
  </si>
  <si>
    <t>Event planning, performances, agent fee &amp; other expenses</t>
  </si>
  <si>
    <t>V2019/276</t>
  </si>
  <si>
    <t>V2019/277</t>
  </si>
  <si>
    <t>Busan Lotte Hotel</t>
  </si>
  <si>
    <t>Interpretation Fee (Seoul)</t>
  </si>
  <si>
    <t>Interpretation Fee (Busan)</t>
  </si>
  <si>
    <t>V2019/278</t>
  </si>
  <si>
    <t>Jeeyoun Kim</t>
  </si>
  <si>
    <t xml:space="preserve"> - Printing of X-stand</t>
  </si>
  <si>
    <t>Brand- New Bannershop Sdn Bhd</t>
  </si>
  <si>
    <t>V2019/306</t>
  </si>
  <si>
    <t>Rod Creative Sdn Bhd</t>
  </si>
  <si>
    <t xml:space="preserve"> - White Sticker on Styrofoam</t>
  </si>
  <si>
    <t>V2019/319</t>
  </si>
  <si>
    <t>TNT Express Worldwide (M) Sdn Bhd</t>
  </si>
  <si>
    <t>V2019/367</t>
  </si>
  <si>
    <t xml:space="preserve"> - Ooi Chok Yan</t>
  </si>
  <si>
    <t xml:space="preserve"> - Purchase of souvenirs </t>
  </si>
  <si>
    <t>V2019/396</t>
  </si>
  <si>
    <t xml:space="preserve"> - Chauffeur Service In Busan</t>
  </si>
  <si>
    <t xml:space="preserve"> - Chauffeur Service In Seoul</t>
  </si>
  <si>
    <t>Beverages for Busan Dinner</t>
  </si>
  <si>
    <t>V2019/384</t>
  </si>
  <si>
    <t xml:space="preserve"> - Wrapping Cost</t>
  </si>
  <si>
    <t xml:space="preserve"> - YB Yeoh's PA (Ong Ren Jie)</t>
  </si>
  <si>
    <t xml:space="preserve"> - BOD (Khoo Boo Lim)</t>
  </si>
  <si>
    <t>V2019/398</t>
  </si>
  <si>
    <t>PTS Travel &amp; Tours Sdn Bhd</t>
  </si>
  <si>
    <t xml:space="preserve"> - Dinner with PGT's chairman &amp; BOD</t>
  </si>
  <si>
    <t>V2019/437</t>
  </si>
  <si>
    <t xml:space="preserve"> - Purchas of Sim Card</t>
  </si>
  <si>
    <t>Additional tables for EPY Dinner</t>
  </si>
  <si>
    <t>Venue Rental &amp; Dinner</t>
  </si>
  <si>
    <t>CIMB Credit Card Centre (Ooi Chok Yan)</t>
  </si>
  <si>
    <t xml:space="preserve"> - Chauffeur Service Extra Charges</t>
  </si>
  <si>
    <t xml:space="preserve"> - KTX Ticket Seoul-Busan-Seoul (4 pax)</t>
  </si>
  <si>
    <t xml:space="preserve"> - Train/Taxi (YP)</t>
  </si>
  <si>
    <t xml:space="preserve"> - Train/Taxi (OCY)</t>
  </si>
  <si>
    <t xml:space="preserve"> - Printing of Photo Wall, name card </t>
  </si>
  <si>
    <t>V2019/440A</t>
  </si>
  <si>
    <t>UNIHOLIDAY CO LTD</t>
  </si>
  <si>
    <t>Uniholiday Co Ltd</t>
  </si>
  <si>
    <t>Duty &amp; Taxes</t>
  </si>
  <si>
    <t>V2019/476</t>
  </si>
  <si>
    <t xml:space="preserve"> - YB Yeoh Soon Hin</t>
  </si>
  <si>
    <t xml:space="preserve">ITB China Shanghai </t>
  </si>
  <si>
    <t>PDC/PGT/BAH6/329</t>
  </si>
  <si>
    <t>15 May to 17 May 2019</t>
  </si>
  <si>
    <t>Basic Shell Scheme 54sqm USD34,000</t>
  </si>
  <si>
    <t>Additional appointments and listings, badges</t>
  </si>
  <si>
    <t>Booth Construction with furniture</t>
  </si>
  <si>
    <t xml:space="preserve">Coffee Refreshment </t>
  </si>
  <si>
    <t>MB Exhibitions (Shanghai) Co Ltd</t>
  </si>
  <si>
    <t>V2019/345</t>
  </si>
  <si>
    <t xml:space="preserve"> - Participation Fee (RMB1,000)</t>
  </si>
  <si>
    <t xml:space="preserve">Malaysia Culture &amp; Tourism Fair 2019 </t>
  </si>
  <si>
    <t xml:space="preserve"> - Promoter Fee</t>
  </si>
  <si>
    <t xml:space="preserve"> - Booth Decoration &amp; LED Rental</t>
  </si>
  <si>
    <t>V2019/436</t>
  </si>
  <si>
    <t xml:space="preserve"> - Contingency</t>
  </si>
  <si>
    <t>Additional badges (Paid by 3 participants)</t>
  </si>
  <si>
    <t>Butterfly House (PG), Flagstaff Holdings, G Hotel</t>
  </si>
  <si>
    <t>INV # 0018/19/20</t>
  </si>
  <si>
    <t>V2019/443</t>
  </si>
  <si>
    <t>SHANGHAI ORANGE RESTAURANT MANAGEMENT CO</t>
  </si>
  <si>
    <t>Shanghai Orange Restaurant Management Co</t>
  </si>
  <si>
    <t xml:space="preserve"> - Printing of sticker for here &amp; now booklet</t>
  </si>
  <si>
    <t>V2019/447</t>
  </si>
  <si>
    <t xml:space="preserve"> - Courier charges</t>
  </si>
  <si>
    <t xml:space="preserve"> - Purchase of stationery </t>
  </si>
  <si>
    <t>V2019/492</t>
  </si>
  <si>
    <t>V2019/493</t>
  </si>
  <si>
    <t xml:space="preserve"> - Yoon Pauline &amp; Thoy Siew Ping</t>
  </si>
  <si>
    <t xml:space="preserve"> - Purchase of Tau Sar Pneah</t>
  </si>
  <si>
    <t xml:space="preserve"> - Additional charges for DHL Custom Clearance</t>
  </si>
  <si>
    <t>V2019/519</t>
  </si>
  <si>
    <t>V2019/538</t>
  </si>
  <si>
    <t>V2019/612</t>
  </si>
  <si>
    <t xml:space="preserve"> - Lunch hosting for Industry Players</t>
  </si>
  <si>
    <t xml:space="preserve"> - Purchase of sim card (OCY)</t>
  </si>
  <si>
    <t xml:space="preserve"> - Data Roaming (TSP)</t>
  </si>
  <si>
    <t>V2019/456</t>
  </si>
  <si>
    <t>DHL EXPRESSS (MALAYSIA0 SDN BHD</t>
  </si>
  <si>
    <t>DHL Expresss (Malaysia) Sdn Bhd</t>
  </si>
  <si>
    <t xml:space="preserve"> - Courier charges (sent leftover brochures to Guangzhou)</t>
  </si>
  <si>
    <t xml:space="preserve">The 5th China (Xiamen) Int Leisure Tourism Expo </t>
  </si>
  <si>
    <t>PDC/PGT/BAH6/330</t>
  </si>
  <si>
    <t>19 Apr - 21 Apr 2019</t>
  </si>
  <si>
    <t xml:space="preserve">Raw Space 54swm </t>
  </si>
  <si>
    <t>Booth Constructions &amp; design</t>
  </si>
  <si>
    <t>Electrical &amp; AV Cost</t>
  </si>
  <si>
    <t>Travelling Expenses</t>
  </si>
  <si>
    <t>V2019/303A</t>
  </si>
  <si>
    <t>Xiamen C&amp;D In Travel Sevice Group Co.Ltd</t>
  </si>
  <si>
    <t>XIAMEN WERICHUANG EXHIBITION DEISGN CO D</t>
  </si>
  <si>
    <t>Xiamen Wei Chuang Exhibition Deisgn Co D</t>
  </si>
  <si>
    <t>V2019/343</t>
  </si>
  <si>
    <t xml:space="preserve"> - Custom Clearance</t>
  </si>
  <si>
    <t xml:space="preserve"> - Ng Chun How (Meal Allowance)</t>
  </si>
  <si>
    <t>Ng Chun How</t>
  </si>
  <si>
    <t>V2019/344</t>
  </si>
  <si>
    <t>V2019/407</t>
  </si>
  <si>
    <t xml:space="preserve"> - Ng Chun How (Visa Application)</t>
  </si>
  <si>
    <t xml:space="preserve"> - Ng Chun How (Sim Card)</t>
  </si>
  <si>
    <t xml:space="preserve"> - Thoy Siew Ping (Meal Allowance)</t>
  </si>
  <si>
    <t xml:space="preserve"> - Thoy Siew Ping (Visa Application)</t>
  </si>
  <si>
    <t xml:space="preserve"> - Thoy Siew Ping (Transportation)</t>
  </si>
  <si>
    <t xml:space="preserve"> - Thoy Siew Ping (Data Roaming)</t>
  </si>
  <si>
    <t xml:space="preserve"> - Purchase of stationery</t>
  </si>
  <si>
    <t xml:space="preserve"> - Sending of promotion materials</t>
  </si>
  <si>
    <t>Xiamen Panavico Customs Broker Co Ltd</t>
  </si>
  <si>
    <t xml:space="preserve"> - Purchase of Scissors for Launching</t>
  </si>
  <si>
    <t>Air Fare (2 pax)</t>
  </si>
  <si>
    <t>Hotel Accommodation (2 pax)</t>
  </si>
  <si>
    <t xml:space="preserve"> - Train Ticket (XIA-SHAN-XIA)</t>
  </si>
  <si>
    <t xml:space="preserve"> - Shantou Tour</t>
  </si>
  <si>
    <t>Travel Insurance (Ng Chun How)</t>
  </si>
  <si>
    <t xml:space="preserve"> - Storage Fee</t>
  </si>
  <si>
    <t>V2019/408</t>
  </si>
  <si>
    <t>V2019/497</t>
  </si>
  <si>
    <t>V2019/428</t>
  </si>
  <si>
    <t>International Tourismus Borse (ITB) Berlin</t>
  </si>
  <si>
    <t>PDC/PGT/BAH6/327</t>
  </si>
  <si>
    <t>7 Mar - 11 Mar 2019</t>
  </si>
  <si>
    <t>Advertisement - 3 Banners at City Cube Hall</t>
  </si>
  <si>
    <t>Sponsorship - Drinks &amp; Snacks for cocktai dinner</t>
  </si>
  <si>
    <t xml:space="preserve">Door Gifts </t>
  </si>
  <si>
    <t>Airfare</t>
  </si>
  <si>
    <t>YB Yeoh Soon Hin (PGT Chairman)</t>
  </si>
  <si>
    <t>PGT &amp; Petach officers</t>
  </si>
  <si>
    <t>Participation Fee</t>
  </si>
  <si>
    <t>V2019/135</t>
  </si>
  <si>
    <t xml:space="preserve"> - Yoon Pauline (PGT)</t>
  </si>
  <si>
    <t xml:space="preserve"> - Chong Kah Yuan (Petach)</t>
  </si>
  <si>
    <t xml:space="preserve"> - YB Yeoh Soon Hin (PGT Chairman)</t>
  </si>
  <si>
    <t xml:space="preserve"> - Chauffeur Service </t>
  </si>
  <si>
    <t>Aidil Travel &amp; Tours Sdn Bhd</t>
  </si>
  <si>
    <t>V2019/174</t>
  </si>
  <si>
    <t>V2019/177</t>
  </si>
  <si>
    <t xml:space="preserve"> - Chauffeur Service (Additional Hours)</t>
  </si>
  <si>
    <t>V2019/281</t>
  </si>
  <si>
    <t xml:space="preserve"> - Dinner hosting (Petach &amp; PGT)</t>
  </si>
  <si>
    <t xml:space="preserve"> - Ooi Chok Yan (PGT)</t>
  </si>
  <si>
    <t xml:space="preserve"> - Taxi / Train (OCY)</t>
  </si>
  <si>
    <t xml:space="preserve"> - Purchase of Sim Card (OCY)</t>
  </si>
  <si>
    <t xml:space="preserve"> - Lunch hosting (Petach &amp; PGT)</t>
  </si>
  <si>
    <t xml:space="preserve"> - Printing of foamboard </t>
  </si>
  <si>
    <t>Dream Art Centre</t>
  </si>
  <si>
    <t>Harpers Travel(M)Sdn Bhd</t>
  </si>
  <si>
    <t xml:space="preserve"> - Ooi Chok Yan &amp; Yoon Pauline</t>
  </si>
  <si>
    <t>V2019/260</t>
  </si>
  <si>
    <t>CIMB Credit Card Centre</t>
  </si>
  <si>
    <t>Lembaga Pengalakan Pelancongan Malaysia</t>
  </si>
  <si>
    <t>V2019/399</t>
  </si>
  <si>
    <t xml:space="preserve"> - Taxi / Train (YP)</t>
  </si>
  <si>
    <t xml:space="preserve"> - City Tax for Hotel (YB &amp; Chong Kah Yuan)</t>
  </si>
  <si>
    <t>V2019/409</t>
  </si>
  <si>
    <t xml:space="preserve"> - Purchase of Sim Card (YP)</t>
  </si>
  <si>
    <t>Micem Sdn Bhd</t>
  </si>
  <si>
    <t>V2019/421</t>
  </si>
  <si>
    <t xml:space="preserve"> - Roll up display, screen rental, photo session</t>
  </si>
  <si>
    <t>V2019/292</t>
  </si>
  <si>
    <t>V2019/349</t>
  </si>
  <si>
    <t>V2019/232</t>
  </si>
  <si>
    <t>PART OF YOU UG-ULRICH BIEBER</t>
  </si>
  <si>
    <t>Part Of You Ug-Ulrich Bieber</t>
  </si>
  <si>
    <t>V2019/191</t>
  </si>
  <si>
    <t>Experience Penang 2020 Roadshow in Bangkok &amp; Malaysia Fest</t>
  </si>
  <si>
    <t>19 June - 23 June 2019</t>
  </si>
  <si>
    <t>PDC/PGT/BAH6/338</t>
  </si>
  <si>
    <t>Venue Rental, Refreshment &amp; Lunch</t>
  </si>
  <si>
    <t>B2B Session, Product update, Launching gimmick, performance, decorations, backdrop, light &amp; sound system, LED backdrop screen, Photographer, videographer</t>
  </si>
  <si>
    <t>PR Management - managing agent/media invitation, publicity, press release, translations</t>
  </si>
  <si>
    <t>Malaysia Fest 2019 
- Central World Bangkok
 - Exhibition Space
 - LED TV 50 Inch Rental
 - Booth construction</t>
  </si>
  <si>
    <t>Travelling Expenses (PGT &amp; Petach)</t>
  </si>
  <si>
    <t>Asialife Media (Thailand) Co. Ltd</t>
  </si>
  <si>
    <t>Conceptual Events Worldwide Co Ltd</t>
  </si>
  <si>
    <t>DHL EXPRESS (MALAYSIA) SDN BHD</t>
  </si>
  <si>
    <t>V2019/544</t>
  </si>
  <si>
    <t>DHL Express (Malaysia) Sdn Bhd</t>
  </si>
  <si>
    <t>V2019/593</t>
  </si>
  <si>
    <t xml:space="preserve"> - Sim Card (TSP &amp; OCY)</t>
  </si>
  <si>
    <t xml:space="preserve"> - Wrapping Service (TSP)</t>
  </si>
  <si>
    <t>Air Fare :</t>
  </si>
  <si>
    <t xml:space="preserve"> - YB Yeoh (PGT Chairman)</t>
  </si>
  <si>
    <t xml:space="preserve"> - Ooi Zi Qian (YB Yeoh's PA)</t>
  </si>
  <si>
    <t xml:space="preserve"> - Thoy Siew Ping (PGT)</t>
  </si>
  <si>
    <t xml:space="preserve"> - Car Transfer</t>
  </si>
  <si>
    <t xml:space="preserve"> - Penalty Charges for air fare </t>
  </si>
  <si>
    <t>HARPERS TRAVEL (M) SDN BHD</t>
  </si>
  <si>
    <t>Harpers Travel (M) Sdn Bhd</t>
  </si>
  <si>
    <t>V2019/595</t>
  </si>
  <si>
    <t>V2019/603</t>
  </si>
  <si>
    <t xml:space="preserve"> - Duty &amp; Taxes for courier service</t>
  </si>
  <si>
    <t xml:space="preserve"> - Lunch with Petach &amp; Atap Chairman</t>
  </si>
  <si>
    <t>Yoon Pauliine</t>
  </si>
  <si>
    <t>V2019/639</t>
  </si>
  <si>
    <t>V2019/709</t>
  </si>
  <si>
    <t>V2019/530,
V2019/646
V2019/673
V2019/722</t>
  </si>
  <si>
    <t>V2019/618</t>
  </si>
  <si>
    <t>Experience Penang 2020 Roadshow in Indonesia (Jakarta &amp; Surabaya)</t>
  </si>
  <si>
    <t>PDC/PGT/BAH6/344</t>
  </si>
  <si>
    <t>19 Aug - 21 Aug 2019</t>
  </si>
  <si>
    <t>Venue Rental for B2B, Dinner, beverages, audio &amp; light equipment</t>
  </si>
  <si>
    <t>Product update, Launching gimmick, performance, decorations, backdrop, LED backdrop screen, Photographer</t>
  </si>
  <si>
    <t>Travelling Expenses (PGT &amp; PETACH)</t>
  </si>
  <si>
    <t>V2019/695
V2019/848</t>
  </si>
  <si>
    <t>Pt. Multi Kreasi Abadi Selaras</t>
  </si>
  <si>
    <t xml:space="preserve"> - Visa Application Photo (Affa)</t>
  </si>
  <si>
    <t xml:space="preserve"> - Visa Application Photo (OCY)</t>
  </si>
  <si>
    <t>PC2019/113</t>
  </si>
  <si>
    <t>AZAFALYZA BINTI ABD. AZIZ</t>
  </si>
  <si>
    <t>Azfalyza Binti Abd. Aziz</t>
  </si>
  <si>
    <t>V2019/725</t>
  </si>
  <si>
    <t xml:space="preserve"> - Azfalyza binti Abdul Aziz</t>
  </si>
  <si>
    <t>V2019/742</t>
  </si>
  <si>
    <t>Duty &amp; Taxes for Courier service</t>
  </si>
  <si>
    <t>V2019/758</t>
  </si>
  <si>
    <t>V2019/810</t>
  </si>
  <si>
    <t xml:space="preserve"> - Sim Card (OCY &amp; Affa)</t>
  </si>
  <si>
    <t xml:space="preserve"> - Visa Application (OCY)</t>
  </si>
  <si>
    <t>V2019/821</t>
  </si>
  <si>
    <t>V2019/879</t>
  </si>
  <si>
    <t xml:space="preserve"> - Purchase of souvenirs (YP)</t>
  </si>
  <si>
    <t xml:space="preserve"> - Printing &amp; stationery (YP)</t>
  </si>
  <si>
    <t xml:space="preserve"> - Visa Application (YP)</t>
  </si>
  <si>
    <t>Hotel Accommodation (Surabaya)</t>
  </si>
  <si>
    <t>Hotel Accommodation (Jakarta)</t>
  </si>
  <si>
    <t>Experience Penang 2020 Roadshow in Taiwan (Taipei)</t>
  </si>
  <si>
    <t>PDC/PGT/BAH6/342</t>
  </si>
  <si>
    <t>23 July 2019</t>
  </si>
  <si>
    <t>Venue rental, afternoon tea, dinner and beverages, audio &amp; lights equipment</t>
  </si>
  <si>
    <t>Visual design fee, production output and setting, booth setting and display and construction</t>
  </si>
  <si>
    <t>Performance, Emcee, Opening show, photobooth</t>
  </si>
  <si>
    <t>Lucky Draw Prizes and Penang Special Packages</t>
  </si>
  <si>
    <t xml:space="preserve">Hotel Accommodation </t>
  </si>
  <si>
    <t xml:space="preserve">Meal Allowance </t>
  </si>
  <si>
    <t>Public Relation management - Project execution, managing agent/media invitation, publicity, press release, translations</t>
  </si>
  <si>
    <t>Universal Communications</t>
  </si>
  <si>
    <t xml:space="preserve"> - Toh Poh Kheng (Pinang Peranakan)</t>
  </si>
  <si>
    <t xml:space="preserve"> - Tan Young Hean (PGT)</t>
  </si>
  <si>
    <t>China Airlines Limited</t>
  </si>
  <si>
    <t>V2019/672</t>
  </si>
  <si>
    <t xml:space="preserve"> - Printing of X-stand banners</t>
  </si>
  <si>
    <t>Brand-New Bannershop Sdn Bhd</t>
  </si>
  <si>
    <t>V2019/698</t>
  </si>
  <si>
    <t xml:space="preserve"> - Duty &amp; Taxes</t>
  </si>
  <si>
    <t>V2019/699</t>
  </si>
  <si>
    <t xml:space="preserve"> - Wrapping cost (TYH)</t>
  </si>
  <si>
    <t>Tan Young Hean</t>
  </si>
  <si>
    <t>V2019/713</t>
  </si>
  <si>
    <t xml:space="preserve"> - Airport Transfer</t>
  </si>
  <si>
    <t>V2019/718</t>
  </si>
  <si>
    <t xml:space="preserve"> - Purchase of sim card</t>
  </si>
  <si>
    <t xml:space="preserve"> - Wrapping cost (YP)</t>
  </si>
  <si>
    <t xml:space="preserve"> - Printing cost (YP)</t>
  </si>
  <si>
    <t>V2019/648
V2019/747</t>
  </si>
  <si>
    <t>V2019/635</t>
  </si>
  <si>
    <t>China (Guangdong) International Tourism Industry Expo (CITIE)</t>
  </si>
  <si>
    <t>PDC/PGT/BAH6/345</t>
  </si>
  <si>
    <t>30 Aug - 1 Sept 2019</t>
  </si>
  <si>
    <t>Participation fee for TM wih State Designed Table</t>
  </si>
  <si>
    <t xml:space="preserve"> - Leong Wei Leng</t>
  </si>
  <si>
    <t>Printing of brochures</t>
  </si>
  <si>
    <t>Extra baggaes for brochures /gifts</t>
  </si>
  <si>
    <t xml:space="preserve"> - Visa Application (YP &amp; LWL)</t>
  </si>
  <si>
    <t xml:space="preserve"> - Photo for Visa Application(YP)</t>
  </si>
  <si>
    <t xml:space="preserve"> - Courier charges (LWL)</t>
  </si>
  <si>
    <t xml:space="preserve"> - Table top mini X-stand</t>
  </si>
  <si>
    <t xml:space="preserve"> - Wifi router (OCY &amp; LWL)</t>
  </si>
  <si>
    <t>Leong Wei Leng</t>
  </si>
  <si>
    <t>V2019/824</t>
  </si>
  <si>
    <t>SK VACATION SDN BHD</t>
  </si>
  <si>
    <t>SK Vacation Sdn Bhd</t>
  </si>
  <si>
    <t>V2019/763</t>
  </si>
  <si>
    <t>V2019/795</t>
  </si>
  <si>
    <t xml:space="preserve"> - Coach Rental </t>
  </si>
  <si>
    <t>V2019/892</t>
  </si>
  <si>
    <t>TOURISM SECTION CONSULATE GENERAL OF</t>
  </si>
  <si>
    <t>Tourism Section, Consulate General of Malaysia Guangzhou</t>
  </si>
  <si>
    <t>V2019/883</t>
  </si>
  <si>
    <t xml:space="preserve">Tourism Expo Japan 2019 (TEJ) Osaka </t>
  </si>
  <si>
    <t>PDC/PGT/BAH6/346</t>
  </si>
  <si>
    <t>24 Oct - 27 Oct 2019</t>
  </si>
  <si>
    <t>Booth Fee for TM</t>
  </si>
  <si>
    <t xml:space="preserve">Intepreters </t>
  </si>
  <si>
    <t>Air Fare &amp; JR Pass</t>
  </si>
  <si>
    <t>PR Activities (Media coverage on local media)</t>
  </si>
  <si>
    <t>2019 Asean - China (Guiyang) Belt and Road Culture and Tourism Exchange Week</t>
  </si>
  <si>
    <t>PDC/PGT/BAH6/352</t>
  </si>
  <si>
    <t>27 Aug - 31 Aug 2019</t>
  </si>
  <si>
    <t>Courier service for brochures</t>
  </si>
  <si>
    <t xml:space="preserve"> - Wifi Router</t>
  </si>
  <si>
    <t>V2019/819</t>
  </si>
  <si>
    <t>Experience Penang 2020 Roadshow in Singapore</t>
  </si>
  <si>
    <t>PDC/PGT/BAH6/357</t>
  </si>
  <si>
    <t>15 Oct 2019</t>
  </si>
  <si>
    <t>Venue Rental, including of food &amp; beverages</t>
  </si>
  <si>
    <t>Stage setup, Photo backdrop, registration, loose furniture, AV Equipment, Talent &amp; Entertainment, Photo Booth</t>
  </si>
  <si>
    <t>PR Management - managing media, publicity, press release</t>
  </si>
  <si>
    <t>World Travel Mart (WTM) London</t>
  </si>
  <si>
    <t>PDC/PGT/BAH6/358</t>
  </si>
  <si>
    <t>4 Nov - 6 Nov 2019</t>
  </si>
  <si>
    <t>Participation Fee to TM</t>
  </si>
  <si>
    <t>LED Rental</t>
  </si>
  <si>
    <t xml:space="preserve">Travel News Market Stockholm </t>
  </si>
  <si>
    <t>PDC/PGT/BAH6/347</t>
  </si>
  <si>
    <t>7 Nov 2019</t>
  </si>
  <si>
    <t>Local Transportation</t>
  </si>
  <si>
    <t>Cruiseworld Asia 2019 Singapore</t>
  </si>
  <si>
    <t>PDC/PGT/BAH6/362</t>
  </si>
  <si>
    <t>28 Nov - 30 Nov 2019</t>
  </si>
  <si>
    <t>Silver Sponsor Package SGD19,260</t>
  </si>
  <si>
    <t>Air Fare (PGT &amp; PETACH)</t>
  </si>
  <si>
    <t>Advertisement on Travel Weekly Online</t>
  </si>
  <si>
    <t>??</t>
  </si>
  <si>
    <t xml:space="preserve"> - Yoon Pauline &amp; Malathi</t>
  </si>
  <si>
    <t xml:space="preserve"> - Courier of brochures to Singapore</t>
  </si>
  <si>
    <t xml:space="preserve"> - Printing of A3 Mini X-stand</t>
  </si>
  <si>
    <t>Malathi D/O Muniandy</t>
  </si>
  <si>
    <t xml:space="preserve"> - Malathi D/O Muniandy</t>
  </si>
  <si>
    <t xml:space="preserve"> - YB Yeoh Soon Hin &amp; Shelyn (PETACH)</t>
  </si>
  <si>
    <t xml:space="preserve"> - Printing</t>
  </si>
  <si>
    <t xml:space="preserve"> - Souvenirs</t>
  </si>
  <si>
    <t>V2019/997</t>
  </si>
  <si>
    <t>V2019/996</t>
  </si>
  <si>
    <t>V2019/943</t>
  </si>
  <si>
    <t>V2019/949</t>
  </si>
  <si>
    <t>V2019/976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</si>
</sst>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4" fillId="0" borderId="0" xfId="0" applyFont="1"/>
    <xf numFmtId="0" fontId="4" fillId="0" borderId="3" xfId="0" applyFont="1" applyBorder="1"/>
    <xf numFmtId="0" fontId="4" fillId="0" borderId="2" xfId="0" applyFont="1" applyBorder="1"/>
    <xf numFmtId="43" fontId="4" fillId="0" borderId="4" xfId="1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0" fillId="0" borderId="6" xfId="0" applyNumberFormat="1" applyBorder="1"/>
    <xf numFmtId="0" fontId="0" fillId="0" borderId="6" xfId="0" applyBorder="1"/>
    <xf numFmtId="43" fontId="0" fillId="0" borderId="7" xfId="0" applyNumberFormat="1" applyBorder="1"/>
    <xf numFmtId="0" fontId="0" fillId="0" borderId="7" xfId="0" applyBorder="1"/>
    <xf numFmtId="43" fontId="6" fillId="0" borderId="7" xfId="0" applyNumberFormat="1" applyFont="1" applyBorder="1"/>
    <xf numFmtId="0" fontId="6" fillId="0" borderId="7" xfId="0" applyFont="1" applyBorder="1"/>
    <xf numFmtId="43" fontId="4" fillId="2" borderId="8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vertical="center" wrapText="1"/>
    </xf>
    <xf numFmtId="0" fontId="0" fillId="0" borderId="9" xfId="0" applyBorder="1"/>
    <xf numFmtId="0" fontId="0" fillId="0" borderId="0" xfId="0" applyBorder="1" applyAlignment="1"/>
    <xf numFmtId="0" fontId="0" fillId="0" borderId="0" xfId="0" applyBorder="1"/>
    <xf numFmtId="0" fontId="0" fillId="0" borderId="10" xfId="0" applyBorder="1"/>
    <xf numFmtId="43" fontId="0" fillId="0" borderId="0" xfId="1" applyFont="1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43" fontId="0" fillId="0" borderId="12" xfId="0" applyNumberFormat="1" applyBorder="1"/>
    <xf numFmtId="0" fontId="0" fillId="0" borderId="13" xfId="0" applyBorder="1"/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/>
    <xf numFmtId="0" fontId="0" fillId="0" borderId="1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 applyAlignment="1">
      <alignment horizontal="center" vertical="center" wrapText="1"/>
    </xf>
    <xf numFmtId="43" fontId="0" fillId="0" borderId="18" xfId="1" applyFont="1" applyBorder="1"/>
    <xf numFmtId="43" fontId="0" fillId="0" borderId="5" xfId="0" applyNumberFormat="1" applyBorder="1"/>
    <xf numFmtId="0" fontId="5" fillId="0" borderId="0" xfId="0" applyFont="1"/>
    <xf numFmtId="0" fontId="0" fillId="0" borderId="21" xfId="0" applyBorder="1"/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43" fontId="0" fillId="0" borderId="22" xfId="1" applyFont="1" applyBorder="1"/>
    <xf numFmtId="43" fontId="0" fillId="0" borderId="24" xfId="1" applyFont="1" applyBorder="1"/>
    <xf numFmtId="0" fontId="0" fillId="0" borderId="25" xfId="0" applyBorder="1"/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28" xfId="0" applyBorder="1"/>
    <xf numFmtId="43" fontId="0" fillId="0" borderId="26" xfId="1" applyFont="1" applyBorder="1"/>
    <xf numFmtId="43" fontId="0" fillId="0" borderId="28" xfId="1" applyFont="1" applyBorder="1"/>
    <xf numFmtId="0" fontId="7" fillId="0" borderId="28" xfId="0" applyFont="1" applyBorder="1"/>
    <xf numFmtId="0" fontId="0" fillId="0" borderId="30" xfId="0" applyBorder="1"/>
    <xf numFmtId="4" fontId="0" fillId="0" borderId="28" xfId="0" applyNumberForma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3" fontId="0" fillId="0" borderId="31" xfId="0" applyNumberFormat="1" applyBorder="1"/>
    <xf numFmtId="15" fontId="0" fillId="0" borderId="0" xfId="0" applyNumberFormat="1"/>
    <xf numFmtId="0" fontId="0" fillId="0" borderId="32" xfId="0" applyBorder="1"/>
    <xf numFmtId="0" fontId="0" fillId="0" borderId="32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0" fillId="0" borderId="35" xfId="0" applyBorder="1"/>
    <xf numFmtId="43" fontId="0" fillId="0" borderId="33" xfId="1" applyFont="1" applyBorder="1"/>
    <xf numFmtId="43" fontId="0" fillId="0" borderId="35" xfId="1" applyFont="1" applyBorder="1"/>
    <xf numFmtId="0" fontId="0" fillId="0" borderId="36" xfId="0" applyBorder="1"/>
    <xf numFmtId="43" fontId="0" fillId="0" borderId="37" xfId="1" applyFont="1" applyBorder="1"/>
    <xf numFmtId="0" fontId="7" fillId="0" borderId="28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25" xfId="0" applyBorder="1" applyAlignment="1">
      <alignment wrapText="1"/>
    </xf>
    <xf numFmtId="0" fontId="0" fillId="0" borderId="28" xfId="0" applyFont="1" applyBorder="1"/>
    <xf numFmtId="0" fontId="0" fillId="0" borderId="34" xfId="0" applyBorder="1"/>
    <xf numFmtId="43" fontId="0" fillId="0" borderId="27" xfId="1" applyFont="1" applyBorder="1"/>
    <xf numFmtId="0" fontId="0" fillId="0" borderId="27" xfId="0" applyBorder="1"/>
    <xf numFmtId="0" fontId="0" fillId="0" borderId="43" xfId="0" applyBorder="1"/>
    <xf numFmtId="0" fontId="0" fillId="0" borderId="44" xfId="0" applyBorder="1"/>
    <xf numFmtId="9" fontId="0" fillId="0" borderId="27" xfId="1" applyNumberFormat="1" applyFont="1" applyBorder="1"/>
    <xf numFmtId="0" fontId="0" fillId="0" borderId="28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5" xfId="0" applyBorder="1" applyAlignment="1"/>
    <xf numFmtId="0" fontId="0" fillId="0" borderId="46" xfId="0" applyBorder="1" applyAlignment="1"/>
    <xf numFmtId="0" fontId="0" fillId="0" borderId="47" xfId="0" applyBorder="1" applyAlignment="1"/>
    <xf numFmtId="0" fontId="0" fillId="0" borderId="29" xfId="0" applyFont="1" applyBorder="1"/>
    <xf numFmtId="43" fontId="0" fillId="0" borderId="46" xfId="1" applyFont="1" applyBorder="1"/>
    <xf numFmtId="43" fontId="0" fillId="0" borderId="29" xfId="1" applyFont="1" applyBorder="1"/>
    <xf numFmtId="43" fontId="0" fillId="0" borderId="47" xfId="1" applyFont="1" applyBorder="1"/>
    <xf numFmtId="0" fontId="0" fillId="0" borderId="14" xfId="0" applyBorder="1" applyAlignment="1">
      <alignment wrapText="1"/>
    </xf>
    <xf numFmtId="0" fontId="0" fillId="0" borderId="18" xfId="0" applyFont="1" applyBorder="1"/>
    <xf numFmtId="43" fontId="0" fillId="0" borderId="15" xfId="1" applyFont="1" applyBorder="1"/>
    <xf numFmtId="0" fontId="0" fillId="0" borderId="18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4" xfId="0" applyFont="1" applyBorder="1"/>
    <xf numFmtId="43" fontId="0" fillId="0" borderId="23" xfId="1" applyFont="1" applyBorder="1"/>
    <xf numFmtId="0" fontId="0" fillId="0" borderId="29" xfId="0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0" fillId="0" borderId="45" xfId="0" applyBorder="1"/>
    <xf numFmtId="0" fontId="0" fillId="0" borderId="29" xfId="0" applyBorder="1"/>
    <xf numFmtId="0" fontId="0" fillId="0" borderId="47" xfId="0" applyBorder="1"/>
    <xf numFmtId="0" fontId="0" fillId="0" borderId="14" xfId="0" applyBorder="1"/>
    <xf numFmtId="0" fontId="0" fillId="0" borderId="15" xfId="0" applyBorder="1"/>
    <xf numFmtId="0" fontId="0" fillId="0" borderId="24" xfId="0" applyBorder="1"/>
    <xf numFmtId="0" fontId="0" fillId="0" borderId="23" xfId="0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3" fontId="0" fillId="0" borderId="0" xfId="0" applyNumberFormat="1"/>
    <xf numFmtId="0" fontId="8" fillId="0" borderId="25" xfId="0" applyFont="1" applyBorder="1" applyAlignment="1"/>
    <xf numFmtId="43" fontId="0" fillId="0" borderId="14" xfId="1" applyFont="1" applyBorder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5" xfId="0" applyFont="1" applyBorder="1" applyAlignment="1"/>
    <xf numFmtId="0" fontId="0" fillId="0" borderId="28" xfId="0" applyFont="1" applyBorder="1" applyAlignment="1">
      <alignment vertical="center" wrapText="1"/>
    </xf>
    <xf numFmtId="15" fontId="0" fillId="0" borderId="0" xfId="0" quotePrefix="1" applyNumberFormat="1"/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5" xfId="0" applyBorder="1" applyAlignment="1">
      <alignment vertical="top"/>
    </xf>
    <xf numFmtId="43" fontId="0" fillId="0" borderId="44" xfId="0" applyNumberFormat="1" applyBorder="1"/>
    <xf numFmtId="0" fontId="0" fillId="0" borderId="31" xfId="0" applyBorder="1"/>
    <xf numFmtId="0" fontId="0" fillId="0" borderId="25" xfId="0" applyBorder="1" applyAlignment="1">
      <alignment horizontal="center"/>
    </xf>
    <xf numFmtId="0" fontId="0" fillId="0" borderId="28" xfId="0" applyFont="1" applyBorder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5" xfId="0" applyBorder="1" applyAlignment="1">
      <alignment horizontal="left"/>
    </xf>
    <xf numFmtId="43" fontId="0" fillId="0" borderId="28" xfId="1" applyFont="1" applyBorder="1" applyAlignment="1"/>
    <xf numFmtId="0" fontId="0" fillId="0" borderId="28" xfId="0" applyFont="1" applyBorder="1" applyAlignment="1">
      <alignment wrapText="1"/>
    </xf>
    <xf numFmtId="43" fontId="0" fillId="0" borderId="28" xfId="1" applyFont="1" applyBorder="1" applyAlignment="1">
      <alignment vertical="center"/>
    </xf>
    <xf numFmtId="0" fontId="9" fillId="0" borderId="25" xfId="0" applyFont="1" applyBorder="1" applyAlignment="1"/>
    <xf numFmtId="43" fontId="0" fillId="0" borderId="41" xfId="1" applyFont="1" applyBorder="1"/>
    <xf numFmtId="43" fontId="0" fillId="0" borderId="24" xfId="1" applyFont="1" applyBorder="1" applyAlignment="1">
      <alignment horizontal="left" vertical="center"/>
    </xf>
    <xf numFmtId="0" fontId="0" fillId="0" borderId="25" xfId="0" applyBorder="1" applyAlignment="1">
      <alignment vertical="center" wrapText="1"/>
    </xf>
    <xf numFmtId="43" fontId="0" fillId="0" borderId="28" xfId="1" applyFont="1" applyBorder="1" applyAlignment="1">
      <alignment horizontal="left" vertical="center"/>
    </xf>
    <xf numFmtId="49" fontId="0" fillId="0" borderId="0" xfId="0" applyNumberFormat="1"/>
    <xf numFmtId="4" fontId="0" fillId="0" borderId="29" xfId="0" applyNumberFormat="1" applyBorder="1"/>
    <xf numFmtId="0" fontId="5" fillId="0" borderId="3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43" fontId="0" fillId="0" borderId="24" xfId="0" applyNumberFormat="1" applyBorder="1"/>
    <xf numFmtId="0" fontId="0" fillId="0" borderId="28" xfId="0" applyBorder="1" applyAlignment="1">
      <alignment horizontal="left"/>
    </xf>
    <xf numFmtId="15" fontId="0" fillId="0" borderId="28" xfId="0" applyNumberFormat="1" applyBorder="1" applyAlignment="1">
      <alignment horizontal="center"/>
    </xf>
    <xf numFmtId="43" fontId="0" fillId="0" borderId="28" xfId="0" applyNumberFormat="1" applyBorder="1"/>
    <xf numFmtId="0" fontId="0" fillId="0" borderId="28" xfId="0" applyBorder="1" applyAlignment="1">
      <alignment horizontal="center"/>
    </xf>
    <xf numFmtId="14" fontId="0" fillId="0" borderId="28" xfId="0" applyNumberFormat="1" applyBorder="1" applyAlignment="1">
      <alignment horizontal="center"/>
    </xf>
    <xf numFmtId="43" fontId="6" fillId="0" borderId="28" xfId="0" applyNumberFormat="1" applyFont="1" applyBorder="1"/>
    <xf numFmtId="0" fontId="4" fillId="2" borderId="41" xfId="0" applyFont="1" applyFill="1" applyBorder="1" applyAlignment="1">
      <alignment vertical="center"/>
    </xf>
    <xf numFmtId="43" fontId="4" fillId="2" borderId="41" xfId="0" applyNumberFormat="1" applyFont="1" applyFill="1" applyBorder="1" applyAlignment="1">
      <alignment vertical="center"/>
    </xf>
    <xf numFmtId="43" fontId="0" fillId="0" borderId="29" xfId="1" applyFont="1" applyBorder="1" applyAlignment="1"/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/>
    <xf numFmtId="43" fontId="0" fillId="0" borderId="26" xfId="1" applyFont="1" applyBorder="1" applyAlignment="1"/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vertical="center"/>
    </xf>
    <xf numFmtId="0" fontId="0" fillId="0" borderId="28" xfId="0" applyFont="1" applyBorder="1" applyAlignment="1"/>
    <xf numFmtId="43" fontId="0" fillId="0" borderId="27" xfId="1" applyFont="1" applyBorder="1" applyAlignment="1"/>
    <xf numFmtId="0" fontId="0" fillId="0" borderId="25" xfId="0" applyFont="1" applyBorder="1" applyAlignment="1">
      <alignment wrapText="1"/>
    </xf>
    <xf numFmtId="0" fontId="0" fillId="0" borderId="28" xfId="0" applyBorder="1" applyAlignment="1">
      <alignment horizontal="center" vertical="center"/>
    </xf>
    <xf numFmtId="0" fontId="8" fillId="0" borderId="25" xfId="0" applyFont="1" applyBorder="1" applyAlignment="1">
      <alignment horizontal="left"/>
    </xf>
    <xf numFmtId="0" fontId="0" fillId="0" borderId="26" xfId="0" applyFont="1" applyBorder="1" applyAlignment="1">
      <alignment wrapText="1"/>
    </xf>
    <xf numFmtId="0" fontId="0" fillId="0" borderId="27" xfId="0" applyFont="1" applyBorder="1" applyAlignment="1">
      <alignment wrapText="1"/>
    </xf>
    <xf numFmtId="0" fontId="0" fillId="0" borderId="26" xfId="0" applyFont="1" applyBorder="1" applyAlignment="1"/>
    <xf numFmtId="0" fontId="0" fillId="0" borderId="27" xfId="0" applyFont="1" applyBorder="1" applyAlignment="1"/>
    <xf numFmtId="0" fontId="0" fillId="0" borderId="38" xfId="0" applyBorder="1" applyAlignment="1"/>
    <xf numFmtId="0" fontId="0" fillId="0" borderId="38" xfId="0" applyFont="1" applyBorder="1" applyAlignment="1"/>
    <xf numFmtId="0" fontId="0" fillId="0" borderId="39" xfId="0" applyBorder="1" applyAlignment="1"/>
    <xf numFmtId="0" fontId="0" fillId="0" borderId="40" xfId="0" applyBorder="1" applyAlignment="1"/>
    <xf numFmtId="0" fontId="0" fillId="0" borderId="41" xfId="0" applyFont="1" applyBorder="1" applyAlignment="1"/>
    <xf numFmtId="43" fontId="0" fillId="0" borderId="39" xfId="1" applyFont="1" applyBorder="1" applyAlignment="1"/>
    <xf numFmtId="43" fontId="0" fillId="0" borderId="41" xfId="1" applyFont="1" applyBorder="1" applyAlignment="1"/>
    <xf numFmtId="0" fontId="0" fillId="0" borderId="45" xfId="0" applyFont="1" applyBorder="1" applyAlignment="1"/>
    <xf numFmtId="0" fontId="0" fillId="0" borderId="29" xfId="0" applyFont="1" applyBorder="1" applyAlignment="1"/>
    <xf numFmtId="43" fontId="0" fillId="0" borderId="46" xfId="1" applyFont="1" applyBorder="1" applyAlignment="1"/>
    <xf numFmtId="0" fontId="8" fillId="0" borderId="25" xfId="0" applyFont="1" applyBorder="1" applyAlignment="1">
      <alignment vertical="top"/>
    </xf>
    <xf numFmtId="0" fontId="0" fillId="0" borderId="25" xfId="0" applyFont="1" applyBorder="1" applyAlignment="1">
      <alignment vertical="top"/>
    </xf>
    <xf numFmtId="0" fontId="0" fillId="0" borderId="26" xfId="0" applyFont="1" applyBorder="1" applyAlignment="1">
      <alignment vertical="top"/>
    </xf>
    <xf numFmtId="0" fontId="0" fillId="0" borderId="27" xfId="0" applyFont="1" applyBorder="1" applyAlignment="1">
      <alignment vertical="top"/>
    </xf>
    <xf numFmtId="0" fontId="0" fillId="0" borderId="32" xfId="0" applyFont="1" applyBorder="1"/>
    <xf numFmtId="0" fontId="0" fillId="0" borderId="32" xfId="0" applyFont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35" xfId="0" applyFont="1" applyBorder="1"/>
    <xf numFmtId="0" fontId="0" fillId="0" borderId="26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39" xfId="0" applyFont="1" applyBorder="1" applyAlignment="1"/>
    <xf numFmtId="0" fontId="0" fillId="0" borderId="40" xfId="0" applyFont="1" applyBorder="1" applyAlignment="1"/>
    <xf numFmtId="0" fontId="0" fillId="0" borderId="43" xfId="0" applyFont="1" applyBorder="1"/>
    <xf numFmtId="0" fontId="0" fillId="0" borderId="12" xfId="0" applyFont="1" applyBorder="1"/>
    <xf numFmtId="43" fontId="0" fillId="0" borderId="12" xfId="0" applyNumberFormat="1" applyFont="1" applyBorder="1"/>
    <xf numFmtId="43" fontId="0" fillId="0" borderId="44" xfId="0" applyNumberFormat="1" applyFont="1" applyBorder="1"/>
    <xf numFmtId="0" fontId="0" fillId="0" borderId="31" xfId="0" applyFont="1" applyBorder="1"/>
    <xf numFmtId="43" fontId="0" fillId="0" borderId="24" xfId="1" applyFont="1" applyBorder="1" applyAlignment="1">
      <alignment vertical="center" wrapText="1"/>
    </xf>
    <xf numFmtId="0" fontId="8" fillId="0" borderId="14" xfId="0" applyFont="1" applyBorder="1" applyAlignment="1"/>
    <xf numFmtId="0" fontId="0" fillId="0" borderId="14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3" fontId="0" fillId="0" borderId="29" xfId="1" applyFont="1" applyBorder="1" applyAlignment="1">
      <alignment horizontal="center" vertical="center" wrapText="1"/>
    </xf>
    <xf numFmtId="43" fontId="0" fillId="0" borderId="18" xfId="1" applyFont="1" applyBorder="1" applyAlignment="1">
      <alignment horizontal="center" vertical="center" wrapText="1"/>
    </xf>
    <xf numFmtId="43" fontId="0" fillId="0" borderId="24" xfId="1" applyFont="1" applyBorder="1" applyAlignment="1">
      <alignment horizontal="center" vertical="center" wrapText="1"/>
    </xf>
    <xf numFmtId="0" fontId="0" fillId="0" borderId="25" xfId="0" applyFont="1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0" fillId="0" borderId="27" xfId="0" applyFont="1" applyBorder="1" applyAlignment="1">
      <alignment horizontal="left" wrapText="1"/>
    </xf>
    <xf numFmtId="0" fontId="0" fillId="0" borderId="25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43" fontId="0" fillId="0" borderId="29" xfId="1" applyFont="1" applyBorder="1" applyAlignment="1">
      <alignment horizontal="center"/>
    </xf>
    <xf numFmtId="43" fontId="0" fillId="0" borderId="18" xfId="1" applyFont="1" applyBorder="1" applyAlignment="1">
      <alignment horizontal="center"/>
    </xf>
    <xf numFmtId="43" fontId="0" fillId="0" borderId="24" xfId="1" applyFont="1" applyBorder="1" applyAlignment="1">
      <alignment horizontal="center"/>
    </xf>
    <xf numFmtId="43" fontId="0" fillId="0" borderId="18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3" fontId="0" fillId="0" borderId="29" xfId="1" applyFont="1" applyBorder="1" applyAlignment="1">
      <alignment horizontal="left" vertical="center"/>
    </xf>
    <xf numFmtId="43" fontId="0" fillId="0" borderId="24" xfId="1" applyFont="1" applyBorder="1" applyAlignment="1">
      <alignment horizontal="left" vertical="center"/>
    </xf>
  </cellXfs>
  <cellStyles count="4">
    <cellStyle name="Comma" xfId="1" builtinId="3"/>
    <cellStyle name="Comma 2" xfId="3" xr:uid="{53676339-C715-49F0-9236-2EBD7CE998C7}"/>
    <cellStyle name="Normal" xfId="0" builtinId="0"/>
    <cellStyle name="Normal 2" xfId="2" xr:uid="{C5385A8B-77CB-4566-A9B5-B0F474D9A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MICHELLE\Documents\Accounting\Expenditure%20Breakdown\2019\ITB%20Asia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36C7" advise="1">
            <x14:values>
              <value>
                <val>504.74</val>
              </value>
            </x14:values>
          </x14:oleItem>
        </mc:Choice>
        <mc:Fallback>
          <oleItem name="!Sheet1!R36C7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89BC-D944-4B54-A953-34FDD1C2707B}">
  <sheetPr codeName="Sheet1"/>
  <dimension ref="A1:G31"/>
  <sheetViews>
    <sheetView workbookViewId="0">
      <selection activeCell="B8" sqref="B8"/>
    </sheetView>
  </sheetViews>
  <sheetFormatPr defaultRowHeight="15" x14ac:dyDescent="0.25"/>
  <cols>
    <col min="2" max="2" width="55.85546875" customWidth="1"/>
    <col min="3" max="3" width="20.85546875" customWidth="1"/>
    <col min="4" max="5" width="15" customWidth="1"/>
    <col min="6" max="6" width="17.140625" customWidth="1"/>
    <col min="7" max="7" width="14.85546875" bestFit="1" customWidth="1"/>
    <col min="258" max="258" width="57.140625" customWidth="1"/>
    <col min="259" max="259" width="18.42578125" customWidth="1"/>
    <col min="260" max="261" width="15" customWidth="1"/>
    <col min="262" max="262" width="17.140625" customWidth="1"/>
    <col min="263" max="263" width="0" hidden="1" customWidth="1"/>
    <col min="514" max="514" width="57.140625" customWidth="1"/>
    <col min="515" max="515" width="18.42578125" customWidth="1"/>
    <col min="516" max="517" width="15" customWidth="1"/>
    <col min="518" max="518" width="17.140625" customWidth="1"/>
    <col min="519" max="519" width="0" hidden="1" customWidth="1"/>
    <col min="770" max="770" width="57.140625" customWidth="1"/>
    <col min="771" max="771" width="18.42578125" customWidth="1"/>
    <col min="772" max="773" width="15" customWidth="1"/>
    <col min="774" max="774" width="17.140625" customWidth="1"/>
    <col min="775" max="775" width="0" hidden="1" customWidth="1"/>
    <col min="1026" max="1026" width="57.140625" customWidth="1"/>
    <col min="1027" max="1027" width="18.42578125" customWidth="1"/>
    <col min="1028" max="1029" width="15" customWidth="1"/>
    <col min="1030" max="1030" width="17.140625" customWidth="1"/>
    <col min="1031" max="1031" width="0" hidden="1" customWidth="1"/>
    <col min="1282" max="1282" width="57.140625" customWidth="1"/>
    <col min="1283" max="1283" width="18.42578125" customWidth="1"/>
    <col min="1284" max="1285" width="15" customWidth="1"/>
    <col min="1286" max="1286" width="17.140625" customWidth="1"/>
    <col min="1287" max="1287" width="0" hidden="1" customWidth="1"/>
    <col min="1538" max="1538" width="57.140625" customWidth="1"/>
    <col min="1539" max="1539" width="18.42578125" customWidth="1"/>
    <col min="1540" max="1541" width="15" customWidth="1"/>
    <col min="1542" max="1542" width="17.140625" customWidth="1"/>
    <col min="1543" max="1543" width="0" hidden="1" customWidth="1"/>
    <col min="1794" max="1794" width="57.140625" customWidth="1"/>
    <col min="1795" max="1795" width="18.42578125" customWidth="1"/>
    <col min="1796" max="1797" width="15" customWidth="1"/>
    <col min="1798" max="1798" width="17.140625" customWidth="1"/>
    <col min="1799" max="1799" width="0" hidden="1" customWidth="1"/>
    <col min="2050" max="2050" width="57.140625" customWidth="1"/>
    <col min="2051" max="2051" width="18.42578125" customWidth="1"/>
    <col min="2052" max="2053" width="15" customWidth="1"/>
    <col min="2054" max="2054" width="17.140625" customWidth="1"/>
    <col min="2055" max="2055" width="0" hidden="1" customWidth="1"/>
    <col min="2306" max="2306" width="57.140625" customWidth="1"/>
    <col min="2307" max="2307" width="18.42578125" customWidth="1"/>
    <col min="2308" max="2309" width="15" customWidth="1"/>
    <col min="2310" max="2310" width="17.140625" customWidth="1"/>
    <col min="2311" max="2311" width="0" hidden="1" customWidth="1"/>
    <col min="2562" max="2562" width="57.140625" customWidth="1"/>
    <col min="2563" max="2563" width="18.42578125" customWidth="1"/>
    <col min="2564" max="2565" width="15" customWidth="1"/>
    <col min="2566" max="2566" width="17.140625" customWidth="1"/>
    <col min="2567" max="2567" width="0" hidden="1" customWidth="1"/>
    <col min="2818" max="2818" width="57.140625" customWidth="1"/>
    <col min="2819" max="2819" width="18.42578125" customWidth="1"/>
    <col min="2820" max="2821" width="15" customWidth="1"/>
    <col min="2822" max="2822" width="17.140625" customWidth="1"/>
    <col min="2823" max="2823" width="0" hidden="1" customWidth="1"/>
    <col min="3074" max="3074" width="57.140625" customWidth="1"/>
    <col min="3075" max="3075" width="18.42578125" customWidth="1"/>
    <col min="3076" max="3077" width="15" customWidth="1"/>
    <col min="3078" max="3078" width="17.140625" customWidth="1"/>
    <col min="3079" max="3079" width="0" hidden="1" customWidth="1"/>
    <col min="3330" max="3330" width="57.140625" customWidth="1"/>
    <col min="3331" max="3331" width="18.42578125" customWidth="1"/>
    <col min="3332" max="3333" width="15" customWidth="1"/>
    <col min="3334" max="3334" width="17.140625" customWidth="1"/>
    <col min="3335" max="3335" width="0" hidden="1" customWidth="1"/>
    <col min="3586" max="3586" width="57.140625" customWidth="1"/>
    <col min="3587" max="3587" width="18.42578125" customWidth="1"/>
    <col min="3588" max="3589" width="15" customWidth="1"/>
    <col min="3590" max="3590" width="17.140625" customWidth="1"/>
    <col min="3591" max="3591" width="0" hidden="1" customWidth="1"/>
    <col min="3842" max="3842" width="57.140625" customWidth="1"/>
    <col min="3843" max="3843" width="18.42578125" customWidth="1"/>
    <col min="3844" max="3845" width="15" customWidth="1"/>
    <col min="3846" max="3846" width="17.140625" customWidth="1"/>
    <col min="3847" max="3847" width="0" hidden="1" customWidth="1"/>
    <col min="4098" max="4098" width="57.140625" customWidth="1"/>
    <col min="4099" max="4099" width="18.42578125" customWidth="1"/>
    <col min="4100" max="4101" width="15" customWidth="1"/>
    <col min="4102" max="4102" width="17.140625" customWidth="1"/>
    <col min="4103" max="4103" width="0" hidden="1" customWidth="1"/>
    <col min="4354" max="4354" width="57.140625" customWidth="1"/>
    <col min="4355" max="4355" width="18.42578125" customWidth="1"/>
    <col min="4356" max="4357" width="15" customWidth="1"/>
    <col min="4358" max="4358" width="17.140625" customWidth="1"/>
    <col min="4359" max="4359" width="0" hidden="1" customWidth="1"/>
    <col min="4610" max="4610" width="57.140625" customWidth="1"/>
    <col min="4611" max="4611" width="18.42578125" customWidth="1"/>
    <col min="4612" max="4613" width="15" customWidth="1"/>
    <col min="4614" max="4614" width="17.140625" customWidth="1"/>
    <col min="4615" max="4615" width="0" hidden="1" customWidth="1"/>
    <col min="4866" max="4866" width="57.140625" customWidth="1"/>
    <col min="4867" max="4867" width="18.42578125" customWidth="1"/>
    <col min="4868" max="4869" width="15" customWidth="1"/>
    <col min="4870" max="4870" width="17.140625" customWidth="1"/>
    <col min="4871" max="4871" width="0" hidden="1" customWidth="1"/>
    <col min="5122" max="5122" width="57.140625" customWidth="1"/>
    <col min="5123" max="5123" width="18.42578125" customWidth="1"/>
    <col min="5124" max="5125" width="15" customWidth="1"/>
    <col min="5126" max="5126" width="17.140625" customWidth="1"/>
    <col min="5127" max="5127" width="0" hidden="1" customWidth="1"/>
    <col min="5378" max="5378" width="57.140625" customWidth="1"/>
    <col min="5379" max="5379" width="18.42578125" customWidth="1"/>
    <col min="5380" max="5381" width="15" customWidth="1"/>
    <col min="5382" max="5382" width="17.140625" customWidth="1"/>
    <col min="5383" max="5383" width="0" hidden="1" customWidth="1"/>
    <col min="5634" max="5634" width="57.140625" customWidth="1"/>
    <col min="5635" max="5635" width="18.42578125" customWidth="1"/>
    <col min="5636" max="5637" width="15" customWidth="1"/>
    <col min="5638" max="5638" width="17.140625" customWidth="1"/>
    <col min="5639" max="5639" width="0" hidden="1" customWidth="1"/>
    <col min="5890" max="5890" width="57.140625" customWidth="1"/>
    <col min="5891" max="5891" width="18.42578125" customWidth="1"/>
    <col min="5892" max="5893" width="15" customWidth="1"/>
    <col min="5894" max="5894" width="17.140625" customWidth="1"/>
    <col min="5895" max="5895" width="0" hidden="1" customWidth="1"/>
    <col min="6146" max="6146" width="57.140625" customWidth="1"/>
    <col min="6147" max="6147" width="18.42578125" customWidth="1"/>
    <col min="6148" max="6149" width="15" customWidth="1"/>
    <col min="6150" max="6150" width="17.140625" customWidth="1"/>
    <col min="6151" max="6151" width="0" hidden="1" customWidth="1"/>
    <col min="6402" max="6402" width="57.140625" customWidth="1"/>
    <col min="6403" max="6403" width="18.42578125" customWidth="1"/>
    <col min="6404" max="6405" width="15" customWidth="1"/>
    <col min="6406" max="6406" width="17.140625" customWidth="1"/>
    <col min="6407" max="6407" width="0" hidden="1" customWidth="1"/>
    <col min="6658" max="6658" width="57.140625" customWidth="1"/>
    <col min="6659" max="6659" width="18.42578125" customWidth="1"/>
    <col min="6660" max="6661" width="15" customWidth="1"/>
    <col min="6662" max="6662" width="17.140625" customWidth="1"/>
    <col min="6663" max="6663" width="0" hidden="1" customWidth="1"/>
    <col min="6914" max="6914" width="57.140625" customWidth="1"/>
    <col min="6915" max="6915" width="18.42578125" customWidth="1"/>
    <col min="6916" max="6917" width="15" customWidth="1"/>
    <col min="6918" max="6918" width="17.140625" customWidth="1"/>
    <col min="6919" max="6919" width="0" hidden="1" customWidth="1"/>
    <col min="7170" max="7170" width="57.140625" customWidth="1"/>
    <col min="7171" max="7171" width="18.42578125" customWidth="1"/>
    <col min="7172" max="7173" width="15" customWidth="1"/>
    <col min="7174" max="7174" width="17.140625" customWidth="1"/>
    <col min="7175" max="7175" width="0" hidden="1" customWidth="1"/>
    <col min="7426" max="7426" width="57.140625" customWidth="1"/>
    <col min="7427" max="7427" width="18.42578125" customWidth="1"/>
    <col min="7428" max="7429" width="15" customWidth="1"/>
    <col min="7430" max="7430" width="17.140625" customWidth="1"/>
    <col min="7431" max="7431" width="0" hidden="1" customWidth="1"/>
    <col min="7682" max="7682" width="57.140625" customWidth="1"/>
    <col min="7683" max="7683" width="18.42578125" customWidth="1"/>
    <col min="7684" max="7685" width="15" customWidth="1"/>
    <col min="7686" max="7686" width="17.140625" customWidth="1"/>
    <col min="7687" max="7687" width="0" hidden="1" customWidth="1"/>
    <col min="7938" max="7938" width="57.140625" customWidth="1"/>
    <col min="7939" max="7939" width="18.42578125" customWidth="1"/>
    <col min="7940" max="7941" width="15" customWidth="1"/>
    <col min="7942" max="7942" width="17.140625" customWidth="1"/>
    <col min="7943" max="7943" width="0" hidden="1" customWidth="1"/>
    <col min="8194" max="8194" width="57.140625" customWidth="1"/>
    <col min="8195" max="8195" width="18.42578125" customWidth="1"/>
    <col min="8196" max="8197" width="15" customWidth="1"/>
    <col min="8198" max="8198" width="17.140625" customWidth="1"/>
    <col min="8199" max="8199" width="0" hidden="1" customWidth="1"/>
    <col min="8450" max="8450" width="57.140625" customWidth="1"/>
    <col min="8451" max="8451" width="18.42578125" customWidth="1"/>
    <col min="8452" max="8453" width="15" customWidth="1"/>
    <col min="8454" max="8454" width="17.140625" customWidth="1"/>
    <col min="8455" max="8455" width="0" hidden="1" customWidth="1"/>
    <col min="8706" max="8706" width="57.140625" customWidth="1"/>
    <col min="8707" max="8707" width="18.42578125" customWidth="1"/>
    <col min="8708" max="8709" width="15" customWidth="1"/>
    <col min="8710" max="8710" width="17.140625" customWidth="1"/>
    <col min="8711" max="8711" width="0" hidden="1" customWidth="1"/>
    <col min="8962" max="8962" width="57.140625" customWidth="1"/>
    <col min="8963" max="8963" width="18.42578125" customWidth="1"/>
    <col min="8964" max="8965" width="15" customWidth="1"/>
    <col min="8966" max="8966" width="17.140625" customWidth="1"/>
    <col min="8967" max="8967" width="0" hidden="1" customWidth="1"/>
    <col min="9218" max="9218" width="57.140625" customWidth="1"/>
    <col min="9219" max="9219" width="18.42578125" customWidth="1"/>
    <col min="9220" max="9221" width="15" customWidth="1"/>
    <col min="9222" max="9222" width="17.140625" customWidth="1"/>
    <col min="9223" max="9223" width="0" hidden="1" customWidth="1"/>
    <col min="9474" max="9474" width="57.140625" customWidth="1"/>
    <col min="9475" max="9475" width="18.42578125" customWidth="1"/>
    <col min="9476" max="9477" width="15" customWidth="1"/>
    <col min="9478" max="9478" width="17.140625" customWidth="1"/>
    <col min="9479" max="9479" width="0" hidden="1" customWidth="1"/>
    <col min="9730" max="9730" width="57.140625" customWidth="1"/>
    <col min="9731" max="9731" width="18.42578125" customWidth="1"/>
    <col min="9732" max="9733" width="15" customWidth="1"/>
    <col min="9734" max="9734" width="17.140625" customWidth="1"/>
    <col min="9735" max="9735" width="0" hidden="1" customWidth="1"/>
    <col min="9986" max="9986" width="57.140625" customWidth="1"/>
    <col min="9987" max="9987" width="18.42578125" customWidth="1"/>
    <col min="9988" max="9989" width="15" customWidth="1"/>
    <col min="9990" max="9990" width="17.140625" customWidth="1"/>
    <col min="9991" max="9991" width="0" hidden="1" customWidth="1"/>
    <col min="10242" max="10242" width="57.140625" customWidth="1"/>
    <col min="10243" max="10243" width="18.42578125" customWidth="1"/>
    <col min="10244" max="10245" width="15" customWidth="1"/>
    <col min="10246" max="10246" width="17.140625" customWidth="1"/>
    <col min="10247" max="10247" width="0" hidden="1" customWidth="1"/>
    <col min="10498" max="10498" width="57.140625" customWidth="1"/>
    <col min="10499" max="10499" width="18.42578125" customWidth="1"/>
    <col min="10500" max="10501" width="15" customWidth="1"/>
    <col min="10502" max="10502" width="17.140625" customWidth="1"/>
    <col min="10503" max="10503" width="0" hidden="1" customWidth="1"/>
    <col min="10754" max="10754" width="57.140625" customWidth="1"/>
    <col min="10755" max="10755" width="18.42578125" customWidth="1"/>
    <col min="10756" max="10757" width="15" customWidth="1"/>
    <col min="10758" max="10758" width="17.140625" customWidth="1"/>
    <col min="10759" max="10759" width="0" hidden="1" customWidth="1"/>
    <col min="11010" max="11010" width="57.140625" customWidth="1"/>
    <col min="11011" max="11011" width="18.42578125" customWidth="1"/>
    <col min="11012" max="11013" width="15" customWidth="1"/>
    <col min="11014" max="11014" width="17.140625" customWidth="1"/>
    <col min="11015" max="11015" width="0" hidden="1" customWidth="1"/>
    <col min="11266" max="11266" width="57.140625" customWidth="1"/>
    <col min="11267" max="11267" width="18.42578125" customWidth="1"/>
    <col min="11268" max="11269" width="15" customWidth="1"/>
    <col min="11270" max="11270" width="17.140625" customWidth="1"/>
    <col min="11271" max="11271" width="0" hidden="1" customWidth="1"/>
    <col min="11522" max="11522" width="57.140625" customWidth="1"/>
    <col min="11523" max="11523" width="18.42578125" customWidth="1"/>
    <col min="11524" max="11525" width="15" customWidth="1"/>
    <col min="11526" max="11526" width="17.140625" customWidth="1"/>
    <col min="11527" max="11527" width="0" hidden="1" customWidth="1"/>
    <col min="11778" max="11778" width="57.140625" customWidth="1"/>
    <col min="11779" max="11779" width="18.42578125" customWidth="1"/>
    <col min="11780" max="11781" width="15" customWidth="1"/>
    <col min="11782" max="11782" width="17.140625" customWidth="1"/>
    <col min="11783" max="11783" width="0" hidden="1" customWidth="1"/>
    <col min="12034" max="12034" width="57.140625" customWidth="1"/>
    <col min="12035" max="12035" width="18.42578125" customWidth="1"/>
    <col min="12036" max="12037" width="15" customWidth="1"/>
    <col min="12038" max="12038" width="17.140625" customWidth="1"/>
    <col min="12039" max="12039" width="0" hidden="1" customWidth="1"/>
    <col min="12290" max="12290" width="57.140625" customWidth="1"/>
    <col min="12291" max="12291" width="18.42578125" customWidth="1"/>
    <col min="12292" max="12293" width="15" customWidth="1"/>
    <col min="12294" max="12294" width="17.140625" customWidth="1"/>
    <col min="12295" max="12295" width="0" hidden="1" customWidth="1"/>
    <col min="12546" max="12546" width="57.140625" customWidth="1"/>
    <col min="12547" max="12547" width="18.42578125" customWidth="1"/>
    <col min="12548" max="12549" width="15" customWidth="1"/>
    <col min="12550" max="12550" width="17.140625" customWidth="1"/>
    <col min="12551" max="12551" width="0" hidden="1" customWidth="1"/>
    <col min="12802" max="12802" width="57.140625" customWidth="1"/>
    <col min="12803" max="12803" width="18.42578125" customWidth="1"/>
    <col min="12804" max="12805" width="15" customWidth="1"/>
    <col min="12806" max="12806" width="17.140625" customWidth="1"/>
    <col min="12807" max="12807" width="0" hidden="1" customWidth="1"/>
    <col min="13058" max="13058" width="57.140625" customWidth="1"/>
    <col min="13059" max="13059" width="18.42578125" customWidth="1"/>
    <col min="13060" max="13061" width="15" customWidth="1"/>
    <col min="13062" max="13062" width="17.140625" customWidth="1"/>
    <col min="13063" max="13063" width="0" hidden="1" customWidth="1"/>
    <col min="13314" max="13314" width="57.140625" customWidth="1"/>
    <col min="13315" max="13315" width="18.42578125" customWidth="1"/>
    <col min="13316" max="13317" width="15" customWidth="1"/>
    <col min="13318" max="13318" width="17.140625" customWidth="1"/>
    <col min="13319" max="13319" width="0" hidden="1" customWidth="1"/>
    <col min="13570" max="13570" width="57.140625" customWidth="1"/>
    <col min="13571" max="13571" width="18.42578125" customWidth="1"/>
    <col min="13572" max="13573" width="15" customWidth="1"/>
    <col min="13574" max="13574" width="17.140625" customWidth="1"/>
    <col min="13575" max="13575" width="0" hidden="1" customWidth="1"/>
    <col min="13826" max="13826" width="57.140625" customWidth="1"/>
    <col min="13827" max="13827" width="18.42578125" customWidth="1"/>
    <col min="13828" max="13829" width="15" customWidth="1"/>
    <col min="13830" max="13830" width="17.140625" customWidth="1"/>
    <col min="13831" max="13831" width="0" hidden="1" customWidth="1"/>
    <col min="14082" max="14082" width="57.140625" customWidth="1"/>
    <col min="14083" max="14083" width="18.42578125" customWidth="1"/>
    <col min="14084" max="14085" width="15" customWidth="1"/>
    <col min="14086" max="14086" width="17.140625" customWidth="1"/>
    <col min="14087" max="14087" width="0" hidden="1" customWidth="1"/>
    <col min="14338" max="14338" width="57.140625" customWidth="1"/>
    <col min="14339" max="14339" width="18.42578125" customWidth="1"/>
    <col min="14340" max="14341" width="15" customWidth="1"/>
    <col min="14342" max="14342" width="17.140625" customWidth="1"/>
    <col min="14343" max="14343" width="0" hidden="1" customWidth="1"/>
    <col min="14594" max="14594" width="57.140625" customWidth="1"/>
    <col min="14595" max="14595" width="18.42578125" customWidth="1"/>
    <col min="14596" max="14597" width="15" customWidth="1"/>
    <col min="14598" max="14598" width="17.140625" customWidth="1"/>
    <col min="14599" max="14599" width="0" hidden="1" customWidth="1"/>
    <col min="14850" max="14850" width="57.140625" customWidth="1"/>
    <col min="14851" max="14851" width="18.42578125" customWidth="1"/>
    <col min="14852" max="14853" width="15" customWidth="1"/>
    <col min="14854" max="14854" width="17.140625" customWidth="1"/>
    <col min="14855" max="14855" width="0" hidden="1" customWidth="1"/>
    <col min="15106" max="15106" width="57.140625" customWidth="1"/>
    <col min="15107" max="15107" width="18.42578125" customWidth="1"/>
    <col min="15108" max="15109" width="15" customWidth="1"/>
    <col min="15110" max="15110" width="17.140625" customWidth="1"/>
    <col min="15111" max="15111" width="0" hidden="1" customWidth="1"/>
    <col min="15362" max="15362" width="57.140625" customWidth="1"/>
    <col min="15363" max="15363" width="18.42578125" customWidth="1"/>
    <col min="15364" max="15365" width="15" customWidth="1"/>
    <col min="15366" max="15366" width="17.140625" customWidth="1"/>
    <col min="15367" max="15367" width="0" hidden="1" customWidth="1"/>
    <col min="15618" max="15618" width="57.140625" customWidth="1"/>
    <col min="15619" max="15619" width="18.42578125" customWidth="1"/>
    <col min="15620" max="15621" width="15" customWidth="1"/>
    <col min="15622" max="15622" width="17.140625" customWidth="1"/>
    <col min="15623" max="15623" width="0" hidden="1" customWidth="1"/>
    <col min="15874" max="15874" width="57.140625" customWidth="1"/>
    <col min="15875" max="15875" width="18.42578125" customWidth="1"/>
    <col min="15876" max="15877" width="15" customWidth="1"/>
    <col min="15878" max="15878" width="17.140625" customWidth="1"/>
    <col min="15879" max="15879" width="0" hidden="1" customWidth="1"/>
    <col min="16130" max="16130" width="57.140625" customWidth="1"/>
    <col min="16131" max="16131" width="18.42578125" customWidth="1"/>
    <col min="16132" max="16133" width="15" customWidth="1"/>
    <col min="16134" max="16134" width="17.140625" customWidth="1"/>
    <col min="16135" max="16135" width="0" hidden="1" customWidth="1"/>
  </cols>
  <sheetData>
    <row r="1" spans="1:7" ht="15.75" x14ac:dyDescent="0.25">
      <c r="A1" s="1" t="s">
        <v>24</v>
      </c>
    </row>
    <row r="2" spans="1:7" ht="15.75" hidden="1" x14ac:dyDescent="0.25">
      <c r="A2" s="1"/>
    </row>
    <row r="3" spans="1:7" s="1" customFormat="1" ht="15.75" hidden="1" x14ac:dyDescent="0.25">
      <c r="A3" s="2" t="s">
        <v>16</v>
      </c>
      <c r="B3" s="3"/>
      <c r="C3" s="4"/>
    </row>
    <row r="5" spans="1:7" s="8" customFormat="1" ht="33.75" customHeight="1" x14ac:dyDescent="0.25">
      <c r="A5" s="148" t="s">
        <v>17</v>
      </c>
      <c r="B5" s="6" t="s">
        <v>18</v>
      </c>
      <c r="C5" s="5" t="s">
        <v>19</v>
      </c>
      <c r="D5" s="118" t="s">
        <v>20</v>
      </c>
      <c r="E5" s="118" t="s">
        <v>21</v>
      </c>
      <c r="F5" s="7" t="s">
        <v>22</v>
      </c>
      <c r="G5" s="7" t="s">
        <v>23</v>
      </c>
    </row>
    <row r="6" spans="1:7" x14ac:dyDescent="0.25">
      <c r="A6" s="149">
        <v>1</v>
      </c>
      <c r="B6" s="116" t="str">
        <f>ATF!C4</f>
        <v>Asean Tourism Forum (ATF) Ha Long Bay Vietnam</v>
      </c>
      <c r="C6" s="151" t="str">
        <f>ATF!C8</f>
        <v>14 Jan - 18 Jan 2019</v>
      </c>
      <c r="D6" s="152">
        <f>ATF!C14</f>
        <v>225820</v>
      </c>
      <c r="E6" s="152">
        <f>ATF!C15</f>
        <v>206890.73999999993</v>
      </c>
      <c r="F6" s="9" t="str">
        <f>ATF!C12</f>
        <v>YB Yeoh Soon Hin</v>
      </c>
      <c r="G6" s="10" t="s">
        <v>85</v>
      </c>
    </row>
    <row r="7" spans="1:7" x14ac:dyDescent="0.25">
      <c r="A7" s="133">
        <v>2</v>
      </c>
      <c r="B7" s="153" t="str">
        <f>'Courtesy Visit to ShenZhen'!C4</f>
        <v>Courtesy Visit to ShenZhen Airlines</v>
      </c>
      <c r="C7" s="154">
        <f>'Courtesy Visit to ShenZhen'!C8</f>
        <v>43475</v>
      </c>
      <c r="D7" s="155">
        <f>'Courtesy Visit to ShenZhen'!F46</f>
        <v>6500</v>
      </c>
      <c r="E7" s="155">
        <f>'Courtesy Visit to ShenZhen'!G46</f>
        <v>6101.130000000001</v>
      </c>
      <c r="F7" s="11" t="str">
        <f>'Courtesy Visit to ShenZhen'!C12</f>
        <v>Ooi Chok Yan</v>
      </c>
      <c r="G7" s="12" t="s">
        <v>85</v>
      </c>
    </row>
    <row r="8" spans="1:7" x14ac:dyDescent="0.25">
      <c r="A8" s="133">
        <v>3</v>
      </c>
      <c r="B8" s="54" t="str">
        <f>TITF!C4</f>
        <v>Thai International Travel Fair 2019</v>
      </c>
      <c r="C8" s="156" t="str">
        <f>TITF!B8</f>
        <v>13 Feb - 17 Feb 2019</v>
      </c>
      <c r="D8" s="155">
        <f>TITF!F53</f>
        <v>90585</v>
      </c>
      <c r="E8" s="155">
        <f>TITF!G53</f>
        <v>63218.970000000008</v>
      </c>
      <c r="F8" s="11" t="str">
        <f>TITF!B12</f>
        <v>YB Yeoh Soon Hin</v>
      </c>
      <c r="G8" s="12" t="s">
        <v>85</v>
      </c>
    </row>
    <row r="9" spans="1:7" x14ac:dyDescent="0.25">
      <c r="A9" s="133">
        <v>4</v>
      </c>
      <c r="B9" s="54" t="str">
        <f>'ITB Berlin'!C4</f>
        <v>International Tourismus Borse (ITB) Berlin</v>
      </c>
      <c r="C9" s="157" t="str">
        <f>'ITB Berlin'!B8</f>
        <v>7 Mar - 11 Mar 2019</v>
      </c>
      <c r="D9" s="155">
        <f>'ITB Berlin'!C14</f>
        <v>276960</v>
      </c>
      <c r="E9" s="155">
        <f>'ITB Berlin'!C15</f>
        <v>217813.47999999998</v>
      </c>
      <c r="F9" s="11" t="str">
        <f>'ITB Berlin'!B12</f>
        <v>YB Yeoh Soon Hin</v>
      </c>
      <c r="G9" s="12" t="s">
        <v>85</v>
      </c>
    </row>
    <row r="10" spans="1:7" x14ac:dyDescent="0.25">
      <c r="A10" s="133">
        <v>5</v>
      </c>
      <c r="B10" s="91" t="str">
        <f>VITM!C4</f>
        <v xml:space="preserve">Vietnam International Travel Mart 2019 Hanoi </v>
      </c>
      <c r="C10" s="156" t="str">
        <f>VITM!B8</f>
        <v>27 Mar - 30 March 2019</v>
      </c>
      <c r="D10" s="155">
        <f>VITM!F53</f>
        <v>135500</v>
      </c>
      <c r="E10" s="155">
        <f>VITM!G53</f>
        <v>79330.429999999993</v>
      </c>
      <c r="F10" s="9" t="str">
        <f>VITM!B12</f>
        <v>YB Yeoh Soon Hin</v>
      </c>
      <c r="G10" s="12" t="s">
        <v>85</v>
      </c>
    </row>
    <row r="11" spans="1:7" x14ac:dyDescent="0.25">
      <c r="A11" s="133">
        <v>6</v>
      </c>
      <c r="B11" s="54" t="str">
        <f>'Business Matching Medan'!C4</f>
        <v xml:space="preserve">Business Matching Session Medan </v>
      </c>
      <c r="C11" s="157" t="str">
        <f>'Business Matching Medan'!B8</f>
        <v>18 Mar 2019</v>
      </c>
      <c r="D11" s="155">
        <f>'Business Matching Medan'!C14</f>
        <v>1653</v>
      </c>
      <c r="E11" s="155">
        <f>'Business Matching Medan'!C15</f>
        <v>1478.88</v>
      </c>
      <c r="F11" s="11" t="str">
        <f>'Business Matching Medan'!B12</f>
        <v>Ooi Chok Yan</v>
      </c>
      <c r="G11" s="12" t="s">
        <v>85</v>
      </c>
    </row>
    <row r="12" spans="1:7" x14ac:dyDescent="0.25">
      <c r="A12" s="133">
        <v>7</v>
      </c>
      <c r="B12" s="54" t="str">
        <f>'EPY Korea'!C4</f>
        <v>Experience Penang 2020 Roadshow in Korea (Seoul &amp; Busan)</v>
      </c>
      <c r="C12" s="154" t="str">
        <f>'EPY Korea'!B8</f>
        <v>1 Apr - 5 Apr 2019</v>
      </c>
      <c r="D12" s="155">
        <f>'EPY Korea'!C14</f>
        <v>223000</v>
      </c>
      <c r="E12" s="155">
        <f>'EPY Korea'!C15</f>
        <v>196807.05</v>
      </c>
      <c r="F12" s="9" t="str">
        <f>'EPY Korea'!B12</f>
        <v>YB Yeoh Soon Hin</v>
      </c>
      <c r="G12" s="12" t="s">
        <v>85</v>
      </c>
    </row>
    <row r="13" spans="1:7" x14ac:dyDescent="0.25">
      <c r="A13" s="133">
        <v>8</v>
      </c>
      <c r="B13" s="54" t="str">
        <f>'EPY Thailand'!C4</f>
        <v>Experience Penang 2020 Roadshow in Bangkok &amp; Malaysia Fest</v>
      </c>
      <c r="C13" s="156" t="str">
        <f>'EPY Thailand'!B8</f>
        <v>19 June - 23 June 2019</v>
      </c>
      <c r="D13" s="155">
        <f>'EPY Thailand'!F53</f>
        <v>210000</v>
      </c>
      <c r="E13" s="155">
        <f>'EPY Thailand'!G53</f>
        <v>214250.90525675056</v>
      </c>
      <c r="F13" s="9" t="str">
        <f>'EPY Thailand'!C12</f>
        <v>YB Yeoh Soon Hin</v>
      </c>
      <c r="G13" s="12" t="s">
        <v>85</v>
      </c>
    </row>
    <row r="14" spans="1:7" x14ac:dyDescent="0.25">
      <c r="A14" s="133">
        <v>9</v>
      </c>
      <c r="B14" s="54" t="str">
        <f>'EPY Taiwan'!C4</f>
        <v>Experience Penang 2020 Roadshow in Taiwan (Taipei)</v>
      </c>
      <c r="C14" s="157" t="str">
        <f>'EPY Taiwan'!B8</f>
        <v>23 July 2019</v>
      </c>
      <c r="D14" s="155">
        <f>'EPY Taiwan'!C14</f>
        <v>196000</v>
      </c>
      <c r="E14" s="155">
        <f>'EPY Taiwan'!C15</f>
        <v>169121.37000000002</v>
      </c>
      <c r="F14" s="9" t="str">
        <f>'EPY Taiwan'!C12</f>
        <v>YB Yeoh Soon Hin</v>
      </c>
      <c r="G14" s="12"/>
    </row>
    <row r="15" spans="1:7" x14ac:dyDescent="0.25">
      <c r="A15" s="149">
        <v>10</v>
      </c>
      <c r="B15" s="54" t="str">
        <f>'Tourism Expo Japan'!C4</f>
        <v xml:space="preserve">Tourism Expo Japan 2019 (TEJ) Osaka </v>
      </c>
      <c r="C15" s="157" t="str">
        <f>'Tourism Expo Japan'!B8</f>
        <v>24 Oct - 27 Oct 2019</v>
      </c>
      <c r="D15" s="155">
        <f>'Tourism Expo Japan'!C14</f>
        <v>160000</v>
      </c>
      <c r="E15" s="155">
        <f>'Tourism Expo Japan'!C15</f>
        <v>0</v>
      </c>
      <c r="F15" s="9" t="str">
        <f>'Tourism Expo Japan'!C12</f>
        <v>YB Yeoh Soon Hin</v>
      </c>
      <c r="G15" s="12"/>
    </row>
    <row r="16" spans="1:7" x14ac:dyDescent="0.25">
      <c r="A16" s="133">
        <v>11</v>
      </c>
      <c r="B16" s="54" t="str">
        <f>'EPY Singapore'!C4</f>
        <v>Experience Penang 2020 Roadshow in Singapore</v>
      </c>
      <c r="C16" s="157" t="str">
        <f>'EPY Singapore'!B8</f>
        <v>15 Oct 2019</v>
      </c>
      <c r="D16" s="155">
        <f>'EPY Singapore'!C14</f>
        <v>257000</v>
      </c>
      <c r="E16" s="155">
        <f>'EPY Singapore'!C15</f>
        <v>0</v>
      </c>
      <c r="F16" s="9" t="str">
        <f>'EPY Singapore'!C12</f>
        <v>YB Yeoh Soon Hin</v>
      </c>
      <c r="G16" s="12"/>
    </row>
    <row r="17" spans="1:7" x14ac:dyDescent="0.25">
      <c r="A17" s="149">
        <v>12</v>
      </c>
      <c r="B17" s="54" t="str">
        <f>'WTM London'!C4</f>
        <v>World Travel Mart (WTM) London</v>
      </c>
      <c r="C17" s="157" t="str">
        <f>'WTM London'!B8</f>
        <v>4 Nov - 6 Nov 2019</v>
      </c>
      <c r="D17" s="155">
        <f>'WTM London'!C14</f>
        <v>59550</v>
      </c>
      <c r="E17" s="158">
        <f>'WTM London'!C15</f>
        <v>0</v>
      </c>
      <c r="F17" s="9" t="str">
        <f>'WTM London'!C12</f>
        <v>YB Yeoh Soon Hin</v>
      </c>
      <c r="G17" s="14"/>
    </row>
    <row r="18" spans="1:7" x14ac:dyDescent="0.25">
      <c r="A18" s="133">
        <v>13</v>
      </c>
      <c r="B18" s="54" t="str">
        <f>'Travel Mart Stockholm'!C4</f>
        <v xml:space="preserve">Travel News Market Stockholm </v>
      </c>
      <c r="C18" s="157" t="str">
        <f>'Travel Mart Stockholm'!B8</f>
        <v>7 Nov 2019</v>
      </c>
      <c r="D18" s="155">
        <f>'Travel Mart Stockholm'!C14</f>
        <v>7400</v>
      </c>
      <c r="E18" s="158">
        <f>'Travel Mart Stockholm'!C15</f>
        <v>0</v>
      </c>
      <c r="F18" s="9" t="str">
        <f>'Travel Mart Stockholm'!C12</f>
        <v>Ooi Chok Yan</v>
      </c>
      <c r="G18" s="14"/>
    </row>
    <row r="19" spans="1:7" x14ac:dyDescent="0.25">
      <c r="A19" s="149">
        <v>14</v>
      </c>
      <c r="B19" s="54" t="str">
        <f>'Cruiseworld Asia'!C4</f>
        <v>Cruiseworld Asia 2019 Singapore</v>
      </c>
      <c r="C19" s="157" t="str">
        <f>'Cruiseworld Asia'!B8</f>
        <v>28 Nov - 30 Nov 2019</v>
      </c>
      <c r="D19" s="155">
        <f>'Cruiseworld Asia'!C14</f>
        <v>89500</v>
      </c>
      <c r="E19" s="158">
        <f>'Cruiseworld Asia'!C15</f>
        <v>0</v>
      </c>
      <c r="F19" s="9" t="str">
        <f>'Cruiseworld Asia'!C12</f>
        <v>YB Yeoh Soon Hin</v>
      </c>
      <c r="G19" s="14"/>
    </row>
    <row r="20" spans="1:7" x14ac:dyDescent="0.25">
      <c r="A20" s="133">
        <v>15</v>
      </c>
      <c r="B20" s="54"/>
      <c r="C20" s="157"/>
      <c r="D20" s="155"/>
      <c r="E20" s="158"/>
      <c r="F20" s="13"/>
      <c r="G20" s="14"/>
    </row>
    <row r="21" spans="1:7" x14ac:dyDescent="0.25">
      <c r="A21" s="149">
        <v>16</v>
      </c>
      <c r="B21" s="54"/>
      <c r="C21" s="157"/>
      <c r="D21" s="155"/>
      <c r="E21" s="158"/>
      <c r="F21" s="13"/>
      <c r="G21" s="14"/>
    </row>
    <row r="22" spans="1:7" x14ac:dyDescent="0.25">
      <c r="A22" s="133">
        <v>17</v>
      </c>
      <c r="B22" s="54"/>
      <c r="C22" s="157"/>
      <c r="D22" s="155"/>
      <c r="E22" s="158"/>
      <c r="F22" s="13"/>
      <c r="G22" s="14"/>
    </row>
    <row r="23" spans="1:7" x14ac:dyDescent="0.25">
      <c r="A23" s="149">
        <v>18</v>
      </c>
      <c r="B23" s="54"/>
      <c r="C23" s="157"/>
      <c r="D23" s="155"/>
      <c r="E23" s="158"/>
      <c r="F23" s="13"/>
      <c r="G23" s="14"/>
    </row>
    <row r="24" spans="1:7" x14ac:dyDescent="0.25">
      <c r="A24" s="133">
        <v>19</v>
      </c>
      <c r="B24" s="54"/>
      <c r="C24" s="157"/>
      <c r="D24" s="155"/>
      <c r="E24" s="158"/>
      <c r="F24" s="13"/>
      <c r="G24" s="14"/>
    </row>
    <row r="25" spans="1:7" x14ac:dyDescent="0.25">
      <c r="A25" s="133"/>
      <c r="B25" s="54"/>
      <c r="C25" s="54"/>
      <c r="D25" s="54"/>
      <c r="E25" s="54"/>
      <c r="F25" s="12"/>
      <c r="G25" s="12"/>
    </row>
    <row r="26" spans="1:7" s="16" customFormat="1" ht="17.25" customHeight="1" x14ac:dyDescent="0.25">
      <c r="A26" s="150"/>
      <c r="B26" s="159"/>
      <c r="C26" s="159"/>
      <c r="D26" s="160">
        <f>SUM(D6:D25)</f>
        <v>1939468</v>
      </c>
      <c r="E26" s="160">
        <f>SUM(E6:E25)</f>
        <v>1155012.9552567506</v>
      </c>
      <c r="F26" s="15"/>
      <c r="G26" s="15"/>
    </row>
    <row r="27" spans="1:7" x14ac:dyDescent="0.25">
      <c r="A27" s="17"/>
    </row>
    <row r="28" spans="1:7" x14ac:dyDescent="0.25">
      <c r="A28" s="17"/>
    </row>
    <row r="29" spans="1:7" x14ac:dyDescent="0.25">
      <c r="A29" s="17"/>
    </row>
    <row r="30" spans="1:7" x14ac:dyDescent="0.25">
      <c r="A30" s="17"/>
    </row>
    <row r="31" spans="1:7" x14ac:dyDescent="0.25">
      <c r="A31" s="1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7D4B-9E65-4097-B4AA-9CAF0AA73836}">
  <sheetPr codeName="Sheet15">
    <tabColor rgb="FFFFFF00"/>
  </sheetPr>
  <dimension ref="A1:K59"/>
  <sheetViews>
    <sheetView view="pageBreakPreview" topLeftCell="A37" zoomScaleNormal="100" zoomScaleSheetLayoutView="100" workbookViewId="0">
      <selection activeCell="E22" sqref="E22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422</v>
      </c>
    </row>
    <row r="6" spans="1:5" x14ac:dyDescent="0.25">
      <c r="A6" t="s">
        <v>2</v>
      </c>
      <c r="B6" t="s">
        <v>423</v>
      </c>
    </row>
    <row r="8" spans="1:5" x14ac:dyDescent="0.25">
      <c r="A8" t="s">
        <v>3</v>
      </c>
      <c r="B8" t="s">
        <v>424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F55</f>
        <v>186000</v>
      </c>
    </row>
    <row r="15" spans="1:5" x14ac:dyDescent="0.25">
      <c r="A15" t="s">
        <v>8</v>
      </c>
      <c r="C15" s="18">
        <f>G55</f>
        <v>153156.80999999997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119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433</v>
      </c>
      <c r="K20" t="str">
        <f>PROPER(J20)</f>
        <v>Azafalyza Binti Abd. Aziz</v>
      </c>
    </row>
    <row r="21" spans="1:11" ht="32.25" customHeight="1" x14ac:dyDescent="0.25">
      <c r="A21" s="219" t="s">
        <v>428</v>
      </c>
      <c r="B21" s="225" t="s">
        <v>425</v>
      </c>
      <c r="C21" s="226"/>
      <c r="D21" s="227"/>
      <c r="E21" s="163" t="s">
        <v>429</v>
      </c>
      <c r="F21" s="164">
        <v>58000</v>
      </c>
      <c r="G21" s="222">
        <v>137539.71</v>
      </c>
      <c r="H21" s="138"/>
    </row>
    <row r="22" spans="1:11" ht="47.25" customHeight="1" x14ac:dyDescent="0.25">
      <c r="A22" s="220"/>
      <c r="B22" s="216" t="s">
        <v>426</v>
      </c>
      <c r="C22" s="217"/>
      <c r="D22" s="218"/>
      <c r="E22" s="163" t="s">
        <v>429</v>
      </c>
      <c r="F22" s="164">
        <v>75000</v>
      </c>
      <c r="G22" s="223"/>
      <c r="H22" s="138"/>
    </row>
    <row r="23" spans="1:11" ht="48.75" customHeight="1" x14ac:dyDescent="0.25">
      <c r="A23" s="221"/>
      <c r="B23" s="213" t="s">
        <v>394</v>
      </c>
      <c r="C23" s="214"/>
      <c r="D23" s="215"/>
      <c r="E23" s="163" t="s">
        <v>429</v>
      </c>
      <c r="F23" s="164">
        <v>10000</v>
      </c>
      <c r="G23" s="224"/>
      <c r="H23" s="138"/>
    </row>
    <row r="24" spans="1:11" x14ac:dyDescent="0.25">
      <c r="A24" s="173"/>
      <c r="B24" s="130" t="s">
        <v>427</v>
      </c>
      <c r="C24" s="165"/>
      <c r="D24" s="166"/>
      <c r="E24" s="163"/>
      <c r="F24" s="164">
        <v>20000</v>
      </c>
      <c r="G24" s="138"/>
      <c r="H24" s="138"/>
    </row>
    <row r="25" spans="1:11" ht="15" customHeight="1" x14ac:dyDescent="0.25">
      <c r="A25" s="163"/>
      <c r="B25" s="174" t="s">
        <v>191</v>
      </c>
      <c r="C25" s="167"/>
      <c r="D25" s="168"/>
      <c r="E25" s="163"/>
      <c r="F25" s="164"/>
      <c r="G25" s="138"/>
      <c r="H25" s="138"/>
    </row>
    <row r="26" spans="1:11" x14ac:dyDescent="0.25">
      <c r="A26" s="51" t="s">
        <v>437</v>
      </c>
      <c r="B26" s="125" t="s">
        <v>179</v>
      </c>
      <c r="C26" s="165"/>
      <c r="D26" s="166"/>
      <c r="E26" s="163" t="s">
        <v>5</v>
      </c>
      <c r="F26" s="164"/>
      <c r="G26" s="138">
        <v>1200.79</v>
      </c>
      <c r="H26" s="138"/>
    </row>
    <row r="27" spans="1:11" x14ac:dyDescent="0.25">
      <c r="A27" s="51" t="s">
        <v>437</v>
      </c>
      <c r="B27" s="51" t="s">
        <v>436</v>
      </c>
      <c r="C27" s="165"/>
      <c r="D27" s="166"/>
      <c r="E27" s="163" t="s">
        <v>5</v>
      </c>
      <c r="F27" s="164"/>
      <c r="G27" s="138">
        <v>1200.79</v>
      </c>
      <c r="H27" s="138"/>
    </row>
    <row r="28" spans="1:11" x14ac:dyDescent="0.25">
      <c r="A28" s="51" t="s">
        <v>437</v>
      </c>
      <c r="B28" s="51" t="s">
        <v>238</v>
      </c>
      <c r="C28" s="165"/>
      <c r="D28" s="166"/>
      <c r="E28" s="163" t="s">
        <v>5</v>
      </c>
      <c r="F28" s="164"/>
      <c r="G28" s="138">
        <v>1285.2</v>
      </c>
      <c r="H28" s="138"/>
    </row>
    <row r="29" spans="1:11" ht="15" customHeight="1" x14ac:dyDescent="0.25">
      <c r="A29" s="169"/>
      <c r="B29" s="121" t="s">
        <v>96</v>
      </c>
      <c r="C29" s="52"/>
      <c r="D29" s="53"/>
      <c r="E29" s="134"/>
      <c r="F29" s="164"/>
      <c r="G29" s="138"/>
      <c r="H29" s="138"/>
    </row>
    <row r="30" spans="1:11" x14ac:dyDescent="0.25">
      <c r="A30" s="51" t="s">
        <v>444</v>
      </c>
      <c r="B30" s="125" t="s">
        <v>179</v>
      </c>
      <c r="C30" s="52"/>
      <c r="D30" s="53"/>
      <c r="E30" s="170" t="s">
        <v>5</v>
      </c>
      <c r="F30" s="164"/>
      <c r="G30" s="138">
        <v>1163.8</v>
      </c>
      <c r="H30" s="138"/>
    </row>
    <row r="31" spans="1:11" x14ac:dyDescent="0.25">
      <c r="A31" s="51"/>
      <c r="B31" s="125" t="s">
        <v>436</v>
      </c>
      <c r="C31" s="165"/>
      <c r="D31" s="166"/>
      <c r="E31" s="163"/>
      <c r="F31" s="164"/>
      <c r="G31" s="138"/>
      <c r="H31" s="138"/>
    </row>
    <row r="32" spans="1:11" x14ac:dyDescent="0.25">
      <c r="A32" s="51" t="s">
        <v>443</v>
      </c>
      <c r="B32" s="51" t="s">
        <v>238</v>
      </c>
      <c r="C32" s="165"/>
      <c r="D32" s="166"/>
      <c r="E32" s="170" t="s">
        <v>91</v>
      </c>
      <c r="F32" s="164"/>
      <c r="G32" s="138">
        <v>1614.6</v>
      </c>
      <c r="H32" s="138"/>
    </row>
    <row r="33" spans="1:8" x14ac:dyDescent="0.25">
      <c r="A33" s="51"/>
      <c r="B33" s="121" t="s">
        <v>448</v>
      </c>
      <c r="C33" s="52"/>
      <c r="D33" s="53"/>
      <c r="E33" s="163"/>
      <c r="F33" s="138"/>
      <c r="G33" s="171"/>
      <c r="H33" s="138"/>
    </row>
    <row r="34" spans="1:8" x14ac:dyDescent="0.25">
      <c r="A34" s="51" t="s">
        <v>440</v>
      </c>
      <c r="B34" s="125" t="s">
        <v>179</v>
      </c>
      <c r="C34" s="52"/>
      <c r="D34" s="53"/>
      <c r="E34" s="170" t="s">
        <v>373</v>
      </c>
      <c r="F34" s="138"/>
      <c r="G34" s="171">
        <v>707.12</v>
      </c>
      <c r="H34" s="138"/>
    </row>
    <row r="35" spans="1:8" x14ac:dyDescent="0.25">
      <c r="A35" s="51" t="s">
        <v>440</v>
      </c>
      <c r="B35" s="51" t="s">
        <v>436</v>
      </c>
      <c r="C35" s="52"/>
      <c r="D35" s="53"/>
      <c r="E35" s="170" t="s">
        <v>373</v>
      </c>
      <c r="F35" s="138"/>
      <c r="G35" s="161">
        <v>707.12</v>
      </c>
      <c r="H35" s="138"/>
    </row>
    <row r="36" spans="1:8" x14ac:dyDescent="0.25">
      <c r="A36" s="51" t="s">
        <v>440</v>
      </c>
      <c r="B36" s="51" t="s">
        <v>238</v>
      </c>
      <c r="C36" s="52"/>
      <c r="D36" s="53"/>
      <c r="E36" s="170" t="s">
        <v>373</v>
      </c>
      <c r="F36" s="138"/>
      <c r="G36" s="161">
        <v>707.12</v>
      </c>
      <c r="H36" s="138"/>
    </row>
    <row r="37" spans="1:8" x14ac:dyDescent="0.25">
      <c r="A37" s="51"/>
      <c r="B37" s="121" t="s">
        <v>449</v>
      </c>
      <c r="C37" s="52"/>
      <c r="D37" s="53"/>
      <c r="E37" s="170"/>
      <c r="F37" s="138"/>
      <c r="G37" s="161"/>
      <c r="H37" s="138"/>
    </row>
    <row r="38" spans="1:8" x14ac:dyDescent="0.25">
      <c r="A38" s="51" t="s">
        <v>437</v>
      </c>
      <c r="B38" s="125" t="s">
        <v>179</v>
      </c>
      <c r="C38" s="52"/>
      <c r="D38" s="53"/>
      <c r="E38" s="170" t="s">
        <v>5</v>
      </c>
      <c r="F38" s="138"/>
      <c r="G38" s="161">
        <v>606.27</v>
      </c>
      <c r="H38" s="138"/>
    </row>
    <row r="39" spans="1:8" x14ac:dyDescent="0.25">
      <c r="A39" s="51" t="s">
        <v>437</v>
      </c>
      <c r="B39" s="51" t="s">
        <v>436</v>
      </c>
      <c r="C39" s="52"/>
      <c r="D39" s="53"/>
      <c r="E39" s="170" t="s">
        <v>5</v>
      </c>
      <c r="F39" s="138"/>
      <c r="G39" s="161">
        <v>606.27</v>
      </c>
      <c r="H39" s="138"/>
    </row>
    <row r="40" spans="1:8" x14ac:dyDescent="0.25">
      <c r="A40" s="51" t="s">
        <v>437</v>
      </c>
      <c r="B40" s="51" t="s">
        <v>238</v>
      </c>
      <c r="C40" s="52"/>
      <c r="D40" s="53"/>
      <c r="E40" s="170" t="s">
        <v>5</v>
      </c>
      <c r="F40" s="138"/>
      <c r="G40" s="161">
        <v>606.27</v>
      </c>
      <c r="H40" s="138"/>
    </row>
    <row r="41" spans="1:8" x14ac:dyDescent="0.25">
      <c r="A41" s="51"/>
      <c r="B41" s="125" t="s">
        <v>93</v>
      </c>
      <c r="C41" s="52"/>
      <c r="D41" s="53"/>
      <c r="E41" s="170"/>
      <c r="F41" s="138">
        <v>5000</v>
      </c>
      <c r="G41" s="138">
        <v>0</v>
      </c>
      <c r="H41" s="138"/>
    </row>
    <row r="42" spans="1:8" x14ac:dyDescent="0.25">
      <c r="A42" s="51" t="s">
        <v>435</v>
      </c>
      <c r="B42" s="125" t="s">
        <v>165</v>
      </c>
      <c r="C42" s="52"/>
      <c r="D42" s="53"/>
      <c r="E42" s="170" t="s">
        <v>401</v>
      </c>
      <c r="F42" s="164">
        <v>3000</v>
      </c>
      <c r="G42" s="138">
        <v>3025.92</v>
      </c>
      <c r="H42" s="138"/>
    </row>
    <row r="43" spans="1:8" x14ac:dyDescent="0.25">
      <c r="A43" s="51" t="s">
        <v>439</v>
      </c>
      <c r="B43" s="125" t="s">
        <v>438</v>
      </c>
      <c r="C43" s="52"/>
      <c r="D43" s="53"/>
      <c r="E43" s="170" t="s">
        <v>401</v>
      </c>
      <c r="F43" s="164"/>
      <c r="G43" s="138">
        <v>1345.09</v>
      </c>
      <c r="H43" s="138"/>
    </row>
    <row r="44" spans="1:8" x14ac:dyDescent="0.25">
      <c r="A44" s="51"/>
      <c r="B44" s="121" t="s">
        <v>14</v>
      </c>
      <c r="C44" s="52"/>
      <c r="D44" s="53"/>
      <c r="E44" s="170"/>
      <c r="F44" s="164">
        <v>15000</v>
      </c>
      <c r="G44" s="138"/>
      <c r="H44" s="138"/>
    </row>
    <row r="45" spans="1:8" x14ac:dyDescent="0.25">
      <c r="A45" s="51" t="s">
        <v>432</v>
      </c>
      <c r="B45" s="125" t="s">
        <v>430</v>
      </c>
      <c r="C45" s="52"/>
      <c r="D45" s="53"/>
      <c r="E45" s="170" t="s">
        <v>434</v>
      </c>
      <c r="F45" s="164"/>
      <c r="G45" s="138">
        <v>20</v>
      </c>
      <c r="H45" s="138"/>
    </row>
    <row r="46" spans="1:8" x14ac:dyDescent="0.25">
      <c r="A46" s="51" t="s">
        <v>432</v>
      </c>
      <c r="B46" s="125" t="s">
        <v>431</v>
      </c>
      <c r="C46" s="52"/>
      <c r="D46" s="53"/>
      <c r="E46" s="170" t="s">
        <v>434</v>
      </c>
      <c r="F46" s="164"/>
      <c r="G46" s="138">
        <v>12</v>
      </c>
      <c r="H46" s="138"/>
    </row>
    <row r="47" spans="1:8" x14ac:dyDescent="0.25">
      <c r="A47" s="51" t="s">
        <v>440</v>
      </c>
      <c r="B47" s="125" t="s">
        <v>441</v>
      </c>
      <c r="C47" s="52"/>
      <c r="D47" s="53"/>
      <c r="E47" s="170" t="s">
        <v>373</v>
      </c>
      <c r="F47" s="164"/>
      <c r="G47" s="138">
        <v>120.24</v>
      </c>
      <c r="H47" s="138"/>
    </row>
    <row r="48" spans="1:8" x14ac:dyDescent="0.25">
      <c r="A48" s="51" t="s">
        <v>443</v>
      </c>
      <c r="B48" s="125" t="s">
        <v>442</v>
      </c>
      <c r="C48" s="52"/>
      <c r="D48" s="53"/>
      <c r="E48" s="170" t="s">
        <v>91</v>
      </c>
      <c r="F48" s="164"/>
      <c r="G48" s="138">
        <v>210</v>
      </c>
      <c r="H48" s="138"/>
    </row>
    <row r="49" spans="1:8" x14ac:dyDescent="0.25">
      <c r="A49" s="51" t="s">
        <v>444</v>
      </c>
      <c r="B49" s="125" t="s">
        <v>445</v>
      </c>
      <c r="C49" s="52"/>
      <c r="D49" s="53"/>
      <c r="E49" s="170" t="s">
        <v>5</v>
      </c>
      <c r="F49" s="164"/>
      <c r="G49" s="138">
        <v>115.5</v>
      </c>
      <c r="H49" s="138"/>
    </row>
    <row r="50" spans="1:8" x14ac:dyDescent="0.25">
      <c r="A50" s="51" t="s">
        <v>444</v>
      </c>
      <c r="B50" s="125" t="s">
        <v>446</v>
      </c>
      <c r="C50" s="52"/>
      <c r="D50" s="53"/>
      <c r="E50" s="170" t="s">
        <v>5</v>
      </c>
      <c r="F50" s="164"/>
      <c r="G50" s="138">
        <v>100.8</v>
      </c>
      <c r="H50" s="138"/>
    </row>
    <row r="51" spans="1:8" x14ac:dyDescent="0.25">
      <c r="A51" s="51" t="s">
        <v>444</v>
      </c>
      <c r="B51" s="125" t="s">
        <v>245</v>
      </c>
      <c r="C51" s="52"/>
      <c r="D51" s="53"/>
      <c r="E51" s="170" t="s">
        <v>5</v>
      </c>
      <c r="F51" s="164"/>
      <c r="G51" s="138">
        <v>52.2</v>
      </c>
      <c r="H51" s="138"/>
    </row>
    <row r="52" spans="1:8" x14ac:dyDescent="0.25">
      <c r="A52" s="51" t="s">
        <v>444</v>
      </c>
      <c r="B52" s="125" t="s">
        <v>447</v>
      </c>
      <c r="C52" s="52"/>
      <c r="D52" s="53"/>
      <c r="E52" s="170" t="s">
        <v>5</v>
      </c>
      <c r="F52" s="164"/>
      <c r="G52" s="138">
        <v>210</v>
      </c>
      <c r="H52" s="138"/>
    </row>
    <row r="53" spans="1:8" x14ac:dyDescent="0.25">
      <c r="A53" s="51"/>
      <c r="B53" s="125"/>
      <c r="C53" s="52"/>
      <c r="D53" s="53"/>
      <c r="E53" s="170"/>
      <c r="F53" s="164"/>
      <c r="G53" s="138"/>
      <c r="H53" s="138"/>
    </row>
    <row r="54" spans="1:8" x14ac:dyDescent="0.25">
      <c r="A54" s="51"/>
      <c r="B54" s="125"/>
      <c r="C54" s="52"/>
      <c r="D54" s="53"/>
      <c r="E54" s="170"/>
      <c r="F54" s="164"/>
      <c r="G54" s="138"/>
      <c r="H54" s="138"/>
    </row>
    <row r="55" spans="1:8" ht="20.25" customHeight="1" thickBot="1" x14ac:dyDescent="0.3">
      <c r="A55" s="88"/>
      <c r="B55" s="27" t="s">
        <v>15</v>
      </c>
      <c r="C55" s="27"/>
      <c r="D55" s="27"/>
      <c r="E55" s="27"/>
      <c r="F55" s="28">
        <f>SUM(F20:F54)</f>
        <v>186000</v>
      </c>
      <c r="G55" s="131">
        <f>SUM(G20:G54)</f>
        <v>153156.80999999997</v>
      </c>
      <c r="H55" s="132"/>
    </row>
    <row r="56" spans="1:8" ht="15.75" thickTop="1" x14ac:dyDescent="0.25"/>
    <row r="57" spans="1:8" x14ac:dyDescent="0.25">
      <c r="F57" s="120"/>
    </row>
    <row r="58" spans="1:8" x14ac:dyDescent="0.25">
      <c r="G58">
        <v>154218.80999999997</v>
      </c>
    </row>
    <row r="59" spans="1:8" x14ac:dyDescent="0.25">
      <c r="G59" s="120">
        <f>G58-G55</f>
        <v>1062</v>
      </c>
    </row>
  </sheetData>
  <mergeCells count="6">
    <mergeCell ref="G21:G23"/>
    <mergeCell ref="B19:D19"/>
    <mergeCell ref="A21:A23"/>
    <mergeCell ref="B22:D22"/>
    <mergeCell ref="B23:D23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F975-DD95-44E9-B093-E5581CBF02DF}">
  <sheetPr codeName="Sheet16">
    <tabColor rgb="FFFFFF00"/>
  </sheetPr>
  <dimension ref="A1:K60"/>
  <sheetViews>
    <sheetView view="pageBreakPreview" zoomScaleNormal="100" zoomScaleSheetLayoutView="100" workbookViewId="0">
      <selection activeCell="C12" sqref="C12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450</v>
      </c>
    </row>
    <row r="6" spans="1:5" x14ac:dyDescent="0.25">
      <c r="A6" t="s">
        <v>2</v>
      </c>
      <c r="B6" t="s">
        <v>451</v>
      </c>
    </row>
    <row r="8" spans="1:5" x14ac:dyDescent="0.25">
      <c r="A8" t="s">
        <v>3</v>
      </c>
      <c r="B8" s="127" t="s">
        <v>452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F56</f>
        <v>196000</v>
      </c>
    </row>
    <row r="15" spans="1:5" x14ac:dyDescent="0.25">
      <c r="A15" t="s">
        <v>8</v>
      </c>
      <c r="C15" s="18">
        <f>G56</f>
        <v>169121.37000000002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119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399</v>
      </c>
      <c r="K20" t="str">
        <f>PROPER(J20)</f>
        <v>Dhl Express (Malaysia) Sdn Bhd</v>
      </c>
    </row>
    <row r="21" spans="1:11" ht="45" customHeight="1" x14ac:dyDescent="0.25">
      <c r="A21" s="219" t="s">
        <v>478</v>
      </c>
      <c r="B21" s="225" t="s">
        <v>453</v>
      </c>
      <c r="C21" s="226"/>
      <c r="D21" s="227"/>
      <c r="E21" s="163" t="s">
        <v>460</v>
      </c>
      <c r="F21" s="164">
        <v>75000</v>
      </c>
      <c r="G21" s="222">
        <v>150059.99</v>
      </c>
      <c r="H21" s="138"/>
    </row>
    <row r="22" spans="1:11" ht="47.25" customHeight="1" x14ac:dyDescent="0.25">
      <c r="A22" s="220"/>
      <c r="B22" s="216" t="s">
        <v>454</v>
      </c>
      <c r="C22" s="217"/>
      <c r="D22" s="218"/>
      <c r="E22" s="163" t="s">
        <v>460</v>
      </c>
      <c r="F22" s="164">
        <v>15000</v>
      </c>
      <c r="G22" s="223"/>
      <c r="H22" s="138"/>
    </row>
    <row r="23" spans="1:11" ht="33.75" customHeight="1" x14ac:dyDescent="0.25">
      <c r="A23" s="220"/>
      <c r="B23" s="213" t="s">
        <v>455</v>
      </c>
      <c r="C23" s="214"/>
      <c r="D23" s="215"/>
      <c r="E23" s="163" t="s">
        <v>460</v>
      </c>
      <c r="F23" s="164">
        <v>25000</v>
      </c>
      <c r="G23" s="223"/>
      <c r="H23" s="138"/>
    </row>
    <row r="24" spans="1:11" ht="63.75" customHeight="1" x14ac:dyDescent="0.25">
      <c r="A24" s="220"/>
      <c r="B24" s="213" t="s">
        <v>459</v>
      </c>
      <c r="C24" s="214"/>
      <c r="D24" s="215"/>
      <c r="E24" s="163" t="s">
        <v>460</v>
      </c>
      <c r="F24" s="164">
        <v>20000</v>
      </c>
      <c r="G24" s="223"/>
      <c r="H24" s="138"/>
    </row>
    <row r="25" spans="1:11" ht="32.25" customHeight="1" x14ac:dyDescent="0.25">
      <c r="A25" s="221"/>
      <c r="B25" s="213" t="s">
        <v>456</v>
      </c>
      <c r="C25" s="214"/>
      <c r="D25" s="215"/>
      <c r="E25" s="163" t="s">
        <v>460</v>
      </c>
      <c r="F25" s="164">
        <v>16000</v>
      </c>
      <c r="G25" s="207" t="s">
        <v>537</v>
      </c>
      <c r="H25" s="138"/>
    </row>
    <row r="26" spans="1:11" ht="15" customHeight="1" x14ac:dyDescent="0.25">
      <c r="A26" s="163"/>
      <c r="B26" s="174" t="s">
        <v>313</v>
      </c>
      <c r="C26" s="167"/>
      <c r="D26" s="168"/>
      <c r="E26" s="163"/>
      <c r="F26" s="164">
        <v>20000</v>
      </c>
      <c r="G26" s="138"/>
      <c r="H26" s="138"/>
    </row>
    <row r="27" spans="1:11" x14ac:dyDescent="0.25">
      <c r="A27" s="51"/>
      <c r="B27" s="121" t="s">
        <v>205</v>
      </c>
      <c r="C27" s="165"/>
      <c r="D27" s="166"/>
      <c r="E27" s="163"/>
      <c r="F27" s="164"/>
      <c r="G27" s="138"/>
      <c r="H27" s="138"/>
    </row>
    <row r="28" spans="1:11" x14ac:dyDescent="0.25">
      <c r="A28" s="51" t="s">
        <v>479</v>
      </c>
      <c r="B28" s="51" t="s">
        <v>364</v>
      </c>
      <c r="C28" s="165"/>
      <c r="D28" s="166"/>
      <c r="E28" s="163" t="s">
        <v>463</v>
      </c>
      <c r="F28" s="164"/>
      <c r="G28" s="138">
        <v>1498</v>
      </c>
      <c r="H28" s="138"/>
    </row>
    <row r="29" spans="1:11" x14ac:dyDescent="0.25">
      <c r="A29" s="51" t="s">
        <v>479</v>
      </c>
      <c r="B29" s="51" t="s">
        <v>354</v>
      </c>
      <c r="C29" s="165"/>
      <c r="D29" s="166"/>
      <c r="E29" s="163" t="s">
        <v>463</v>
      </c>
      <c r="F29" s="164"/>
      <c r="G29" s="138">
        <v>1498</v>
      </c>
      <c r="H29" s="138"/>
    </row>
    <row r="30" spans="1:11" ht="15" customHeight="1" x14ac:dyDescent="0.25">
      <c r="A30" s="169" t="s">
        <v>479</v>
      </c>
      <c r="B30" s="125" t="s">
        <v>462</v>
      </c>
      <c r="C30" s="52"/>
      <c r="D30" s="53"/>
      <c r="E30" s="134" t="s">
        <v>463</v>
      </c>
      <c r="F30" s="164"/>
      <c r="G30" s="138">
        <v>1498</v>
      </c>
      <c r="H30" s="138"/>
    </row>
    <row r="31" spans="1:11" x14ac:dyDescent="0.25">
      <c r="A31" s="51" t="s">
        <v>479</v>
      </c>
      <c r="B31" s="125" t="s">
        <v>461</v>
      </c>
      <c r="C31" s="52"/>
      <c r="D31" s="53"/>
      <c r="E31" s="170" t="s">
        <v>463</v>
      </c>
      <c r="F31" s="164"/>
      <c r="G31" s="138">
        <v>1398</v>
      </c>
      <c r="H31" s="138"/>
    </row>
    <row r="32" spans="1:11" x14ac:dyDescent="0.25">
      <c r="A32" s="51"/>
      <c r="B32" s="121" t="s">
        <v>457</v>
      </c>
      <c r="C32" s="165"/>
      <c r="D32" s="166"/>
      <c r="E32" s="163"/>
      <c r="F32" s="164"/>
      <c r="G32" s="138"/>
      <c r="H32" s="138"/>
    </row>
    <row r="33" spans="1:8" x14ac:dyDescent="0.25">
      <c r="A33" s="51" t="s">
        <v>464</v>
      </c>
      <c r="B33" s="51" t="s">
        <v>364</v>
      </c>
      <c r="C33" s="165"/>
      <c r="D33" s="166"/>
      <c r="E33" s="170" t="s">
        <v>5</v>
      </c>
      <c r="F33" s="164"/>
      <c r="G33" s="138">
        <v>1681.2299999999998</v>
      </c>
      <c r="H33" s="138"/>
    </row>
    <row r="34" spans="1:8" x14ac:dyDescent="0.25">
      <c r="A34" s="51" t="s">
        <v>464</v>
      </c>
      <c r="B34" s="51" t="s">
        <v>354</v>
      </c>
      <c r="C34" s="52"/>
      <c r="D34" s="53"/>
      <c r="E34" s="170" t="s">
        <v>5</v>
      </c>
      <c r="F34" s="138"/>
      <c r="G34" s="171">
        <v>1681.2299999999998</v>
      </c>
      <c r="H34" s="138"/>
    </row>
    <row r="35" spans="1:8" x14ac:dyDescent="0.25">
      <c r="A35" s="51" t="s">
        <v>464</v>
      </c>
      <c r="B35" s="125" t="s">
        <v>462</v>
      </c>
      <c r="C35" s="52"/>
      <c r="D35" s="53"/>
      <c r="E35" s="170" t="s">
        <v>5</v>
      </c>
      <c r="F35" s="138"/>
      <c r="G35" s="171">
        <v>1681.2299999999998</v>
      </c>
      <c r="H35" s="138"/>
    </row>
    <row r="36" spans="1:8" x14ac:dyDescent="0.25">
      <c r="A36" s="51" t="s">
        <v>464</v>
      </c>
      <c r="B36" s="125" t="s">
        <v>461</v>
      </c>
      <c r="C36" s="52"/>
      <c r="D36" s="53"/>
      <c r="E36" s="170" t="s">
        <v>5</v>
      </c>
      <c r="F36" s="138"/>
      <c r="G36" s="138">
        <v>1064.0899999999999</v>
      </c>
      <c r="H36" s="138"/>
    </row>
    <row r="37" spans="1:8" x14ac:dyDescent="0.25">
      <c r="A37" s="51"/>
      <c r="B37" s="121" t="s">
        <v>93</v>
      </c>
      <c r="C37" s="52"/>
      <c r="D37" s="53"/>
      <c r="E37" s="170"/>
      <c r="F37" s="138">
        <v>2000</v>
      </c>
      <c r="G37" s="138"/>
      <c r="H37" s="138"/>
    </row>
    <row r="38" spans="1:8" x14ac:dyDescent="0.25">
      <c r="A38" s="51" t="s">
        <v>437</v>
      </c>
      <c r="B38" s="51" t="s">
        <v>354</v>
      </c>
      <c r="C38" s="52"/>
      <c r="D38" s="53"/>
      <c r="E38" s="170" t="s">
        <v>5</v>
      </c>
      <c r="F38" s="138"/>
      <c r="G38" s="138">
        <v>17</v>
      </c>
      <c r="H38" s="138"/>
    </row>
    <row r="39" spans="1:8" x14ac:dyDescent="0.25">
      <c r="A39" s="51" t="s">
        <v>472</v>
      </c>
      <c r="B39" s="125" t="s">
        <v>462</v>
      </c>
      <c r="C39" s="52"/>
      <c r="D39" s="53"/>
      <c r="E39" s="170" t="s">
        <v>471</v>
      </c>
      <c r="F39" s="138"/>
      <c r="G39" s="138">
        <v>18.420000000000002</v>
      </c>
      <c r="H39" s="138"/>
    </row>
    <row r="40" spans="1:8" x14ac:dyDescent="0.25">
      <c r="A40" s="51" t="s">
        <v>474</v>
      </c>
      <c r="B40" s="51" t="s">
        <v>473</v>
      </c>
      <c r="C40" s="52"/>
      <c r="D40" s="53"/>
      <c r="E40" s="170" t="s">
        <v>373</v>
      </c>
      <c r="F40" s="138"/>
      <c r="G40" s="138">
        <v>297.67</v>
      </c>
      <c r="H40" s="138"/>
    </row>
    <row r="41" spans="1:8" x14ac:dyDescent="0.25">
      <c r="A41" s="51"/>
      <c r="B41" s="121" t="s">
        <v>458</v>
      </c>
      <c r="C41" s="52"/>
      <c r="D41" s="53"/>
      <c r="E41" s="170"/>
      <c r="F41" s="138"/>
      <c r="G41" s="138"/>
      <c r="H41" s="138"/>
    </row>
    <row r="42" spans="1:8" x14ac:dyDescent="0.25">
      <c r="A42" s="51" t="s">
        <v>419</v>
      </c>
      <c r="B42" s="51" t="s">
        <v>364</v>
      </c>
      <c r="C42" s="52"/>
      <c r="D42" s="53"/>
      <c r="E42" s="170" t="s">
        <v>91</v>
      </c>
      <c r="F42" s="164"/>
      <c r="G42" s="138">
        <v>982.8</v>
      </c>
      <c r="H42" s="138"/>
    </row>
    <row r="43" spans="1:8" x14ac:dyDescent="0.25">
      <c r="A43" s="51" t="s">
        <v>437</v>
      </c>
      <c r="B43" s="51" t="s">
        <v>354</v>
      </c>
      <c r="C43" s="52"/>
      <c r="D43" s="53"/>
      <c r="E43" s="170" t="s">
        <v>5</v>
      </c>
      <c r="F43" s="164"/>
      <c r="G43" s="138">
        <v>708.4</v>
      </c>
      <c r="H43" s="138"/>
    </row>
    <row r="44" spans="1:8" x14ac:dyDescent="0.25">
      <c r="A44" s="51" t="s">
        <v>472</v>
      </c>
      <c r="B44" s="125" t="s">
        <v>462</v>
      </c>
      <c r="C44" s="52"/>
      <c r="D44" s="53"/>
      <c r="E44" s="170" t="s">
        <v>471</v>
      </c>
      <c r="F44" s="164"/>
      <c r="G44" s="138">
        <v>708.4</v>
      </c>
      <c r="H44" s="138"/>
    </row>
    <row r="45" spans="1:8" x14ac:dyDescent="0.25">
      <c r="A45" s="51"/>
      <c r="B45" s="121" t="s">
        <v>62</v>
      </c>
      <c r="C45" s="52"/>
      <c r="D45" s="53"/>
      <c r="E45" s="170" t="s">
        <v>401</v>
      </c>
      <c r="F45" s="164">
        <v>3000</v>
      </c>
      <c r="G45" s="138">
        <v>2787.02</v>
      </c>
      <c r="H45" s="138"/>
    </row>
    <row r="46" spans="1:8" x14ac:dyDescent="0.25">
      <c r="A46" s="51" t="s">
        <v>469</v>
      </c>
      <c r="B46" s="125" t="s">
        <v>468</v>
      </c>
      <c r="C46" s="52"/>
      <c r="D46" s="53"/>
      <c r="E46" s="170" t="s">
        <v>401</v>
      </c>
      <c r="F46" s="164"/>
      <c r="G46" s="138">
        <v>595.6</v>
      </c>
      <c r="H46" s="138"/>
    </row>
    <row r="47" spans="1:8" x14ac:dyDescent="0.25">
      <c r="A47" s="51" t="s">
        <v>439</v>
      </c>
      <c r="B47" s="125" t="s">
        <v>468</v>
      </c>
      <c r="C47" s="52"/>
      <c r="D47" s="53"/>
      <c r="E47" s="170" t="s">
        <v>401</v>
      </c>
      <c r="F47" s="164"/>
      <c r="G47" s="138">
        <v>137.63</v>
      </c>
      <c r="H47" s="138"/>
    </row>
    <row r="48" spans="1:8" x14ac:dyDescent="0.25">
      <c r="A48" s="51" t="s">
        <v>469</v>
      </c>
      <c r="B48" s="121" t="s">
        <v>14</v>
      </c>
      <c r="C48" s="52"/>
      <c r="D48" s="53"/>
      <c r="E48" s="170"/>
      <c r="F48" s="164">
        <v>20000</v>
      </c>
      <c r="G48" s="138">
        <v>0</v>
      </c>
      <c r="H48" s="138"/>
    </row>
    <row r="49" spans="1:8" x14ac:dyDescent="0.25">
      <c r="A49" s="51" t="s">
        <v>467</v>
      </c>
      <c r="B49" s="125" t="s">
        <v>465</v>
      </c>
      <c r="C49" s="52"/>
      <c r="D49" s="53"/>
      <c r="E49" s="170" t="s">
        <v>466</v>
      </c>
      <c r="F49" s="164"/>
      <c r="G49" s="138">
        <v>480</v>
      </c>
      <c r="H49" s="138"/>
    </row>
    <row r="50" spans="1:8" x14ac:dyDescent="0.25">
      <c r="A50" s="51" t="s">
        <v>472</v>
      </c>
      <c r="B50" s="125" t="s">
        <v>470</v>
      </c>
      <c r="C50" s="52"/>
      <c r="D50" s="53"/>
      <c r="E50" s="170" t="s">
        <v>471</v>
      </c>
      <c r="F50" s="164"/>
      <c r="G50" s="138">
        <v>33.630000000000003</v>
      </c>
      <c r="H50" s="138"/>
    </row>
    <row r="51" spans="1:8" x14ac:dyDescent="0.25">
      <c r="A51" s="51" t="s">
        <v>474</v>
      </c>
      <c r="B51" s="125" t="s">
        <v>475</v>
      </c>
      <c r="C51" s="52"/>
      <c r="D51" s="53"/>
      <c r="E51" s="170" t="s">
        <v>373</v>
      </c>
      <c r="F51" s="164"/>
      <c r="G51" s="138">
        <v>81.180000000000007</v>
      </c>
      <c r="H51" s="138"/>
    </row>
    <row r="52" spans="1:8" x14ac:dyDescent="0.25">
      <c r="A52" s="93" t="s">
        <v>437</v>
      </c>
      <c r="B52" s="186" t="s">
        <v>476</v>
      </c>
      <c r="C52" s="94"/>
      <c r="D52" s="95"/>
      <c r="E52" s="187" t="s">
        <v>5</v>
      </c>
      <c r="F52" s="188"/>
      <c r="G52" s="161">
        <v>16.899999999999999</v>
      </c>
      <c r="H52" s="161"/>
    </row>
    <row r="53" spans="1:8" x14ac:dyDescent="0.25">
      <c r="A53" s="93" t="s">
        <v>437</v>
      </c>
      <c r="B53" s="186" t="s">
        <v>477</v>
      </c>
      <c r="C53" s="94"/>
      <c r="D53" s="95"/>
      <c r="E53" s="187" t="s">
        <v>5</v>
      </c>
      <c r="F53" s="188"/>
      <c r="G53" s="161">
        <v>7.95</v>
      </c>
      <c r="H53" s="161"/>
    </row>
    <row r="54" spans="1:8" x14ac:dyDescent="0.25">
      <c r="A54" s="93" t="s">
        <v>437</v>
      </c>
      <c r="B54" s="186" t="s">
        <v>445</v>
      </c>
      <c r="C54" s="94"/>
      <c r="D54" s="95"/>
      <c r="E54" s="187" t="s">
        <v>5</v>
      </c>
      <c r="F54" s="188"/>
      <c r="G54" s="161">
        <v>189</v>
      </c>
      <c r="H54" s="161"/>
    </row>
    <row r="55" spans="1:8" x14ac:dyDescent="0.25">
      <c r="A55" s="179"/>
      <c r="B55" s="180"/>
      <c r="C55" s="181"/>
      <c r="D55" s="182"/>
      <c r="E55" s="183"/>
      <c r="F55" s="184"/>
      <c r="G55" s="185"/>
      <c r="H55" s="185"/>
    </row>
    <row r="56" spans="1:8" ht="20.25" customHeight="1" thickBot="1" x14ac:dyDescent="0.3">
      <c r="A56" s="88"/>
      <c r="B56" s="27" t="s">
        <v>15</v>
      </c>
      <c r="C56" s="27"/>
      <c r="D56" s="27"/>
      <c r="E56" s="27"/>
      <c r="F56" s="28">
        <f>SUM(F20:F55)</f>
        <v>196000</v>
      </c>
      <c r="G56" s="131">
        <f>SUM(G20:G55)</f>
        <v>169121.37000000002</v>
      </c>
      <c r="H56" s="132"/>
    </row>
    <row r="57" spans="1:8" ht="15.75" thickTop="1" x14ac:dyDescent="0.25"/>
    <row r="58" spans="1:8" x14ac:dyDescent="0.25">
      <c r="F58" s="120"/>
      <c r="G58" s="120"/>
    </row>
    <row r="60" spans="1:8" x14ac:dyDescent="0.25">
      <c r="G60" s="120"/>
    </row>
  </sheetData>
  <mergeCells count="8">
    <mergeCell ref="G21:G24"/>
    <mergeCell ref="B25:D25"/>
    <mergeCell ref="B24:D24"/>
    <mergeCell ref="A21:A25"/>
    <mergeCell ref="B19:D19"/>
    <mergeCell ref="B21:D21"/>
    <mergeCell ref="B22:D22"/>
    <mergeCell ref="B23:D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5C18-99A8-478E-9A47-6444811863AE}">
  <sheetPr codeName="Sheet17">
    <tabColor rgb="FFFFFF00"/>
  </sheetPr>
  <dimension ref="A1:K65"/>
  <sheetViews>
    <sheetView view="pageBreakPreview" zoomScaleNormal="100" zoomScaleSheetLayoutView="100" workbookViewId="0">
      <selection activeCell="D23" sqref="D23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503</v>
      </c>
    </row>
    <row r="6" spans="1:5" x14ac:dyDescent="0.25">
      <c r="A6" t="s">
        <v>2</v>
      </c>
      <c r="B6" t="s">
        <v>504</v>
      </c>
    </row>
    <row r="8" spans="1:5" x14ac:dyDescent="0.25">
      <c r="A8" t="s">
        <v>3</v>
      </c>
      <c r="B8" s="127" t="s">
        <v>505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F61</f>
        <v>160000</v>
      </c>
    </row>
    <row r="15" spans="1:5" x14ac:dyDescent="0.25">
      <c r="A15" t="s">
        <v>8</v>
      </c>
      <c r="C15" s="18">
        <f>G61</f>
        <v>0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119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399</v>
      </c>
      <c r="K20" t="str">
        <f>PROPER(J20)</f>
        <v>Dhl Express (Malaysia) Sdn Bhd</v>
      </c>
    </row>
    <row r="21" spans="1:11" x14ac:dyDescent="0.25">
      <c r="A21" s="169"/>
      <c r="B21" s="125" t="s">
        <v>506</v>
      </c>
      <c r="C21" s="177"/>
      <c r="D21" s="178"/>
      <c r="E21" s="163"/>
      <c r="F21" s="164">
        <v>30000</v>
      </c>
      <c r="G21" s="140"/>
      <c r="H21" s="138"/>
    </row>
    <row r="22" spans="1:11" x14ac:dyDescent="0.25">
      <c r="A22" s="169"/>
      <c r="B22" s="51" t="s">
        <v>507</v>
      </c>
      <c r="C22" s="52"/>
      <c r="D22" s="53"/>
      <c r="E22" s="163"/>
      <c r="F22" s="164">
        <v>5000</v>
      </c>
      <c r="G22" s="140"/>
      <c r="H22" s="138"/>
    </row>
    <row r="23" spans="1:11" x14ac:dyDescent="0.25">
      <c r="A23" s="169"/>
      <c r="B23" s="189" t="s">
        <v>508</v>
      </c>
      <c r="C23" s="165"/>
      <c r="D23" s="166"/>
      <c r="E23" s="163"/>
      <c r="F23" s="164">
        <v>26000</v>
      </c>
      <c r="G23" s="140"/>
      <c r="H23" s="138"/>
    </row>
    <row r="24" spans="1:11" x14ac:dyDescent="0.25">
      <c r="A24" s="169"/>
      <c r="B24" s="130"/>
      <c r="C24" s="165"/>
      <c r="D24" s="166"/>
      <c r="E24" s="163"/>
      <c r="F24" s="164"/>
      <c r="G24" s="140"/>
      <c r="H24" s="138"/>
    </row>
    <row r="25" spans="1:11" x14ac:dyDescent="0.25">
      <c r="A25" s="169"/>
      <c r="B25" s="130"/>
      <c r="C25" s="165"/>
      <c r="D25" s="166"/>
      <c r="E25" s="163"/>
      <c r="F25" s="164"/>
      <c r="G25" s="140"/>
      <c r="H25" s="138"/>
    </row>
    <row r="26" spans="1:11" ht="15" customHeight="1" x14ac:dyDescent="0.25">
      <c r="A26" s="163"/>
      <c r="B26" s="174"/>
      <c r="C26" s="167"/>
      <c r="D26" s="168"/>
      <c r="E26" s="163"/>
      <c r="F26" s="164"/>
      <c r="G26" s="138"/>
      <c r="H26" s="138"/>
    </row>
    <row r="27" spans="1:11" x14ac:dyDescent="0.25">
      <c r="A27" s="51"/>
      <c r="B27" s="121"/>
      <c r="C27" s="165"/>
      <c r="D27" s="166"/>
      <c r="E27" s="163"/>
      <c r="F27" s="164"/>
      <c r="G27" s="138"/>
      <c r="H27" s="138"/>
    </row>
    <row r="28" spans="1:11" x14ac:dyDescent="0.25">
      <c r="A28" s="51"/>
      <c r="B28" s="51"/>
      <c r="C28" s="165"/>
      <c r="D28" s="166"/>
      <c r="E28" s="163"/>
      <c r="F28" s="164"/>
      <c r="G28" s="138"/>
      <c r="H28" s="138"/>
    </row>
    <row r="29" spans="1:11" x14ac:dyDescent="0.25">
      <c r="A29" s="51"/>
      <c r="B29" s="121" t="s">
        <v>457</v>
      </c>
      <c r="C29" s="165"/>
      <c r="D29" s="166"/>
      <c r="E29" s="163"/>
      <c r="F29" s="164">
        <v>28000</v>
      </c>
      <c r="G29" s="138"/>
      <c r="H29" s="138"/>
    </row>
    <row r="30" spans="1:11" ht="15" customHeight="1" x14ac:dyDescent="0.25">
      <c r="A30" s="169"/>
      <c r="B30" s="125"/>
      <c r="C30" s="52"/>
      <c r="D30" s="53"/>
      <c r="E30" s="134"/>
      <c r="F30" s="164"/>
      <c r="G30" s="138"/>
      <c r="H30" s="138"/>
    </row>
    <row r="31" spans="1:11" x14ac:dyDescent="0.25">
      <c r="A31" s="51"/>
      <c r="B31" s="125"/>
      <c r="C31" s="52"/>
      <c r="D31" s="53"/>
      <c r="E31" s="170"/>
      <c r="F31" s="164"/>
      <c r="G31" s="138"/>
      <c r="H31" s="138"/>
    </row>
    <row r="32" spans="1:11" x14ac:dyDescent="0.25">
      <c r="A32" s="51"/>
      <c r="B32" s="121"/>
      <c r="C32" s="165"/>
      <c r="D32" s="166"/>
      <c r="E32" s="163"/>
      <c r="F32" s="164"/>
      <c r="G32" s="138"/>
      <c r="H32" s="138"/>
    </row>
    <row r="33" spans="1:8" x14ac:dyDescent="0.25">
      <c r="A33" s="51"/>
      <c r="B33" s="51"/>
      <c r="C33" s="165"/>
      <c r="D33" s="166"/>
      <c r="E33" s="170"/>
      <c r="F33" s="164"/>
      <c r="G33" s="138"/>
      <c r="H33" s="138"/>
    </row>
    <row r="34" spans="1:8" x14ac:dyDescent="0.25">
      <c r="A34" s="51"/>
      <c r="B34" s="51"/>
      <c r="C34" s="52"/>
      <c r="D34" s="53"/>
      <c r="E34" s="170"/>
      <c r="F34" s="138"/>
      <c r="G34" s="171"/>
      <c r="H34" s="138"/>
    </row>
    <row r="35" spans="1:8" x14ac:dyDescent="0.25">
      <c r="A35" s="51"/>
      <c r="B35" s="121" t="s">
        <v>96</v>
      </c>
      <c r="C35" s="52"/>
      <c r="D35" s="53"/>
      <c r="E35" s="170"/>
      <c r="F35" s="138"/>
      <c r="G35" s="171"/>
      <c r="H35" s="138"/>
    </row>
    <row r="36" spans="1:8" x14ac:dyDescent="0.25">
      <c r="A36" s="51"/>
      <c r="B36" s="125"/>
      <c r="C36" s="52"/>
      <c r="D36" s="53"/>
      <c r="E36" s="170"/>
      <c r="F36" s="138"/>
      <c r="G36" s="138"/>
      <c r="H36" s="138"/>
    </row>
    <row r="37" spans="1:8" x14ac:dyDescent="0.25">
      <c r="A37" s="51"/>
      <c r="B37" s="121"/>
      <c r="C37" s="52"/>
      <c r="D37" s="53"/>
      <c r="E37" s="170"/>
      <c r="F37" s="138"/>
      <c r="G37" s="138"/>
      <c r="H37" s="138"/>
    </row>
    <row r="38" spans="1:8" x14ac:dyDescent="0.25">
      <c r="A38" s="51"/>
      <c r="B38" s="51"/>
      <c r="C38" s="52"/>
      <c r="D38" s="53"/>
      <c r="E38" s="170"/>
      <c r="F38" s="138"/>
      <c r="G38" s="138"/>
      <c r="H38" s="138"/>
    </row>
    <row r="39" spans="1:8" x14ac:dyDescent="0.25">
      <c r="A39" s="51"/>
      <c r="B39" s="51"/>
      <c r="C39" s="52"/>
      <c r="D39" s="53"/>
      <c r="E39" s="170"/>
      <c r="F39" s="138"/>
      <c r="G39" s="138"/>
      <c r="H39" s="138"/>
    </row>
    <row r="40" spans="1:8" x14ac:dyDescent="0.25">
      <c r="A40" s="51"/>
      <c r="B40" s="121" t="s">
        <v>93</v>
      </c>
      <c r="C40" s="52"/>
      <c r="D40" s="53"/>
      <c r="E40" s="170"/>
      <c r="F40" s="138">
        <v>3000</v>
      </c>
      <c r="G40" s="138"/>
      <c r="H40" s="138"/>
    </row>
    <row r="41" spans="1:8" x14ac:dyDescent="0.25">
      <c r="A41" s="51"/>
      <c r="B41" s="51"/>
      <c r="C41" s="52"/>
      <c r="D41" s="53"/>
      <c r="E41" s="170"/>
      <c r="F41" s="138"/>
      <c r="G41" s="138"/>
      <c r="H41" s="138"/>
    </row>
    <row r="42" spans="1:8" x14ac:dyDescent="0.25">
      <c r="A42" s="51"/>
      <c r="B42" s="51"/>
      <c r="C42" s="52"/>
      <c r="D42" s="53"/>
      <c r="E42" s="170"/>
      <c r="F42" s="138"/>
      <c r="G42" s="138"/>
      <c r="H42" s="138"/>
    </row>
    <row r="43" spans="1:8" x14ac:dyDescent="0.25">
      <c r="A43" s="51"/>
      <c r="B43" s="51"/>
      <c r="C43" s="52"/>
      <c r="D43" s="53"/>
      <c r="E43" s="170"/>
      <c r="F43" s="138"/>
      <c r="G43" s="138"/>
      <c r="H43" s="138"/>
    </row>
    <row r="44" spans="1:8" x14ac:dyDescent="0.25">
      <c r="A44" s="51"/>
      <c r="B44" s="125"/>
      <c r="C44" s="52"/>
      <c r="D44" s="53"/>
      <c r="E44" s="170"/>
      <c r="F44" s="138"/>
      <c r="G44" s="138"/>
      <c r="H44" s="138"/>
    </row>
    <row r="45" spans="1:8" x14ac:dyDescent="0.25">
      <c r="A45" s="51"/>
      <c r="B45" s="51"/>
      <c r="C45" s="52"/>
      <c r="D45" s="53"/>
      <c r="E45" s="170"/>
      <c r="F45" s="138"/>
      <c r="G45" s="138"/>
      <c r="H45" s="138"/>
    </row>
    <row r="46" spans="1:8" x14ac:dyDescent="0.25">
      <c r="A46" s="51"/>
      <c r="B46" s="121" t="s">
        <v>62</v>
      </c>
      <c r="C46" s="52"/>
      <c r="D46" s="53"/>
      <c r="E46" s="170"/>
      <c r="F46" s="138">
        <v>3000</v>
      </c>
      <c r="G46" s="138"/>
      <c r="H46" s="138"/>
    </row>
    <row r="47" spans="1:8" x14ac:dyDescent="0.25">
      <c r="A47" s="51"/>
      <c r="B47" s="51"/>
      <c r="C47" s="52"/>
      <c r="D47" s="53"/>
      <c r="E47" s="170"/>
      <c r="F47" s="164"/>
      <c r="G47" s="138"/>
      <c r="H47" s="138"/>
    </row>
    <row r="48" spans="1:8" x14ac:dyDescent="0.25">
      <c r="A48" s="51"/>
      <c r="B48" s="51"/>
      <c r="C48" s="52"/>
      <c r="D48" s="53"/>
      <c r="E48" s="170"/>
      <c r="F48" s="164"/>
      <c r="G48" s="138"/>
      <c r="H48" s="138"/>
    </row>
    <row r="49" spans="1:8" x14ac:dyDescent="0.25">
      <c r="A49" s="51"/>
      <c r="B49" s="125"/>
      <c r="C49" s="52"/>
      <c r="D49" s="53"/>
      <c r="E49" s="170"/>
      <c r="F49" s="164"/>
      <c r="G49" s="138"/>
      <c r="H49" s="138"/>
    </row>
    <row r="50" spans="1:8" x14ac:dyDescent="0.25">
      <c r="A50" s="51"/>
      <c r="B50" s="125"/>
      <c r="C50" s="52"/>
      <c r="D50" s="53"/>
      <c r="E50" s="170"/>
      <c r="F50" s="164"/>
      <c r="G50" s="138"/>
      <c r="H50" s="138"/>
    </row>
    <row r="51" spans="1:8" ht="32.25" customHeight="1" x14ac:dyDescent="0.25">
      <c r="A51" s="51"/>
      <c r="B51" s="225" t="s">
        <v>509</v>
      </c>
      <c r="C51" s="226"/>
      <c r="D51" s="227"/>
      <c r="E51" s="170"/>
      <c r="F51" s="164">
        <v>60000</v>
      </c>
      <c r="G51" s="138"/>
      <c r="H51" s="138"/>
    </row>
    <row r="52" spans="1:8" x14ac:dyDescent="0.25">
      <c r="A52" s="51"/>
      <c r="B52" s="125"/>
      <c r="C52" s="52"/>
      <c r="D52" s="53"/>
      <c r="E52" s="170"/>
      <c r="F52" s="164"/>
      <c r="G52" s="138"/>
      <c r="H52" s="138"/>
    </row>
    <row r="53" spans="1:8" x14ac:dyDescent="0.25">
      <c r="A53" s="51"/>
      <c r="B53" s="121"/>
      <c r="C53" s="52"/>
      <c r="D53" s="53"/>
      <c r="E53" s="170"/>
      <c r="F53" s="164"/>
      <c r="G53" s="138"/>
      <c r="H53" s="138"/>
    </row>
    <row r="54" spans="1:8" x14ac:dyDescent="0.25">
      <c r="A54" s="51"/>
      <c r="B54" s="125"/>
      <c r="C54" s="52"/>
      <c r="D54" s="53"/>
      <c r="E54" s="170"/>
      <c r="F54" s="164"/>
      <c r="G54" s="138"/>
      <c r="H54" s="138"/>
    </row>
    <row r="55" spans="1:8" x14ac:dyDescent="0.25">
      <c r="A55" s="51"/>
      <c r="B55" s="125" t="s">
        <v>14</v>
      </c>
      <c r="C55" s="52"/>
      <c r="D55" s="53"/>
      <c r="E55" s="170"/>
      <c r="F55" s="164">
        <v>5000</v>
      </c>
      <c r="G55" s="138"/>
      <c r="H55" s="138"/>
    </row>
    <row r="56" spans="1:8" x14ac:dyDescent="0.25">
      <c r="A56" s="51"/>
      <c r="B56" s="125"/>
      <c r="C56" s="52"/>
      <c r="D56" s="53"/>
      <c r="E56" s="170"/>
      <c r="F56" s="164"/>
      <c r="G56" s="138"/>
      <c r="H56" s="138"/>
    </row>
    <row r="57" spans="1:8" x14ac:dyDescent="0.25">
      <c r="A57" s="51"/>
      <c r="B57" s="125"/>
      <c r="C57" s="52"/>
      <c r="D57" s="53"/>
      <c r="E57" s="170"/>
      <c r="F57" s="164"/>
      <c r="G57" s="138"/>
      <c r="H57" s="161"/>
    </row>
    <row r="58" spans="1:8" x14ac:dyDescent="0.25">
      <c r="A58" s="51"/>
      <c r="B58" s="125"/>
      <c r="C58" s="52"/>
      <c r="D58" s="53"/>
      <c r="E58" s="170"/>
      <c r="F58" s="164"/>
      <c r="G58" s="138"/>
      <c r="H58" s="161"/>
    </row>
    <row r="59" spans="1:8" x14ac:dyDescent="0.25">
      <c r="A59" s="51"/>
      <c r="B59" s="125"/>
      <c r="C59" s="52"/>
      <c r="D59" s="53"/>
      <c r="E59" s="170"/>
      <c r="F59" s="164"/>
      <c r="G59" s="138"/>
      <c r="H59" s="161"/>
    </row>
    <row r="60" spans="1:8" x14ac:dyDescent="0.25">
      <c r="A60" s="179"/>
      <c r="B60" s="180"/>
      <c r="C60" s="181"/>
      <c r="D60" s="182"/>
      <c r="E60" s="183"/>
      <c r="F60" s="184"/>
      <c r="G60" s="185"/>
      <c r="H60" s="185"/>
    </row>
    <row r="61" spans="1:8" ht="20.25" customHeight="1" thickBot="1" x14ac:dyDescent="0.3">
      <c r="A61" s="88"/>
      <c r="B61" s="27" t="s">
        <v>15</v>
      </c>
      <c r="C61" s="27"/>
      <c r="D61" s="27"/>
      <c r="E61" s="27"/>
      <c r="F61" s="28">
        <f>SUM(F20:F60)</f>
        <v>160000</v>
      </c>
      <c r="G61" s="131">
        <f>SUM(G20:G60)</f>
        <v>0</v>
      </c>
      <c r="H61" s="132"/>
    </row>
    <row r="62" spans="1:8" ht="15.75" thickTop="1" x14ac:dyDescent="0.25"/>
    <row r="63" spans="1:8" x14ac:dyDescent="0.25">
      <c r="F63" s="120"/>
    </row>
    <row r="65" spans="7:7" x14ac:dyDescent="0.25">
      <c r="G65" s="120"/>
    </row>
  </sheetData>
  <mergeCells count="2">
    <mergeCell ref="B51:D5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8602-3A5E-48F3-805E-5A02F20ED4F7}">
  <sheetPr codeName="Sheet20">
    <tabColor rgb="FFFFFF00"/>
  </sheetPr>
  <dimension ref="A1:K65"/>
  <sheetViews>
    <sheetView tabSelected="1" view="pageBreakPreview" topLeftCell="A7" zoomScaleNormal="100" zoomScaleSheetLayoutView="100" workbookViewId="0">
      <selection activeCell="B22" sqref="B22:D22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516</v>
      </c>
    </row>
    <row r="6" spans="1:5" x14ac:dyDescent="0.25">
      <c r="A6" t="s">
        <v>2</v>
      </c>
      <c r="B6" t="s">
        <v>517</v>
      </c>
    </row>
    <row r="8" spans="1:5" x14ac:dyDescent="0.25">
      <c r="A8" t="s">
        <v>3</v>
      </c>
      <c r="B8" s="127" t="s">
        <v>518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F61</f>
        <v>257000</v>
      </c>
    </row>
    <row r="15" spans="1:5" x14ac:dyDescent="0.25">
      <c r="A15" t="s">
        <v>8</v>
      </c>
      <c r="C15" s="18">
        <f>G61</f>
        <v>0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119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399</v>
      </c>
      <c r="K20" t="str">
        <f>PROPER(J20)</f>
        <v>Dhl Express (Malaysia) Sdn Bhd</v>
      </c>
    </row>
    <row r="21" spans="1:11" ht="30.75" customHeight="1" x14ac:dyDescent="0.25">
      <c r="A21" s="169"/>
      <c r="B21" s="225" t="s">
        <v>519</v>
      </c>
      <c r="C21" s="226"/>
      <c r="D21" s="227"/>
      <c r="E21" s="163"/>
      <c r="F21" s="164">
        <v>55000</v>
      </c>
      <c r="G21" s="140"/>
      <c r="H21" s="138"/>
    </row>
    <row r="22" spans="1:11" ht="58.5" customHeight="1" x14ac:dyDescent="0.25">
      <c r="A22" s="169"/>
      <c r="B22" s="216" t="s">
        <v>520</v>
      </c>
      <c r="C22" s="217"/>
      <c r="D22" s="218"/>
      <c r="E22" s="163"/>
      <c r="F22" s="164">
        <v>170000</v>
      </c>
      <c r="G22" s="140"/>
      <c r="H22" s="138"/>
    </row>
    <row r="23" spans="1:11" ht="33" customHeight="1" x14ac:dyDescent="0.25">
      <c r="A23" s="169"/>
      <c r="B23" s="228" t="s">
        <v>521</v>
      </c>
      <c r="C23" s="229"/>
      <c r="D23" s="230"/>
      <c r="E23" s="163"/>
      <c r="F23" s="164">
        <v>20000</v>
      </c>
      <c r="G23" s="140"/>
      <c r="H23" s="138"/>
    </row>
    <row r="24" spans="1:11" x14ac:dyDescent="0.25">
      <c r="A24" s="169"/>
      <c r="B24" s="130" t="s">
        <v>62</v>
      </c>
      <c r="C24" s="165"/>
      <c r="D24" s="166"/>
      <c r="E24" s="163"/>
      <c r="F24" s="164">
        <v>2000</v>
      </c>
      <c r="G24" s="140"/>
      <c r="H24" s="138"/>
    </row>
    <row r="25" spans="1:11" x14ac:dyDescent="0.25">
      <c r="A25" s="169"/>
      <c r="B25" s="130" t="s">
        <v>14</v>
      </c>
      <c r="C25" s="165"/>
      <c r="D25" s="166"/>
      <c r="E25" s="163"/>
      <c r="F25" s="164">
        <v>10000</v>
      </c>
      <c r="G25" s="140"/>
      <c r="H25" s="138"/>
    </row>
    <row r="26" spans="1:11" ht="15" customHeight="1" x14ac:dyDescent="0.25">
      <c r="A26" s="163"/>
      <c r="B26" s="174"/>
      <c r="C26" s="167"/>
      <c r="D26" s="168"/>
      <c r="E26" s="163"/>
      <c r="F26" s="164"/>
      <c r="G26" s="138"/>
      <c r="H26" s="138"/>
    </row>
    <row r="27" spans="1:11" x14ac:dyDescent="0.25">
      <c r="A27" s="51"/>
      <c r="B27" s="121"/>
      <c r="C27" s="165"/>
      <c r="D27" s="166"/>
      <c r="E27" s="163"/>
      <c r="F27" s="164"/>
      <c r="G27" s="138"/>
      <c r="H27" s="138"/>
    </row>
    <row r="28" spans="1:11" x14ac:dyDescent="0.25">
      <c r="A28" s="51"/>
      <c r="B28" s="51"/>
      <c r="C28" s="165"/>
      <c r="D28" s="166"/>
      <c r="E28" s="163"/>
      <c r="F28" s="164"/>
      <c r="G28" s="138"/>
      <c r="H28" s="138"/>
    </row>
    <row r="29" spans="1:11" x14ac:dyDescent="0.25">
      <c r="A29" s="51"/>
      <c r="B29" s="121"/>
      <c r="C29" s="165"/>
      <c r="D29" s="166"/>
      <c r="E29" s="163"/>
      <c r="F29" s="164"/>
      <c r="G29" s="138"/>
      <c r="H29" s="138"/>
    </row>
    <row r="30" spans="1:11" ht="15" customHeight="1" x14ac:dyDescent="0.25">
      <c r="A30" s="169"/>
      <c r="B30" s="125"/>
      <c r="C30" s="52"/>
      <c r="D30" s="53"/>
      <c r="E30" s="134"/>
      <c r="F30" s="164"/>
      <c r="G30" s="138"/>
      <c r="H30" s="138"/>
    </row>
    <row r="31" spans="1:11" x14ac:dyDescent="0.25">
      <c r="A31" s="51"/>
      <c r="B31" s="125"/>
      <c r="C31" s="52"/>
      <c r="D31" s="53"/>
      <c r="E31" s="170"/>
      <c r="F31" s="164"/>
      <c r="G31" s="138"/>
      <c r="H31" s="138"/>
    </row>
    <row r="32" spans="1:11" x14ac:dyDescent="0.25">
      <c r="A32" s="51"/>
      <c r="B32" s="121"/>
      <c r="C32" s="165"/>
      <c r="D32" s="166"/>
      <c r="E32" s="163"/>
      <c r="F32" s="164"/>
      <c r="G32" s="138"/>
      <c r="H32" s="138"/>
    </row>
    <row r="33" spans="1:8" x14ac:dyDescent="0.25">
      <c r="A33" s="51"/>
      <c r="B33" s="51"/>
      <c r="C33" s="165"/>
      <c r="D33" s="166"/>
      <c r="E33" s="170"/>
      <c r="F33" s="164"/>
      <c r="G33" s="138"/>
      <c r="H33" s="138"/>
    </row>
    <row r="34" spans="1:8" x14ac:dyDescent="0.25">
      <c r="A34" s="51"/>
      <c r="B34" s="51"/>
      <c r="C34" s="52"/>
      <c r="D34" s="53"/>
      <c r="E34" s="170"/>
      <c r="F34" s="138"/>
      <c r="G34" s="171"/>
      <c r="H34" s="138"/>
    </row>
    <row r="35" spans="1:8" x14ac:dyDescent="0.25">
      <c r="A35" s="51"/>
      <c r="B35" s="121"/>
      <c r="C35" s="52"/>
      <c r="D35" s="53"/>
      <c r="E35" s="170"/>
      <c r="F35" s="138"/>
      <c r="G35" s="171"/>
      <c r="H35" s="138"/>
    </row>
    <row r="36" spans="1:8" x14ac:dyDescent="0.25">
      <c r="A36" s="51"/>
      <c r="B36" s="125"/>
      <c r="C36" s="52"/>
      <c r="D36" s="53"/>
      <c r="E36" s="170"/>
      <c r="F36" s="138"/>
      <c r="G36" s="138"/>
      <c r="H36" s="138"/>
    </row>
    <row r="37" spans="1:8" x14ac:dyDescent="0.25">
      <c r="A37" s="51"/>
      <c r="B37" s="121"/>
      <c r="C37" s="52"/>
      <c r="D37" s="53"/>
      <c r="E37" s="170"/>
      <c r="F37" s="138"/>
      <c r="G37" s="138"/>
      <c r="H37" s="138"/>
    </row>
    <row r="38" spans="1:8" x14ac:dyDescent="0.25">
      <c r="A38" s="51"/>
      <c r="B38" s="51"/>
      <c r="C38" s="52"/>
      <c r="D38" s="53"/>
      <c r="E38" s="170"/>
      <c r="F38" s="138"/>
      <c r="G38" s="138"/>
      <c r="H38" s="138"/>
    </row>
    <row r="39" spans="1:8" x14ac:dyDescent="0.25">
      <c r="A39" s="51"/>
      <c r="B39" s="51"/>
      <c r="C39" s="52"/>
      <c r="D39" s="53"/>
      <c r="E39" s="170"/>
      <c r="F39" s="138"/>
      <c r="G39" s="138"/>
      <c r="H39" s="138"/>
    </row>
    <row r="40" spans="1:8" x14ac:dyDescent="0.25">
      <c r="A40" s="51"/>
      <c r="B40" s="121"/>
      <c r="C40" s="52"/>
      <c r="D40" s="53"/>
      <c r="E40" s="170"/>
      <c r="F40" s="138"/>
      <c r="G40" s="138"/>
      <c r="H40" s="138"/>
    </row>
    <row r="41" spans="1:8" x14ac:dyDescent="0.25">
      <c r="A41" s="51"/>
      <c r="B41" s="51"/>
      <c r="C41" s="52"/>
      <c r="D41" s="53"/>
      <c r="E41" s="170"/>
      <c r="F41" s="138"/>
      <c r="G41" s="138"/>
      <c r="H41" s="138"/>
    </row>
    <row r="42" spans="1:8" x14ac:dyDescent="0.25">
      <c r="A42" s="51"/>
      <c r="B42" s="51"/>
      <c r="C42" s="52"/>
      <c r="D42" s="53"/>
      <c r="E42" s="170"/>
      <c r="F42" s="138"/>
      <c r="G42" s="138"/>
      <c r="H42" s="138"/>
    </row>
    <row r="43" spans="1:8" x14ac:dyDescent="0.25">
      <c r="A43" s="51"/>
      <c r="B43" s="51"/>
      <c r="C43" s="52"/>
      <c r="D43" s="53"/>
      <c r="E43" s="170"/>
      <c r="F43" s="138"/>
      <c r="G43" s="138"/>
      <c r="H43" s="138"/>
    </row>
    <row r="44" spans="1:8" x14ac:dyDescent="0.25">
      <c r="A44" s="51"/>
      <c r="B44" s="125"/>
      <c r="C44" s="52"/>
      <c r="D44" s="53"/>
      <c r="E44" s="170"/>
      <c r="F44" s="138"/>
      <c r="G44" s="138"/>
      <c r="H44" s="138"/>
    </row>
    <row r="45" spans="1:8" x14ac:dyDescent="0.25">
      <c r="A45" s="51"/>
      <c r="B45" s="51"/>
      <c r="C45" s="52"/>
      <c r="D45" s="53"/>
      <c r="E45" s="170"/>
      <c r="F45" s="138"/>
      <c r="G45" s="138"/>
      <c r="H45" s="138"/>
    </row>
    <row r="46" spans="1:8" x14ac:dyDescent="0.25">
      <c r="A46" s="51"/>
      <c r="B46" s="121"/>
      <c r="C46" s="52"/>
      <c r="D46" s="53"/>
      <c r="E46" s="170"/>
      <c r="F46" s="138"/>
      <c r="G46" s="138"/>
      <c r="H46" s="138"/>
    </row>
    <row r="47" spans="1:8" x14ac:dyDescent="0.25">
      <c r="A47" s="51"/>
      <c r="B47" s="51"/>
      <c r="C47" s="52"/>
      <c r="D47" s="53"/>
      <c r="E47" s="170"/>
      <c r="F47" s="164"/>
      <c r="G47" s="138"/>
      <c r="H47" s="138"/>
    </row>
    <row r="48" spans="1:8" x14ac:dyDescent="0.25">
      <c r="A48" s="51"/>
      <c r="B48" s="51"/>
      <c r="C48" s="52"/>
      <c r="D48" s="53"/>
      <c r="E48" s="170"/>
      <c r="F48" s="164"/>
      <c r="G48" s="138"/>
      <c r="H48" s="138"/>
    </row>
    <row r="49" spans="1:8" x14ac:dyDescent="0.25">
      <c r="A49" s="51"/>
      <c r="B49" s="125"/>
      <c r="C49" s="52"/>
      <c r="D49" s="53"/>
      <c r="E49" s="170"/>
      <c r="F49" s="164"/>
      <c r="G49" s="138"/>
      <c r="H49" s="138"/>
    </row>
    <row r="50" spans="1:8" x14ac:dyDescent="0.25">
      <c r="A50" s="51"/>
      <c r="B50" s="125"/>
      <c r="C50" s="52"/>
      <c r="D50" s="53"/>
      <c r="E50" s="170"/>
      <c r="F50" s="164"/>
      <c r="G50" s="138"/>
      <c r="H50" s="138"/>
    </row>
    <row r="51" spans="1:8" x14ac:dyDescent="0.25">
      <c r="A51" s="51"/>
      <c r="B51" s="172"/>
      <c r="C51" s="175"/>
      <c r="D51" s="176"/>
      <c r="E51" s="170"/>
      <c r="F51" s="164"/>
      <c r="G51" s="138"/>
      <c r="H51" s="138"/>
    </row>
    <row r="52" spans="1:8" x14ac:dyDescent="0.25">
      <c r="A52" s="51"/>
      <c r="B52" s="125"/>
      <c r="C52" s="52"/>
      <c r="D52" s="53"/>
      <c r="E52" s="170"/>
      <c r="F52" s="164"/>
      <c r="G52" s="138"/>
      <c r="H52" s="138"/>
    </row>
    <row r="53" spans="1:8" x14ac:dyDescent="0.25">
      <c r="A53" s="51"/>
      <c r="B53" s="121"/>
      <c r="C53" s="52"/>
      <c r="D53" s="53"/>
      <c r="E53" s="170"/>
      <c r="F53" s="164"/>
      <c r="G53" s="138"/>
      <c r="H53" s="138"/>
    </row>
    <row r="54" spans="1:8" x14ac:dyDescent="0.25">
      <c r="A54" s="51"/>
      <c r="B54" s="125"/>
      <c r="C54" s="52"/>
      <c r="D54" s="53"/>
      <c r="E54" s="170"/>
      <c r="F54" s="164"/>
      <c r="G54" s="138"/>
      <c r="H54" s="138"/>
    </row>
    <row r="55" spans="1:8" x14ac:dyDescent="0.25">
      <c r="A55" s="51"/>
      <c r="B55" s="125"/>
      <c r="C55" s="52"/>
      <c r="D55" s="53"/>
      <c r="E55" s="170"/>
      <c r="F55" s="164"/>
      <c r="G55" s="138"/>
      <c r="H55" s="138"/>
    </row>
    <row r="56" spans="1:8" x14ac:dyDescent="0.25">
      <c r="A56" s="51"/>
      <c r="B56" s="125"/>
      <c r="C56" s="52"/>
      <c r="D56" s="53"/>
      <c r="E56" s="170"/>
      <c r="F56" s="164"/>
      <c r="G56" s="138"/>
      <c r="H56" s="138"/>
    </row>
    <row r="57" spans="1:8" x14ac:dyDescent="0.25">
      <c r="A57" s="51"/>
      <c r="B57" s="125"/>
      <c r="C57" s="52"/>
      <c r="D57" s="53"/>
      <c r="E57" s="170"/>
      <c r="F57" s="164"/>
      <c r="G57" s="138"/>
      <c r="H57" s="161"/>
    </row>
    <row r="58" spans="1:8" x14ac:dyDescent="0.25">
      <c r="A58" s="51"/>
      <c r="B58" s="125"/>
      <c r="C58" s="52"/>
      <c r="D58" s="53"/>
      <c r="E58" s="170"/>
      <c r="F58" s="164"/>
      <c r="G58" s="138"/>
      <c r="H58" s="161"/>
    </row>
    <row r="59" spans="1:8" x14ac:dyDescent="0.25">
      <c r="A59" s="51"/>
      <c r="B59" s="125"/>
      <c r="C59" s="52"/>
      <c r="D59" s="53"/>
      <c r="E59" s="170"/>
      <c r="F59" s="164"/>
      <c r="G59" s="138"/>
      <c r="H59" s="161"/>
    </row>
    <row r="60" spans="1:8" x14ac:dyDescent="0.25">
      <c r="A60" s="179"/>
      <c r="B60" s="180"/>
      <c r="C60" s="181"/>
      <c r="D60" s="182"/>
      <c r="E60" s="183"/>
      <c r="F60" s="184"/>
      <c r="G60" s="185"/>
      <c r="H60" s="185"/>
    </row>
    <row r="61" spans="1:8" ht="20.25" customHeight="1" thickBot="1" x14ac:dyDescent="0.3">
      <c r="A61" s="88"/>
      <c r="B61" s="27" t="s">
        <v>15</v>
      </c>
      <c r="C61" s="27"/>
      <c r="D61" s="27"/>
      <c r="E61" s="27"/>
      <c r="F61" s="28">
        <f>SUM(F20:F60)</f>
        <v>257000</v>
      </c>
      <c r="G61" s="131">
        <f>SUM(G20:G60)</f>
        <v>0</v>
      </c>
      <c r="H61" s="132"/>
    </row>
    <row r="62" spans="1:8" ht="15.75" thickTop="1" x14ac:dyDescent="0.25"/>
    <row r="63" spans="1:8" x14ac:dyDescent="0.25">
      <c r="F63" s="120"/>
    </row>
    <row r="65" spans="7:7" x14ac:dyDescent="0.25">
      <c r="G65" s="120"/>
    </row>
  </sheetData>
  <mergeCells count="4">
    <mergeCell ref="B19:D19"/>
    <mergeCell ref="B21:D21"/>
    <mergeCell ref="B22:D22"/>
    <mergeCell ref="B23:D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8EFF-8DBA-4CF6-B9B5-6E1B7D9850DF}">
  <sheetPr codeName="Sheet21">
    <tabColor rgb="FFFFFF00"/>
  </sheetPr>
  <dimension ref="A1:K52"/>
  <sheetViews>
    <sheetView view="pageBreakPreview" zoomScaleNormal="100" zoomScaleSheetLayoutView="100" workbookViewId="0">
      <selection activeCell="B39" sqref="B39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522</v>
      </c>
    </row>
    <row r="6" spans="1:5" x14ac:dyDescent="0.25">
      <c r="A6" t="s">
        <v>2</v>
      </c>
      <c r="B6" t="s">
        <v>523</v>
      </c>
    </row>
    <row r="8" spans="1:5" x14ac:dyDescent="0.25">
      <c r="A8" t="s">
        <v>3</v>
      </c>
      <c r="B8" s="127" t="s">
        <v>524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F48</f>
        <v>59550</v>
      </c>
    </row>
    <row r="15" spans="1:5" x14ac:dyDescent="0.25">
      <c r="A15" t="s">
        <v>8</v>
      </c>
      <c r="C15" s="18">
        <f>G48</f>
        <v>0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119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399</v>
      </c>
      <c r="K20" t="str">
        <f>PROPER(J20)</f>
        <v>Dhl Express (Malaysia) Sdn Bhd</v>
      </c>
    </row>
    <row r="21" spans="1:11" x14ac:dyDescent="0.25">
      <c r="A21" s="169"/>
      <c r="B21" s="125" t="s">
        <v>525</v>
      </c>
      <c r="C21" s="177"/>
      <c r="D21" s="178"/>
      <c r="E21" s="163"/>
      <c r="F21" s="164">
        <v>25000</v>
      </c>
      <c r="G21" s="140"/>
      <c r="H21" s="138"/>
    </row>
    <row r="22" spans="1:11" x14ac:dyDescent="0.25">
      <c r="A22" s="169"/>
      <c r="B22" s="121" t="s">
        <v>191</v>
      </c>
      <c r="C22" s="52"/>
      <c r="D22" s="53"/>
      <c r="E22" s="163"/>
      <c r="F22" s="164">
        <v>10000</v>
      </c>
      <c r="G22" s="140"/>
      <c r="H22" s="138"/>
    </row>
    <row r="23" spans="1:11" x14ac:dyDescent="0.25">
      <c r="A23" s="169"/>
      <c r="B23" s="190" t="s">
        <v>238</v>
      </c>
      <c r="C23" s="191"/>
      <c r="D23" s="192"/>
      <c r="E23" s="163"/>
      <c r="F23" s="164"/>
      <c r="G23" s="140"/>
      <c r="H23" s="138"/>
    </row>
    <row r="24" spans="1:11" x14ac:dyDescent="0.25">
      <c r="A24" s="169"/>
      <c r="B24" s="130" t="s">
        <v>179</v>
      </c>
      <c r="C24" s="165"/>
      <c r="D24" s="166"/>
      <c r="E24" s="163"/>
      <c r="F24" s="164"/>
      <c r="G24" s="140"/>
      <c r="H24" s="138"/>
    </row>
    <row r="25" spans="1:11" x14ac:dyDescent="0.25">
      <c r="A25" s="169"/>
      <c r="B25" s="189" t="s">
        <v>95</v>
      </c>
      <c r="C25" s="165"/>
      <c r="D25" s="166"/>
      <c r="E25" s="163"/>
      <c r="F25" s="164">
        <v>9000</v>
      </c>
      <c r="G25" s="140"/>
      <c r="H25" s="138"/>
    </row>
    <row r="26" spans="1:11" ht="15" customHeight="1" x14ac:dyDescent="0.25">
      <c r="A26" s="163"/>
      <c r="B26" s="190" t="s">
        <v>238</v>
      </c>
      <c r="C26" s="167"/>
      <c r="D26" s="168"/>
      <c r="E26" s="163"/>
      <c r="F26" s="164"/>
      <c r="G26" s="138"/>
      <c r="H26" s="138"/>
    </row>
    <row r="27" spans="1:11" x14ac:dyDescent="0.25">
      <c r="A27" s="51"/>
      <c r="B27" s="130" t="s">
        <v>179</v>
      </c>
      <c r="C27" s="165"/>
      <c r="D27" s="166"/>
      <c r="E27" s="163"/>
      <c r="F27" s="164"/>
      <c r="G27" s="138"/>
      <c r="H27" s="138"/>
    </row>
    <row r="28" spans="1:11" x14ac:dyDescent="0.25">
      <c r="A28" s="51"/>
      <c r="B28" s="189" t="s">
        <v>96</v>
      </c>
      <c r="C28" s="165"/>
      <c r="D28" s="166"/>
      <c r="E28" s="163"/>
      <c r="F28" s="164">
        <v>2550</v>
      </c>
      <c r="G28" s="138"/>
      <c r="H28" s="138"/>
    </row>
    <row r="29" spans="1:11" x14ac:dyDescent="0.25">
      <c r="A29" s="51"/>
      <c r="B29" s="190" t="s">
        <v>238</v>
      </c>
      <c r="C29" s="165"/>
      <c r="D29" s="166"/>
      <c r="E29" s="163"/>
      <c r="F29" s="164"/>
      <c r="G29" s="138"/>
      <c r="H29" s="138"/>
    </row>
    <row r="30" spans="1:11" ht="15" customHeight="1" x14ac:dyDescent="0.25">
      <c r="A30" s="169"/>
      <c r="B30" s="130" t="s">
        <v>179</v>
      </c>
      <c r="C30" s="52"/>
      <c r="D30" s="53"/>
      <c r="E30" s="134"/>
      <c r="F30" s="164"/>
      <c r="G30" s="138"/>
      <c r="H30" s="138"/>
    </row>
    <row r="31" spans="1:11" x14ac:dyDescent="0.25">
      <c r="A31" s="51"/>
      <c r="B31" s="121" t="s">
        <v>164</v>
      </c>
      <c r="C31" s="52"/>
      <c r="D31" s="53"/>
      <c r="E31" s="170"/>
      <c r="F31" s="164">
        <v>3000</v>
      </c>
      <c r="G31" s="138"/>
      <c r="H31" s="138"/>
    </row>
    <row r="32" spans="1:11" x14ac:dyDescent="0.25">
      <c r="A32" s="51"/>
      <c r="B32" s="190" t="s">
        <v>238</v>
      </c>
      <c r="C32" s="165"/>
      <c r="D32" s="166"/>
      <c r="E32" s="163"/>
      <c r="F32" s="164"/>
      <c r="G32" s="138"/>
      <c r="H32" s="138"/>
    </row>
    <row r="33" spans="1:8" x14ac:dyDescent="0.25">
      <c r="A33" s="51"/>
      <c r="B33" s="130" t="s">
        <v>179</v>
      </c>
      <c r="C33" s="165"/>
      <c r="D33" s="166"/>
      <c r="E33" s="170"/>
      <c r="F33" s="164"/>
      <c r="G33" s="138"/>
      <c r="H33" s="138"/>
    </row>
    <row r="34" spans="1:8" x14ac:dyDescent="0.25">
      <c r="A34" s="51"/>
      <c r="B34" s="51" t="s">
        <v>62</v>
      </c>
      <c r="C34" s="52"/>
      <c r="D34" s="53"/>
      <c r="E34" s="170"/>
      <c r="F34" s="138">
        <v>3000</v>
      </c>
      <c r="G34" s="171"/>
      <c r="H34" s="138"/>
    </row>
    <row r="35" spans="1:8" x14ac:dyDescent="0.25">
      <c r="A35" s="51"/>
      <c r="B35" s="125" t="s">
        <v>526</v>
      </c>
      <c r="C35" s="52"/>
      <c r="D35" s="53"/>
      <c r="E35" s="170"/>
      <c r="F35" s="138">
        <v>3000</v>
      </c>
      <c r="G35" s="171"/>
      <c r="H35" s="138"/>
    </row>
    <row r="36" spans="1:8" x14ac:dyDescent="0.25">
      <c r="A36" s="51"/>
      <c r="B36" s="125" t="s">
        <v>14</v>
      </c>
      <c r="C36" s="52"/>
      <c r="D36" s="53"/>
      <c r="E36" s="170"/>
      <c r="F36" s="138">
        <v>4000</v>
      </c>
      <c r="G36" s="138"/>
      <c r="H36" s="138"/>
    </row>
    <row r="37" spans="1:8" x14ac:dyDescent="0.25">
      <c r="A37" s="51"/>
      <c r="B37" s="121"/>
      <c r="C37" s="52"/>
      <c r="D37" s="53"/>
      <c r="E37" s="170"/>
      <c r="F37" s="138"/>
      <c r="G37" s="138"/>
      <c r="H37" s="138"/>
    </row>
    <row r="38" spans="1:8" x14ac:dyDescent="0.25">
      <c r="A38" s="51"/>
      <c r="B38" s="51"/>
      <c r="C38" s="52"/>
      <c r="D38" s="53"/>
      <c r="E38" s="170"/>
      <c r="F38" s="138"/>
      <c r="G38" s="138"/>
      <c r="H38" s="138"/>
    </row>
    <row r="39" spans="1:8" x14ac:dyDescent="0.25">
      <c r="A39" s="51"/>
      <c r="B39" s="125"/>
      <c r="C39" s="52"/>
      <c r="D39" s="53"/>
      <c r="E39" s="170"/>
      <c r="F39" s="164"/>
      <c r="G39" s="138"/>
      <c r="H39" s="138"/>
    </row>
    <row r="40" spans="1:8" x14ac:dyDescent="0.25">
      <c r="A40" s="51"/>
      <c r="B40" s="121"/>
      <c r="C40" s="52"/>
      <c r="D40" s="53"/>
      <c r="E40" s="170"/>
      <c r="F40" s="164"/>
      <c r="G40" s="138"/>
      <c r="H40" s="138"/>
    </row>
    <row r="41" spans="1:8" x14ac:dyDescent="0.25">
      <c r="A41" s="51"/>
      <c r="B41" s="125"/>
      <c r="C41" s="52"/>
      <c r="D41" s="53"/>
      <c r="E41" s="170"/>
      <c r="F41" s="164"/>
      <c r="G41" s="138"/>
      <c r="H41" s="138"/>
    </row>
    <row r="42" spans="1:8" x14ac:dyDescent="0.25">
      <c r="A42" s="51"/>
      <c r="B42" s="125"/>
      <c r="C42" s="52"/>
      <c r="D42" s="53"/>
      <c r="E42" s="170"/>
      <c r="F42" s="164"/>
      <c r="G42" s="138"/>
      <c r="H42" s="138"/>
    </row>
    <row r="43" spans="1:8" x14ac:dyDescent="0.25">
      <c r="A43" s="51"/>
      <c r="B43" s="125"/>
      <c r="C43" s="52"/>
      <c r="D43" s="53"/>
      <c r="E43" s="170"/>
      <c r="F43" s="164"/>
      <c r="G43" s="138"/>
      <c r="H43" s="138"/>
    </row>
    <row r="44" spans="1:8" x14ac:dyDescent="0.25">
      <c r="A44" s="51"/>
      <c r="B44" s="125"/>
      <c r="C44" s="52"/>
      <c r="D44" s="53"/>
      <c r="E44" s="170"/>
      <c r="F44" s="164"/>
      <c r="G44" s="138"/>
      <c r="H44" s="161"/>
    </row>
    <row r="45" spans="1:8" x14ac:dyDescent="0.25">
      <c r="A45" s="51"/>
      <c r="B45" s="125"/>
      <c r="C45" s="52"/>
      <c r="D45" s="53"/>
      <c r="E45" s="170"/>
      <c r="F45" s="164"/>
      <c r="G45" s="138"/>
      <c r="H45" s="161"/>
    </row>
    <row r="46" spans="1:8" x14ac:dyDescent="0.25">
      <c r="A46" s="51"/>
      <c r="B46" s="125"/>
      <c r="C46" s="52"/>
      <c r="D46" s="53"/>
      <c r="E46" s="170"/>
      <c r="F46" s="164"/>
      <c r="G46" s="138"/>
      <c r="H46" s="161"/>
    </row>
    <row r="47" spans="1:8" x14ac:dyDescent="0.25">
      <c r="A47" s="179"/>
      <c r="B47" s="180"/>
      <c r="C47" s="181"/>
      <c r="D47" s="182"/>
      <c r="E47" s="183"/>
      <c r="F47" s="184"/>
      <c r="G47" s="185"/>
      <c r="H47" s="185"/>
    </row>
    <row r="48" spans="1:8" ht="20.25" customHeight="1" thickBot="1" x14ac:dyDescent="0.3">
      <c r="A48" s="88"/>
      <c r="B48" s="27" t="s">
        <v>15</v>
      </c>
      <c r="C48" s="27"/>
      <c r="D48" s="27"/>
      <c r="E48" s="27"/>
      <c r="F48" s="28">
        <f>SUM(F20:F47)</f>
        <v>59550</v>
      </c>
      <c r="G48" s="131">
        <f>SUM(G20:G47)</f>
        <v>0</v>
      </c>
      <c r="H48" s="132"/>
    </row>
    <row r="49" spans="6:7" ht="15.75" thickTop="1" x14ac:dyDescent="0.25"/>
    <row r="50" spans="6:7" x14ac:dyDescent="0.25">
      <c r="F50" s="120"/>
    </row>
    <row r="52" spans="6:7" x14ac:dyDescent="0.25">
      <c r="G52" s="120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C391-6EDE-4C16-9288-693D55D4F6A5}">
  <sheetPr codeName="Sheet22">
    <tabColor rgb="FFFFFF00"/>
  </sheetPr>
  <dimension ref="A1:K52"/>
  <sheetViews>
    <sheetView view="pageBreakPreview" zoomScaleNormal="100" zoomScaleSheetLayoutView="100" workbookViewId="0">
      <selection activeCell="E28" sqref="E28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527</v>
      </c>
    </row>
    <row r="6" spans="1:5" x14ac:dyDescent="0.25">
      <c r="A6" t="s">
        <v>2</v>
      </c>
      <c r="B6" t="s">
        <v>528</v>
      </c>
    </row>
    <row r="8" spans="1:5" x14ac:dyDescent="0.25">
      <c r="A8" t="s">
        <v>3</v>
      </c>
      <c r="B8" s="127" t="s">
        <v>529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91</v>
      </c>
    </row>
    <row r="14" spans="1:5" x14ac:dyDescent="0.25">
      <c r="A14" t="s">
        <v>7</v>
      </c>
      <c r="C14" s="18">
        <f>F48</f>
        <v>7400</v>
      </c>
    </row>
    <row r="15" spans="1:5" x14ac:dyDescent="0.25">
      <c r="A15" t="s">
        <v>8</v>
      </c>
      <c r="C15" s="18">
        <f>G48</f>
        <v>0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119" t="s">
        <v>36</v>
      </c>
    </row>
    <row r="20" spans="1:11" x14ac:dyDescent="0.25">
      <c r="A20" s="193"/>
      <c r="B20" s="194"/>
      <c r="C20" s="195"/>
      <c r="D20" s="196"/>
      <c r="E20" s="197"/>
      <c r="F20" s="71"/>
      <c r="G20" s="72"/>
      <c r="H20" s="197"/>
      <c r="J20" t="s">
        <v>399</v>
      </c>
      <c r="K20" t="str">
        <f>PROPER(J20)</f>
        <v>Dhl Express (Malaysia) Sdn Bhd</v>
      </c>
    </row>
    <row r="21" spans="1:11" x14ac:dyDescent="0.25">
      <c r="A21" s="134"/>
      <c r="B21" s="125" t="s">
        <v>352</v>
      </c>
      <c r="C21" s="177"/>
      <c r="D21" s="178"/>
      <c r="E21" s="170"/>
      <c r="F21" s="164">
        <v>4400</v>
      </c>
      <c r="G21" s="140"/>
      <c r="H21" s="138"/>
    </row>
    <row r="22" spans="1:11" x14ac:dyDescent="0.25">
      <c r="A22" s="134"/>
      <c r="B22" s="125" t="s">
        <v>530</v>
      </c>
      <c r="C22" s="177"/>
      <c r="D22" s="178"/>
      <c r="E22" s="170"/>
      <c r="F22" s="164">
        <v>1000</v>
      </c>
      <c r="G22" s="140"/>
      <c r="H22" s="138"/>
    </row>
    <row r="23" spans="1:11" x14ac:dyDescent="0.25">
      <c r="A23" s="134"/>
      <c r="B23" s="190" t="s">
        <v>14</v>
      </c>
      <c r="C23" s="191"/>
      <c r="D23" s="192"/>
      <c r="E23" s="170"/>
      <c r="F23" s="164">
        <v>2000</v>
      </c>
      <c r="G23" s="140"/>
      <c r="H23" s="138"/>
    </row>
    <row r="24" spans="1:11" x14ac:dyDescent="0.25">
      <c r="A24" s="134"/>
      <c r="B24" s="190"/>
      <c r="C24" s="191"/>
      <c r="D24" s="192"/>
      <c r="E24" s="170"/>
      <c r="F24" s="164"/>
      <c r="G24" s="140"/>
      <c r="H24" s="138"/>
    </row>
    <row r="25" spans="1:11" x14ac:dyDescent="0.25">
      <c r="A25" s="134"/>
      <c r="B25" s="190"/>
      <c r="C25" s="191"/>
      <c r="D25" s="192"/>
      <c r="E25" s="170"/>
      <c r="F25" s="164"/>
      <c r="G25" s="140"/>
      <c r="H25" s="138"/>
    </row>
    <row r="26" spans="1:11" ht="15" customHeight="1" x14ac:dyDescent="0.25">
      <c r="A26" s="170"/>
      <c r="B26" s="190"/>
      <c r="C26" s="198"/>
      <c r="D26" s="199"/>
      <c r="E26" s="170"/>
      <c r="F26" s="164"/>
      <c r="G26" s="138"/>
      <c r="H26" s="138"/>
    </row>
    <row r="27" spans="1:11" x14ac:dyDescent="0.25">
      <c r="A27" s="125"/>
      <c r="B27" s="190"/>
      <c r="C27" s="191"/>
      <c r="D27" s="192"/>
      <c r="E27" s="170"/>
      <c r="F27" s="164"/>
      <c r="G27" s="138"/>
      <c r="H27" s="138"/>
    </row>
    <row r="28" spans="1:11" x14ac:dyDescent="0.25">
      <c r="A28" s="125"/>
      <c r="B28" s="190"/>
      <c r="C28" s="191"/>
      <c r="D28" s="192"/>
      <c r="E28" s="170"/>
      <c r="F28" s="164"/>
      <c r="G28" s="138"/>
      <c r="H28" s="138"/>
    </row>
    <row r="29" spans="1:11" x14ac:dyDescent="0.25">
      <c r="A29" s="125"/>
      <c r="B29" s="190"/>
      <c r="C29" s="191"/>
      <c r="D29" s="192"/>
      <c r="E29" s="170"/>
      <c r="F29" s="164"/>
      <c r="G29" s="138"/>
      <c r="H29" s="138"/>
    </row>
    <row r="30" spans="1:11" ht="15" customHeight="1" x14ac:dyDescent="0.25">
      <c r="A30" s="134"/>
      <c r="B30" s="190"/>
      <c r="C30" s="177"/>
      <c r="D30" s="178"/>
      <c r="E30" s="134"/>
      <c r="F30" s="164"/>
      <c r="G30" s="138"/>
      <c r="H30" s="138"/>
    </row>
    <row r="31" spans="1:11" x14ac:dyDescent="0.25">
      <c r="A31" s="125"/>
      <c r="B31" s="125"/>
      <c r="C31" s="177"/>
      <c r="D31" s="178"/>
      <c r="E31" s="170"/>
      <c r="F31" s="164"/>
      <c r="G31" s="138"/>
      <c r="H31" s="138"/>
    </row>
    <row r="32" spans="1:11" x14ac:dyDescent="0.25">
      <c r="A32" s="125"/>
      <c r="B32" s="190"/>
      <c r="C32" s="191"/>
      <c r="D32" s="192"/>
      <c r="E32" s="170"/>
      <c r="F32" s="164"/>
      <c r="G32" s="138"/>
      <c r="H32" s="138"/>
    </row>
    <row r="33" spans="1:8" x14ac:dyDescent="0.25">
      <c r="A33" s="125"/>
      <c r="B33" s="190"/>
      <c r="C33" s="191"/>
      <c r="D33" s="192"/>
      <c r="E33" s="170"/>
      <c r="F33" s="164"/>
      <c r="G33" s="138"/>
      <c r="H33" s="138"/>
    </row>
    <row r="34" spans="1:8" x14ac:dyDescent="0.25">
      <c r="A34" s="125"/>
      <c r="B34" s="125"/>
      <c r="C34" s="177"/>
      <c r="D34" s="178"/>
      <c r="E34" s="170"/>
      <c r="F34" s="138"/>
      <c r="G34" s="171"/>
      <c r="H34" s="138"/>
    </row>
    <row r="35" spans="1:8" x14ac:dyDescent="0.25">
      <c r="A35" s="125"/>
      <c r="B35" s="125"/>
      <c r="C35" s="177"/>
      <c r="D35" s="178"/>
      <c r="E35" s="170"/>
      <c r="F35" s="138"/>
      <c r="G35" s="171"/>
      <c r="H35" s="138"/>
    </row>
    <row r="36" spans="1:8" x14ac:dyDescent="0.25">
      <c r="A36" s="125"/>
      <c r="B36" s="125"/>
      <c r="C36" s="177"/>
      <c r="D36" s="178"/>
      <c r="E36" s="170"/>
      <c r="F36" s="138"/>
      <c r="G36" s="138"/>
      <c r="H36" s="138"/>
    </row>
    <row r="37" spans="1:8" x14ac:dyDescent="0.25">
      <c r="A37" s="125"/>
      <c r="B37" s="125"/>
      <c r="C37" s="177"/>
      <c r="D37" s="178"/>
      <c r="E37" s="170"/>
      <c r="F37" s="138"/>
      <c r="G37" s="138"/>
      <c r="H37" s="138"/>
    </row>
    <row r="38" spans="1:8" x14ac:dyDescent="0.25">
      <c r="A38" s="125"/>
      <c r="B38" s="125"/>
      <c r="C38" s="177"/>
      <c r="D38" s="178"/>
      <c r="E38" s="170"/>
      <c r="F38" s="138"/>
      <c r="G38" s="138"/>
      <c r="H38" s="138"/>
    </row>
    <row r="39" spans="1:8" x14ac:dyDescent="0.25">
      <c r="A39" s="125"/>
      <c r="B39" s="125"/>
      <c r="C39" s="177"/>
      <c r="D39" s="178"/>
      <c r="E39" s="170"/>
      <c r="F39" s="164"/>
      <c r="G39" s="138"/>
      <c r="H39" s="138"/>
    </row>
    <row r="40" spans="1:8" x14ac:dyDescent="0.25">
      <c r="A40" s="125"/>
      <c r="B40" s="125"/>
      <c r="C40" s="177"/>
      <c r="D40" s="178"/>
      <c r="E40" s="170"/>
      <c r="F40" s="164"/>
      <c r="G40" s="138"/>
      <c r="H40" s="138"/>
    </row>
    <row r="41" spans="1:8" x14ac:dyDescent="0.25">
      <c r="A41" s="125"/>
      <c r="B41" s="125"/>
      <c r="C41" s="177"/>
      <c r="D41" s="178"/>
      <c r="E41" s="170"/>
      <c r="F41" s="164"/>
      <c r="G41" s="138"/>
      <c r="H41" s="138"/>
    </row>
    <row r="42" spans="1:8" x14ac:dyDescent="0.25">
      <c r="A42" s="125"/>
      <c r="B42" s="125"/>
      <c r="C42" s="177"/>
      <c r="D42" s="178"/>
      <c r="E42" s="170"/>
      <c r="F42" s="164"/>
      <c r="G42" s="138"/>
      <c r="H42" s="138"/>
    </row>
    <row r="43" spans="1:8" x14ac:dyDescent="0.25">
      <c r="A43" s="125"/>
      <c r="B43" s="125"/>
      <c r="C43" s="177"/>
      <c r="D43" s="178"/>
      <c r="E43" s="170"/>
      <c r="F43" s="164"/>
      <c r="G43" s="138"/>
      <c r="H43" s="138"/>
    </row>
    <row r="44" spans="1:8" x14ac:dyDescent="0.25">
      <c r="A44" s="125"/>
      <c r="B44" s="125"/>
      <c r="C44" s="177"/>
      <c r="D44" s="178"/>
      <c r="E44" s="170"/>
      <c r="F44" s="164"/>
      <c r="G44" s="138"/>
      <c r="H44" s="161"/>
    </row>
    <row r="45" spans="1:8" x14ac:dyDescent="0.25">
      <c r="A45" s="125"/>
      <c r="B45" s="125"/>
      <c r="C45" s="177"/>
      <c r="D45" s="178"/>
      <c r="E45" s="170"/>
      <c r="F45" s="164"/>
      <c r="G45" s="138"/>
      <c r="H45" s="161"/>
    </row>
    <row r="46" spans="1:8" x14ac:dyDescent="0.25">
      <c r="A46" s="125"/>
      <c r="B46" s="125"/>
      <c r="C46" s="177"/>
      <c r="D46" s="178"/>
      <c r="E46" s="170"/>
      <c r="F46" s="164"/>
      <c r="G46" s="138"/>
      <c r="H46" s="161"/>
    </row>
    <row r="47" spans="1:8" x14ac:dyDescent="0.25">
      <c r="A47" s="180"/>
      <c r="B47" s="180"/>
      <c r="C47" s="200"/>
      <c r="D47" s="201"/>
      <c r="E47" s="183"/>
      <c r="F47" s="184"/>
      <c r="G47" s="185"/>
      <c r="H47" s="185"/>
    </row>
    <row r="48" spans="1:8" ht="20.25" customHeight="1" thickBot="1" x14ac:dyDescent="0.3">
      <c r="A48" s="202"/>
      <c r="B48" s="203" t="s">
        <v>15</v>
      </c>
      <c r="C48" s="203"/>
      <c r="D48" s="203"/>
      <c r="E48" s="203"/>
      <c r="F48" s="204">
        <f>SUM(F20:F47)</f>
        <v>7400</v>
      </c>
      <c r="G48" s="205">
        <f>SUM(G20:G47)</f>
        <v>0</v>
      </c>
      <c r="H48" s="206"/>
    </row>
    <row r="49" spans="6:7" ht="15.75" thickTop="1" x14ac:dyDescent="0.25"/>
    <row r="50" spans="6:7" x14ac:dyDescent="0.25">
      <c r="F50" s="120"/>
    </row>
    <row r="52" spans="6:7" x14ac:dyDescent="0.25">
      <c r="G52" s="120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DC81-B30B-4C3A-9878-1A7F53B1DDED}">
  <sheetPr codeName="Sheet23">
    <tabColor rgb="FFFFFF00"/>
  </sheetPr>
  <dimension ref="A1:K52"/>
  <sheetViews>
    <sheetView view="pageBreakPreview" topLeftCell="A7" zoomScaleNormal="100" zoomScaleSheetLayoutView="100" workbookViewId="0">
      <selection activeCell="C13" sqref="C13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9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531</v>
      </c>
    </row>
    <row r="6" spans="1:5" x14ac:dyDescent="0.25">
      <c r="A6" t="s">
        <v>2</v>
      </c>
      <c r="B6" t="s">
        <v>532</v>
      </c>
    </row>
    <row r="8" spans="1:5" x14ac:dyDescent="0.25">
      <c r="A8" t="s">
        <v>3</v>
      </c>
      <c r="B8" s="127" t="s">
        <v>533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F48</f>
        <v>89500</v>
      </c>
    </row>
    <row r="15" spans="1:5" x14ac:dyDescent="0.25">
      <c r="A15" t="s">
        <v>8</v>
      </c>
      <c r="C15" s="18">
        <f>G48</f>
        <v>0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119" t="s">
        <v>36</v>
      </c>
    </row>
    <row r="20" spans="1:11" x14ac:dyDescent="0.25">
      <c r="A20" s="193"/>
      <c r="B20" s="194"/>
      <c r="C20" s="195"/>
      <c r="D20" s="196"/>
      <c r="E20" s="197"/>
      <c r="F20" s="71"/>
      <c r="G20" s="72"/>
      <c r="H20" s="197"/>
      <c r="J20" t="s">
        <v>399</v>
      </c>
      <c r="K20" t="str">
        <f>PROPER(J20)</f>
        <v>Dhl Express (Malaysia) Sdn Bhd</v>
      </c>
    </row>
    <row r="21" spans="1:11" x14ac:dyDescent="0.25">
      <c r="A21" s="134"/>
      <c r="B21" s="125" t="s">
        <v>534</v>
      </c>
      <c r="C21" s="177"/>
      <c r="D21" s="178"/>
      <c r="E21" s="170"/>
      <c r="F21" s="164">
        <v>60000</v>
      </c>
      <c r="G21" s="140"/>
      <c r="H21" s="138"/>
    </row>
    <row r="22" spans="1:11" x14ac:dyDescent="0.25">
      <c r="A22" s="134"/>
      <c r="B22" s="121" t="s">
        <v>535</v>
      </c>
      <c r="C22" s="177"/>
      <c r="D22" s="178"/>
      <c r="E22" s="170"/>
      <c r="F22" s="164">
        <v>4000</v>
      </c>
      <c r="G22" s="140"/>
      <c r="H22" s="138"/>
    </row>
    <row r="23" spans="1:11" x14ac:dyDescent="0.25">
      <c r="A23" s="134"/>
      <c r="B23" s="190"/>
      <c r="C23" s="191"/>
      <c r="D23" s="192"/>
      <c r="E23" s="170"/>
      <c r="F23" s="164"/>
      <c r="G23" s="140"/>
      <c r="H23" s="138"/>
    </row>
    <row r="24" spans="1:11" x14ac:dyDescent="0.25">
      <c r="A24" s="134"/>
      <c r="B24" s="190"/>
      <c r="C24" s="191"/>
      <c r="D24" s="192"/>
      <c r="E24" s="170"/>
      <c r="F24" s="164"/>
      <c r="G24" s="140"/>
      <c r="H24" s="138"/>
    </row>
    <row r="25" spans="1:11" x14ac:dyDescent="0.25">
      <c r="A25" s="134"/>
      <c r="B25" s="190"/>
      <c r="C25" s="191"/>
      <c r="D25" s="192"/>
      <c r="E25" s="170"/>
      <c r="F25" s="164"/>
      <c r="G25" s="140"/>
      <c r="H25" s="138"/>
    </row>
    <row r="26" spans="1:11" ht="15" customHeight="1" x14ac:dyDescent="0.25">
      <c r="A26" s="170"/>
      <c r="B26" s="190"/>
      <c r="C26" s="198"/>
      <c r="D26" s="199"/>
      <c r="E26" s="170"/>
      <c r="F26" s="164"/>
      <c r="G26" s="138"/>
      <c r="H26" s="138"/>
    </row>
    <row r="27" spans="1:11" x14ac:dyDescent="0.25">
      <c r="A27" s="125"/>
      <c r="B27" s="189" t="s">
        <v>457</v>
      </c>
      <c r="C27" s="191"/>
      <c r="D27" s="192"/>
      <c r="E27" s="170"/>
      <c r="F27" s="164">
        <v>6000</v>
      </c>
      <c r="G27" s="138"/>
      <c r="H27" s="138"/>
    </row>
    <row r="28" spans="1:11" x14ac:dyDescent="0.25">
      <c r="A28" s="125"/>
      <c r="B28" s="190"/>
      <c r="C28" s="191"/>
      <c r="D28" s="192"/>
      <c r="E28" s="170"/>
      <c r="F28" s="164"/>
      <c r="G28" s="138"/>
      <c r="H28" s="138"/>
    </row>
    <row r="29" spans="1:11" x14ac:dyDescent="0.25">
      <c r="A29" s="125"/>
      <c r="B29" s="190"/>
      <c r="C29" s="191"/>
      <c r="D29" s="192"/>
      <c r="E29" s="170"/>
      <c r="F29" s="164"/>
      <c r="G29" s="138"/>
      <c r="H29" s="138"/>
    </row>
    <row r="30" spans="1:11" ht="15" customHeight="1" x14ac:dyDescent="0.25">
      <c r="A30" s="134"/>
      <c r="B30" s="190"/>
      <c r="C30" s="177"/>
      <c r="D30" s="178"/>
      <c r="E30" s="134"/>
      <c r="F30" s="164"/>
      <c r="G30" s="138"/>
      <c r="H30" s="138"/>
    </row>
    <row r="31" spans="1:11" x14ac:dyDescent="0.25">
      <c r="A31" s="125"/>
      <c r="B31" s="125"/>
      <c r="C31" s="177"/>
      <c r="D31" s="178"/>
      <c r="E31" s="170"/>
      <c r="F31" s="164"/>
      <c r="G31" s="138"/>
      <c r="H31" s="138"/>
    </row>
    <row r="32" spans="1:11" x14ac:dyDescent="0.25">
      <c r="A32" s="125"/>
      <c r="B32" s="189" t="s">
        <v>164</v>
      </c>
      <c r="C32" s="191"/>
      <c r="D32" s="192"/>
      <c r="E32" s="170"/>
      <c r="F32" s="164">
        <v>500</v>
      </c>
      <c r="G32" s="138"/>
      <c r="H32" s="138"/>
    </row>
    <row r="33" spans="1:8" x14ac:dyDescent="0.25">
      <c r="A33" s="125"/>
      <c r="B33" s="190"/>
      <c r="C33" s="191"/>
      <c r="D33" s="192"/>
      <c r="E33" s="170"/>
      <c r="F33" s="164"/>
      <c r="G33" s="138"/>
      <c r="H33" s="138"/>
    </row>
    <row r="34" spans="1:8" x14ac:dyDescent="0.25">
      <c r="A34" s="125"/>
      <c r="B34" s="125"/>
      <c r="C34" s="177"/>
      <c r="D34" s="178"/>
      <c r="E34" s="170"/>
      <c r="F34" s="138"/>
      <c r="G34" s="171"/>
      <c r="H34" s="138"/>
    </row>
    <row r="35" spans="1:8" x14ac:dyDescent="0.25">
      <c r="A35" s="125"/>
      <c r="B35" s="125"/>
      <c r="C35" s="177"/>
      <c r="D35" s="178"/>
      <c r="E35" s="170"/>
      <c r="F35" s="138"/>
      <c r="G35" s="171"/>
      <c r="H35" s="138"/>
    </row>
    <row r="36" spans="1:8" x14ac:dyDescent="0.25">
      <c r="A36" s="125"/>
      <c r="B36" s="125"/>
      <c r="C36" s="177"/>
      <c r="D36" s="178"/>
      <c r="E36" s="170"/>
      <c r="F36" s="138"/>
      <c r="G36" s="138"/>
      <c r="H36" s="138"/>
    </row>
    <row r="37" spans="1:8" x14ac:dyDescent="0.25">
      <c r="A37" s="125"/>
      <c r="B37" s="125" t="s">
        <v>536</v>
      </c>
      <c r="C37" s="177"/>
      <c r="D37" s="178"/>
      <c r="E37" s="170"/>
      <c r="F37" s="138">
        <v>18000</v>
      </c>
      <c r="G37" s="138"/>
      <c r="H37" s="138"/>
    </row>
    <row r="38" spans="1:8" x14ac:dyDescent="0.25">
      <c r="A38" s="125"/>
      <c r="B38" s="125" t="s">
        <v>14</v>
      </c>
      <c r="C38" s="177"/>
      <c r="D38" s="178"/>
      <c r="E38" s="170"/>
      <c r="F38" s="138">
        <v>1000</v>
      </c>
      <c r="G38" s="138"/>
      <c r="H38" s="138"/>
    </row>
    <row r="39" spans="1:8" x14ac:dyDescent="0.25">
      <c r="A39" s="125"/>
      <c r="B39" s="125"/>
      <c r="C39" s="177"/>
      <c r="D39" s="178"/>
      <c r="E39" s="170"/>
      <c r="F39" s="164"/>
      <c r="G39" s="138"/>
      <c r="H39" s="138"/>
    </row>
    <row r="40" spans="1:8" x14ac:dyDescent="0.25">
      <c r="A40" s="125"/>
      <c r="B40" s="125"/>
      <c r="C40" s="177"/>
      <c r="D40" s="178"/>
      <c r="E40" s="170"/>
      <c r="F40" s="164"/>
      <c r="G40" s="138"/>
      <c r="H40" s="138"/>
    </row>
    <row r="41" spans="1:8" x14ac:dyDescent="0.25">
      <c r="A41" s="125"/>
      <c r="B41" s="125"/>
      <c r="C41" s="177"/>
      <c r="D41" s="178"/>
      <c r="E41" s="170"/>
      <c r="F41" s="164"/>
      <c r="G41" s="138"/>
      <c r="H41" s="138"/>
    </row>
    <row r="42" spans="1:8" x14ac:dyDescent="0.25">
      <c r="A42" s="125"/>
      <c r="B42" s="125"/>
      <c r="C42" s="177"/>
      <c r="D42" s="178"/>
      <c r="E42" s="170"/>
      <c r="F42" s="164"/>
      <c r="G42" s="138"/>
      <c r="H42" s="138"/>
    </row>
    <row r="43" spans="1:8" x14ac:dyDescent="0.25">
      <c r="A43" s="125"/>
      <c r="B43" s="125"/>
      <c r="C43" s="177"/>
      <c r="D43" s="178"/>
      <c r="E43" s="170"/>
      <c r="F43" s="164"/>
      <c r="G43" s="138"/>
      <c r="H43" s="138"/>
    </row>
    <row r="44" spans="1:8" x14ac:dyDescent="0.25">
      <c r="A44" s="125"/>
      <c r="B44" s="125"/>
      <c r="C44" s="177"/>
      <c r="D44" s="178"/>
      <c r="E44" s="170"/>
      <c r="F44" s="164"/>
      <c r="G44" s="138"/>
      <c r="H44" s="161"/>
    </row>
    <row r="45" spans="1:8" x14ac:dyDescent="0.25">
      <c r="A45" s="125"/>
      <c r="B45" s="125"/>
      <c r="C45" s="177"/>
      <c r="D45" s="178"/>
      <c r="E45" s="170"/>
      <c r="F45" s="164"/>
      <c r="G45" s="138"/>
      <c r="H45" s="161"/>
    </row>
    <row r="46" spans="1:8" x14ac:dyDescent="0.25">
      <c r="A46" s="125"/>
      <c r="B46" s="125"/>
      <c r="C46" s="177"/>
      <c r="D46" s="178"/>
      <c r="E46" s="170"/>
      <c r="F46" s="164"/>
      <c r="G46" s="138"/>
      <c r="H46" s="161"/>
    </row>
    <row r="47" spans="1:8" x14ac:dyDescent="0.25">
      <c r="A47" s="180"/>
      <c r="B47" s="180"/>
      <c r="C47" s="200"/>
      <c r="D47" s="201"/>
      <c r="E47" s="183"/>
      <c r="F47" s="184"/>
      <c r="G47" s="185"/>
      <c r="H47" s="185"/>
    </row>
    <row r="48" spans="1:8" ht="20.25" customHeight="1" thickBot="1" x14ac:dyDescent="0.3">
      <c r="A48" s="202"/>
      <c r="B48" s="203" t="s">
        <v>15</v>
      </c>
      <c r="C48" s="203"/>
      <c r="D48" s="203"/>
      <c r="E48" s="203"/>
      <c r="F48" s="204">
        <f>SUM(F20:F47)</f>
        <v>89500</v>
      </c>
      <c r="G48" s="205">
        <f>SUM(G20:G47)</f>
        <v>0</v>
      </c>
      <c r="H48" s="206"/>
    </row>
    <row r="49" spans="6:7" ht="15.75" thickTop="1" x14ac:dyDescent="0.25"/>
    <row r="50" spans="6:7" x14ac:dyDescent="0.25">
      <c r="F50" s="120"/>
    </row>
    <row r="52" spans="6:7" x14ac:dyDescent="0.25">
      <c r="G52" s="120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7B92-DAAB-4DD2-8EE7-A5235CB3E427}">
  <sheetPr codeName="Sheet5">
    <tabColor theme="5" tint="0.59999389629810485"/>
  </sheetPr>
  <dimension ref="A1:J52"/>
  <sheetViews>
    <sheetView view="pageBreakPreview" topLeftCell="A22" zoomScaleNormal="100" zoomScaleSheetLayoutView="100" workbookViewId="0">
      <selection activeCell="B34" sqref="B34"/>
    </sheetView>
  </sheetViews>
  <sheetFormatPr defaultRowHeight="15" x14ac:dyDescent="0.25"/>
  <cols>
    <col min="1" max="1" width="12.5703125" customWidth="1"/>
    <col min="2" max="2" width="14.42578125" customWidth="1"/>
    <col min="3" max="3" width="12.28515625" customWidth="1"/>
    <col min="4" max="4" width="11" customWidth="1"/>
    <col min="5" max="5" width="32.8554687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2" spans="1:5" x14ac:dyDescent="0.25">
      <c r="A2" t="s">
        <v>104</v>
      </c>
    </row>
    <row r="4" spans="1:5" x14ac:dyDescent="0.25">
      <c r="A4" t="s">
        <v>1</v>
      </c>
      <c r="C4" t="s">
        <v>105</v>
      </c>
    </row>
    <row r="6" spans="1:5" x14ac:dyDescent="0.25">
      <c r="A6" t="s">
        <v>2</v>
      </c>
      <c r="B6" t="s">
        <v>106</v>
      </c>
    </row>
    <row r="8" spans="1:5" x14ac:dyDescent="0.25">
      <c r="A8" t="s">
        <v>3</v>
      </c>
      <c r="B8" t="s">
        <v>107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F51</f>
        <v>797500</v>
      </c>
    </row>
    <row r="15" spans="1:5" x14ac:dyDescent="0.25">
      <c r="A15" t="s">
        <v>8</v>
      </c>
      <c r="C15" s="18">
        <f>G51</f>
        <v>609830.70000000007</v>
      </c>
    </row>
    <row r="17" spans="1:10" x14ac:dyDescent="0.25">
      <c r="A17" t="s">
        <v>87</v>
      </c>
    </row>
    <row r="19" spans="1:10" s="63" customFormat="1" ht="45" x14ac:dyDescent="0.25">
      <c r="A19" s="60" t="s">
        <v>10</v>
      </c>
      <c r="B19" s="210" t="s">
        <v>11</v>
      </c>
      <c r="C19" s="210"/>
      <c r="D19" s="210"/>
      <c r="E19" s="7" t="s">
        <v>44</v>
      </c>
      <c r="F19" s="61" t="s">
        <v>12</v>
      </c>
      <c r="G19" s="7" t="s">
        <v>13</v>
      </c>
      <c r="H19" s="62" t="s">
        <v>36</v>
      </c>
    </row>
    <row r="20" spans="1:10" x14ac:dyDescent="0.25">
      <c r="A20" s="66"/>
      <c r="B20" s="67"/>
      <c r="C20" s="68"/>
      <c r="D20" s="69"/>
      <c r="E20" s="70"/>
      <c r="F20" s="71"/>
      <c r="G20" s="72"/>
      <c r="H20" s="85"/>
    </row>
    <row r="21" spans="1:10" ht="15" customHeight="1" x14ac:dyDescent="0.25">
      <c r="A21" s="50" t="s">
        <v>121</v>
      </c>
      <c r="B21" s="51" t="s">
        <v>108</v>
      </c>
      <c r="C21" s="52"/>
      <c r="D21" s="53"/>
      <c r="E21" s="231" t="s">
        <v>120</v>
      </c>
      <c r="F21" s="55">
        <v>29000</v>
      </c>
      <c r="G21" s="234">
        <v>339000</v>
      </c>
      <c r="H21" s="86"/>
      <c r="J21" t="s">
        <v>129</v>
      </c>
    </row>
    <row r="22" spans="1:10" x14ac:dyDescent="0.25">
      <c r="A22" s="83" t="s">
        <v>121</v>
      </c>
      <c r="B22" s="51" t="s">
        <v>109</v>
      </c>
      <c r="C22" s="52"/>
      <c r="D22" s="53"/>
      <c r="E22" s="232"/>
      <c r="F22" s="55">
        <v>45000</v>
      </c>
      <c r="G22" s="235"/>
      <c r="H22" s="86"/>
      <c r="J22" t="str">
        <f>PROPER(J21)</f>
        <v>Hwa Yik Tour &amp; Travel (Pg) Sdn Bhd</v>
      </c>
    </row>
    <row r="23" spans="1:10" x14ac:dyDescent="0.25">
      <c r="A23" s="50" t="s">
        <v>121</v>
      </c>
      <c r="B23" s="51" t="s">
        <v>110</v>
      </c>
      <c r="C23" s="52"/>
      <c r="D23" s="53"/>
      <c r="E23" s="232"/>
      <c r="F23" s="55">
        <v>73000</v>
      </c>
      <c r="G23" s="235"/>
      <c r="H23" s="86"/>
    </row>
    <row r="24" spans="1:10" x14ac:dyDescent="0.25">
      <c r="A24" s="50" t="s">
        <v>121</v>
      </c>
      <c r="B24" s="51" t="s">
        <v>111</v>
      </c>
      <c r="C24" s="52"/>
      <c r="D24" s="53"/>
      <c r="E24" s="232"/>
      <c r="F24" s="55">
        <v>140000</v>
      </c>
      <c r="G24" s="235"/>
      <c r="H24" s="86"/>
    </row>
    <row r="25" spans="1:10" x14ac:dyDescent="0.25">
      <c r="A25" s="50" t="s">
        <v>121</v>
      </c>
      <c r="B25" s="51" t="s">
        <v>112</v>
      </c>
      <c r="C25" s="52"/>
      <c r="D25" s="53"/>
      <c r="E25" s="233"/>
      <c r="F25" s="55">
        <v>22000</v>
      </c>
      <c r="G25" s="236"/>
      <c r="H25" s="86"/>
    </row>
    <row r="26" spans="1:10" x14ac:dyDescent="0.25">
      <c r="A26" s="92"/>
      <c r="B26" s="93" t="s">
        <v>152</v>
      </c>
      <c r="C26" s="94"/>
      <c r="D26" s="95"/>
      <c r="E26" s="96"/>
      <c r="F26" s="97">
        <v>84500</v>
      </c>
      <c r="G26" s="98"/>
      <c r="H26" s="99"/>
    </row>
    <row r="27" spans="1:10" x14ac:dyDescent="0.25">
      <c r="A27" s="100" t="s">
        <v>125</v>
      </c>
      <c r="B27" s="33" t="s">
        <v>123</v>
      </c>
      <c r="C27" s="21"/>
      <c r="D27" s="34"/>
      <c r="E27" s="101" t="s">
        <v>130</v>
      </c>
      <c r="F27" s="24"/>
      <c r="G27" s="41">
        <v>27350</v>
      </c>
      <c r="H27" s="102"/>
    </row>
    <row r="28" spans="1:10" ht="30" x14ac:dyDescent="0.25">
      <c r="A28" s="100" t="s">
        <v>136</v>
      </c>
      <c r="B28" s="33" t="s">
        <v>124</v>
      </c>
      <c r="C28" s="21"/>
      <c r="D28" s="34"/>
      <c r="E28" s="101" t="s">
        <v>130</v>
      </c>
      <c r="F28" s="24"/>
      <c r="G28" s="41">
        <v>1050</v>
      </c>
      <c r="H28" s="102"/>
    </row>
    <row r="29" spans="1:10" ht="30" x14ac:dyDescent="0.25">
      <c r="A29" s="100" t="s">
        <v>140</v>
      </c>
      <c r="B29" s="33" t="s">
        <v>96</v>
      </c>
      <c r="C29" s="21"/>
      <c r="D29" s="34"/>
      <c r="E29" s="103" t="s">
        <v>141</v>
      </c>
      <c r="F29" s="24"/>
      <c r="G29" s="41">
        <v>5375</v>
      </c>
      <c r="H29" s="102"/>
    </row>
    <row r="30" spans="1:10" ht="30" x14ac:dyDescent="0.25">
      <c r="A30" s="104" t="s">
        <v>151</v>
      </c>
      <c r="B30" s="45" t="s">
        <v>94</v>
      </c>
      <c r="C30" s="46"/>
      <c r="D30" s="47"/>
      <c r="E30" s="105" t="s">
        <v>130</v>
      </c>
      <c r="F30" s="48"/>
      <c r="G30" s="49">
        <v>1450</v>
      </c>
      <c r="H30" s="106"/>
    </row>
    <row r="31" spans="1:10" ht="30" x14ac:dyDescent="0.25">
      <c r="A31" s="83" t="s">
        <v>134</v>
      </c>
      <c r="B31" s="51" t="s">
        <v>113</v>
      </c>
      <c r="C31" s="52"/>
      <c r="D31" s="53"/>
      <c r="E31" s="75" t="s">
        <v>154</v>
      </c>
      <c r="F31" s="55">
        <v>98000</v>
      </c>
      <c r="G31" s="56">
        <v>99163.199999999997</v>
      </c>
      <c r="H31" s="86" t="s">
        <v>135</v>
      </c>
      <c r="J31" t="s">
        <v>148</v>
      </c>
    </row>
    <row r="32" spans="1:10" ht="15" customHeight="1" x14ac:dyDescent="0.25">
      <c r="A32" s="76" t="s">
        <v>133</v>
      </c>
      <c r="B32" s="51" t="s">
        <v>114</v>
      </c>
      <c r="C32" s="52"/>
      <c r="D32" s="53"/>
      <c r="E32" s="75" t="s">
        <v>154</v>
      </c>
      <c r="F32" s="55">
        <v>198000</v>
      </c>
      <c r="G32" s="56">
        <v>57098.74</v>
      </c>
      <c r="H32" s="90" t="s">
        <v>127</v>
      </c>
      <c r="J32" t="str">
        <f>PROPER(J31)</f>
        <v>Anovia Bridal Sdn Bhd</v>
      </c>
    </row>
    <row r="33" spans="1:8" ht="30" x14ac:dyDescent="0.25">
      <c r="A33" s="76" t="s">
        <v>133</v>
      </c>
      <c r="B33" s="51" t="s">
        <v>115</v>
      </c>
      <c r="C33" s="52"/>
      <c r="D33" s="53"/>
      <c r="E33" s="75" t="s">
        <v>154</v>
      </c>
      <c r="F33" s="55">
        <v>60000</v>
      </c>
      <c r="G33" s="56">
        <v>19032.91</v>
      </c>
      <c r="H33" s="90" t="s">
        <v>127</v>
      </c>
    </row>
    <row r="34" spans="1:8" ht="30" x14ac:dyDescent="0.25">
      <c r="A34" s="76" t="s">
        <v>133</v>
      </c>
      <c r="B34" s="51" t="s">
        <v>126</v>
      </c>
      <c r="C34" s="52"/>
      <c r="D34" s="53"/>
      <c r="E34" s="75" t="s">
        <v>154</v>
      </c>
      <c r="F34" s="55">
        <v>0</v>
      </c>
      <c r="G34" s="56">
        <v>28549.37</v>
      </c>
      <c r="H34" s="90" t="s">
        <v>127</v>
      </c>
    </row>
    <row r="35" spans="1:8" ht="30" x14ac:dyDescent="0.25">
      <c r="A35" s="107" t="s">
        <v>142</v>
      </c>
      <c r="B35" s="93" t="s">
        <v>116</v>
      </c>
      <c r="C35" s="94"/>
      <c r="D35" s="95"/>
      <c r="E35" s="108" t="s">
        <v>128</v>
      </c>
      <c r="F35" s="97">
        <v>15000</v>
      </c>
      <c r="G35" s="98">
        <v>6948</v>
      </c>
      <c r="H35" s="99"/>
    </row>
    <row r="36" spans="1:8" x14ac:dyDescent="0.25">
      <c r="A36" s="109"/>
      <c r="B36" s="45" t="s">
        <v>117</v>
      </c>
      <c r="C36" s="46"/>
      <c r="D36" s="47"/>
      <c r="E36" s="110"/>
      <c r="F36" s="48"/>
      <c r="G36" s="49"/>
      <c r="H36" s="106"/>
    </row>
    <row r="37" spans="1:8" x14ac:dyDescent="0.25">
      <c r="A37" s="76"/>
      <c r="B37" s="51" t="s">
        <v>118</v>
      </c>
      <c r="C37" s="52"/>
      <c r="D37" s="53"/>
      <c r="E37" s="75" t="s">
        <v>68</v>
      </c>
      <c r="F37" s="55">
        <v>3000</v>
      </c>
      <c r="G37" s="56"/>
      <c r="H37" s="86"/>
    </row>
    <row r="38" spans="1:8" ht="30" x14ac:dyDescent="0.25">
      <c r="A38" s="83" t="s">
        <v>147</v>
      </c>
      <c r="B38" s="51" t="s">
        <v>119</v>
      </c>
      <c r="C38" s="52"/>
      <c r="D38" s="53"/>
      <c r="E38" s="91" t="s">
        <v>149</v>
      </c>
      <c r="F38" s="55">
        <v>10000</v>
      </c>
      <c r="G38" s="56">
        <v>22135</v>
      </c>
      <c r="H38" s="87"/>
    </row>
    <row r="39" spans="1:8" x14ac:dyDescent="0.25">
      <c r="A39" s="111"/>
      <c r="B39" s="93" t="s">
        <v>153</v>
      </c>
      <c r="C39" s="94"/>
      <c r="D39" s="95"/>
      <c r="E39" s="112"/>
      <c r="F39" s="97">
        <v>20000</v>
      </c>
      <c r="G39" s="98"/>
      <c r="H39" s="113"/>
    </row>
    <row r="40" spans="1:8" x14ac:dyDescent="0.25">
      <c r="A40" s="114" t="s">
        <v>132</v>
      </c>
      <c r="B40" s="33" t="s">
        <v>122</v>
      </c>
      <c r="C40" s="21"/>
      <c r="D40" s="34"/>
      <c r="E40" s="38" t="s">
        <v>131</v>
      </c>
      <c r="F40" s="24"/>
      <c r="G40" s="41">
        <v>777.77</v>
      </c>
      <c r="H40" s="115"/>
    </row>
    <row r="41" spans="1:8" ht="30" x14ac:dyDescent="0.25">
      <c r="A41" s="100" t="s">
        <v>139</v>
      </c>
      <c r="B41" s="33" t="s">
        <v>137</v>
      </c>
      <c r="C41" s="21"/>
      <c r="D41" s="34"/>
      <c r="E41" s="38" t="s">
        <v>138</v>
      </c>
      <c r="F41" s="24"/>
      <c r="G41" s="41">
        <v>1203.1999999999998</v>
      </c>
      <c r="H41" s="115"/>
    </row>
    <row r="42" spans="1:8" ht="30" x14ac:dyDescent="0.25">
      <c r="A42" s="100" t="s">
        <v>143</v>
      </c>
      <c r="B42" s="33" t="s">
        <v>144</v>
      </c>
      <c r="C42" s="21"/>
      <c r="D42" s="34"/>
      <c r="E42" s="232" t="s">
        <v>141</v>
      </c>
      <c r="F42" s="24"/>
      <c r="G42" s="237">
        <v>654.2700000000001</v>
      </c>
      <c r="H42" s="115"/>
    </row>
    <row r="43" spans="1:8" x14ac:dyDescent="0.25">
      <c r="A43" s="114"/>
      <c r="B43" s="33" t="s">
        <v>145</v>
      </c>
      <c r="C43" s="21"/>
      <c r="D43" s="34"/>
      <c r="E43" s="232"/>
      <c r="F43" s="24"/>
      <c r="G43" s="237"/>
      <c r="H43" s="115"/>
    </row>
    <row r="44" spans="1:8" x14ac:dyDescent="0.25">
      <c r="A44" s="114"/>
      <c r="B44" s="33" t="s">
        <v>146</v>
      </c>
      <c r="C44" s="21"/>
      <c r="D44" s="34"/>
      <c r="E44" s="232"/>
      <c r="F44" s="24"/>
      <c r="G44" s="237"/>
      <c r="H44" s="115"/>
    </row>
    <row r="45" spans="1:8" x14ac:dyDescent="0.25">
      <c r="A45" s="44"/>
      <c r="B45" s="45" t="s">
        <v>64</v>
      </c>
      <c r="C45" s="46"/>
      <c r="D45" s="47"/>
      <c r="E45" s="116" t="s">
        <v>150</v>
      </c>
      <c r="F45" s="48"/>
      <c r="G45" s="49">
        <v>43.24</v>
      </c>
      <c r="H45" s="117"/>
    </row>
    <row r="46" spans="1:8" x14ac:dyDescent="0.25">
      <c r="A46" s="50"/>
      <c r="B46" s="51"/>
      <c r="C46" s="52"/>
      <c r="D46" s="53"/>
      <c r="E46" s="54"/>
      <c r="F46" s="55"/>
      <c r="G46" s="56"/>
      <c r="H46" s="87"/>
    </row>
    <row r="47" spans="1:8" x14ac:dyDescent="0.25">
      <c r="A47" s="50"/>
      <c r="B47" s="51"/>
      <c r="C47" s="52"/>
      <c r="D47" s="53"/>
      <c r="E47" s="54"/>
      <c r="F47" s="55"/>
      <c r="G47" s="56"/>
      <c r="H47" s="87"/>
    </row>
    <row r="48" spans="1:8" x14ac:dyDescent="0.25">
      <c r="A48" s="50"/>
      <c r="B48" s="51"/>
      <c r="C48" s="52"/>
      <c r="D48" s="53"/>
      <c r="E48" s="54"/>
      <c r="F48" s="55"/>
      <c r="G48" s="56"/>
      <c r="H48" s="87"/>
    </row>
    <row r="49" spans="1:8" x14ac:dyDescent="0.25">
      <c r="A49" s="50"/>
      <c r="B49" s="51"/>
      <c r="C49" s="52"/>
      <c r="D49" s="53"/>
      <c r="E49" s="54"/>
      <c r="F49" s="55"/>
      <c r="G49" s="59"/>
      <c r="H49" s="87"/>
    </row>
    <row r="50" spans="1:8" x14ac:dyDescent="0.25">
      <c r="A50" s="78"/>
      <c r="B50" s="78"/>
      <c r="C50" s="79"/>
      <c r="D50" s="80"/>
      <c r="E50" s="81"/>
      <c r="F50" s="79"/>
      <c r="G50" s="81"/>
      <c r="H50" s="80"/>
    </row>
    <row r="51" spans="1:8" ht="20.25" customHeight="1" thickBot="1" x14ac:dyDescent="0.3">
      <c r="A51" s="88"/>
      <c r="B51" s="27" t="s">
        <v>15</v>
      </c>
      <c r="C51" s="27"/>
      <c r="D51" s="27"/>
      <c r="E51" s="27"/>
      <c r="F51" s="28">
        <f>SUM(F21:F50)</f>
        <v>797500</v>
      </c>
      <c r="G51" s="64">
        <f>SUM(G21:G50)</f>
        <v>609830.70000000007</v>
      </c>
      <c r="H51" s="89"/>
    </row>
    <row r="52" spans="1:8" ht="15.75" thickTop="1" x14ac:dyDescent="0.25"/>
  </sheetData>
  <mergeCells count="5">
    <mergeCell ref="B19:D19"/>
    <mergeCell ref="E21:E25"/>
    <mergeCell ref="G21:G25"/>
    <mergeCell ref="E42:E44"/>
    <mergeCell ref="G42:G4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1D19-FD5C-48AF-BF54-0ED1CCD96ABF}">
  <sheetPr codeName="Sheet6">
    <tabColor theme="5" tint="0.59999389629810485"/>
  </sheetPr>
  <dimension ref="A1:H52"/>
  <sheetViews>
    <sheetView view="pageBreakPreview" topLeftCell="A25" zoomScaleNormal="100" zoomScaleSheetLayoutView="100" workbookViewId="0">
      <selection activeCell="E43" sqref="E43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3" customWidth="1"/>
    <col min="5" max="5" width="30.28515625" customWidth="1"/>
    <col min="6" max="6" width="13.5703125" customWidth="1"/>
    <col min="7" max="7" width="14.28515625" customWidth="1"/>
    <col min="8" max="8" width="11.710937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2" spans="1:5" x14ac:dyDescent="0.25">
      <c r="A2" t="s">
        <v>38</v>
      </c>
    </row>
    <row r="4" spans="1:5" x14ac:dyDescent="0.25">
      <c r="A4" t="s">
        <v>1</v>
      </c>
      <c r="C4" t="s">
        <v>25</v>
      </c>
    </row>
    <row r="6" spans="1:5" x14ac:dyDescent="0.25">
      <c r="A6" t="s">
        <v>2</v>
      </c>
      <c r="C6" t="s">
        <v>26</v>
      </c>
    </row>
    <row r="8" spans="1:5" x14ac:dyDescent="0.25">
      <c r="A8" t="s">
        <v>3</v>
      </c>
      <c r="C8" t="s">
        <v>27</v>
      </c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F51</f>
        <v>460000</v>
      </c>
    </row>
    <row r="15" spans="1:5" x14ac:dyDescent="0.25">
      <c r="A15" t="s">
        <v>8</v>
      </c>
      <c r="C15" s="18">
        <f>G51</f>
        <v>469341.18000000011</v>
      </c>
    </row>
    <row r="17" spans="1:8" x14ac:dyDescent="0.25">
      <c r="A17" t="s">
        <v>9</v>
      </c>
    </row>
    <row r="19" spans="1:8" s="19" customFormat="1" ht="45" x14ac:dyDescent="0.25">
      <c r="A19" s="31" t="s">
        <v>10</v>
      </c>
      <c r="B19" s="238" t="s">
        <v>11</v>
      </c>
      <c r="C19" s="238"/>
      <c r="D19" s="238"/>
      <c r="E19" s="30" t="s">
        <v>44</v>
      </c>
      <c r="F19" s="40" t="s">
        <v>12</v>
      </c>
      <c r="G19" s="30" t="s">
        <v>13</v>
      </c>
      <c r="H19" s="32" t="s">
        <v>36</v>
      </c>
    </row>
    <row r="20" spans="1:8" x14ac:dyDescent="0.25">
      <c r="A20" s="20"/>
      <c r="B20" s="33"/>
      <c r="C20" s="21"/>
      <c r="D20" s="34"/>
      <c r="E20" s="38"/>
      <c r="F20" s="22"/>
      <c r="G20" s="38"/>
      <c r="H20" s="23"/>
    </row>
    <row r="21" spans="1:8" x14ac:dyDescent="0.25">
      <c r="A21" s="20" t="s">
        <v>39</v>
      </c>
      <c r="B21" s="33" t="s">
        <v>29</v>
      </c>
      <c r="C21" s="21"/>
      <c r="D21" s="34"/>
      <c r="E21" s="38" t="s">
        <v>45</v>
      </c>
      <c r="F21" s="24">
        <v>209000</v>
      </c>
      <c r="G21" s="41">
        <v>239923.89</v>
      </c>
      <c r="H21" s="25" t="s">
        <v>37</v>
      </c>
    </row>
    <row r="22" spans="1:8" x14ac:dyDescent="0.25">
      <c r="A22" s="20" t="s">
        <v>39</v>
      </c>
      <c r="B22" s="33" t="s">
        <v>30</v>
      </c>
      <c r="C22" s="21"/>
      <c r="D22" s="34"/>
      <c r="E22" s="38" t="s">
        <v>45</v>
      </c>
      <c r="F22" s="24">
        <v>36000</v>
      </c>
      <c r="G22" s="41">
        <v>0</v>
      </c>
      <c r="H22" s="25" t="s">
        <v>37</v>
      </c>
    </row>
    <row r="23" spans="1:8" x14ac:dyDescent="0.25">
      <c r="A23" s="20" t="s">
        <v>41</v>
      </c>
      <c r="B23" s="33" t="s">
        <v>40</v>
      </c>
      <c r="C23" s="21"/>
      <c r="D23" s="34"/>
      <c r="E23" s="38" t="s">
        <v>46</v>
      </c>
      <c r="F23" s="24">
        <v>34000</v>
      </c>
      <c r="G23" s="41">
        <v>27170.78</v>
      </c>
      <c r="H23" s="25" t="s">
        <v>35</v>
      </c>
    </row>
    <row r="24" spans="1:8" x14ac:dyDescent="0.25">
      <c r="A24" s="20"/>
      <c r="B24" s="33" t="s">
        <v>42</v>
      </c>
      <c r="C24" s="21"/>
      <c r="D24" s="34"/>
      <c r="E24" s="38" t="s">
        <v>47</v>
      </c>
      <c r="F24" s="24">
        <v>0</v>
      </c>
      <c r="G24" s="41">
        <v>19193.77</v>
      </c>
      <c r="H24" s="25" t="s">
        <v>35</v>
      </c>
    </row>
    <row r="25" spans="1:8" x14ac:dyDescent="0.25">
      <c r="A25" s="20" t="s">
        <v>43</v>
      </c>
      <c r="B25" s="33" t="s">
        <v>31</v>
      </c>
      <c r="C25" s="21"/>
      <c r="D25" s="34"/>
      <c r="E25" s="38" t="s">
        <v>48</v>
      </c>
      <c r="F25" s="24">
        <v>157000</v>
      </c>
      <c r="G25" s="41">
        <v>125433.60000000001</v>
      </c>
      <c r="H25" s="25" t="s">
        <v>37</v>
      </c>
    </row>
    <row r="26" spans="1:8" x14ac:dyDescent="0.25">
      <c r="A26" s="20" t="s">
        <v>39</v>
      </c>
      <c r="B26" s="33" t="s">
        <v>32</v>
      </c>
      <c r="C26" s="21"/>
      <c r="D26" s="34"/>
      <c r="E26" s="38" t="s">
        <v>45</v>
      </c>
      <c r="F26" s="24">
        <v>40000</v>
      </c>
      <c r="G26" s="41">
        <v>42387</v>
      </c>
      <c r="H26" s="25" t="s">
        <v>37</v>
      </c>
    </row>
    <row r="27" spans="1:8" x14ac:dyDescent="0.25">
      <c r="A27" s="20"/>
      <c r="B27" s="33" t="s">
        <v>33</v>
      </c>
      <c r="C27" s="21"/>
      <c r="D27" s="34"/>
      <c r="E27" s="38" t="s">
        <v>49</v>
      </c>
      <c r="F27" s="24">
        <v>12000</v>
      </c>
      <c r="G27" s="41">
        <v>31358.400000000001</v>
      </c>
      <c r="H27" s="25" t="s">
        <v>37</v>
      </c>
    </row>
    <row r="28" spans="1:8" x14ac:dyDescent="0.25">
      <c r="A28" s="20"/>
      <c r="B28" s="208" t="s">
        <v>205</v>
      </c>
      <c r="C28" s="21"/>
      <c r="D28" s="34"/>
      <c r="E28" s="38"/>
      <c r="F28" s="24"/>
      <c r="G28" s="41"/>
      <c r="H28" s="25"/>
    </row>
    <row r="29" spans="1:8" x14ac:dyDescent="0.25">
      <c r="A29" s="20" t="s">
        <v>548</v>
      </c>
      <c r="B29" s="33" t="s">
        <v>238</v>
      </c>
      <c r="C29" s="21"/>
      <c r="D29" s="34"/>
      <c r="E29" s="38" t="s">
        <v>5</v>
      </c>
      <c r="F29" s="24"/>
      <c r="G29" s="41">
        <v>692.67</v>
      </c>
      <c r="H29" s="25" t="s">
        <v>35</v>
      </c>
    </row>
    <row r="30" spans="1:8" x14ac:dyDescent="0.25">
      <c r="A30" s="20" t="s">
        <v>548</v>
      </c>
      <c r="B30" s="33" t="s">
        <v>538</v>
      </c>
      <c r="C30" s="21"/>
      <c r="D30" s="34"/>
      <c r="E30" s="38" t="s">
        <v>5</v>
      </c>
      <c r="F30" s="24"/>
      <c r="G30" s="41">
        <v>1720.5</v>
      </c>
      <c r="H30" s="25" t="s">
        <v>35</v>
      </c>
    </row>
    <row r="31" spans="1:8" x14ac:dyDescent="0.25">
      <c r="A31" s="20"/>
      <c r="B31" s="208" t="s">
        <v>96</v>
      </c>
      <c r="C31" s="21"/>
      <c r="D31" s="34"/>
      <c r="E31" s="38"/>
      <c r="F31" s="24"/>
      <c r="G31" s="41"/>
      <c r="H31" s="25"/>
    </row>
    <row r="32" spans="1:8" x14ac:dyDescent="0.25">
      <c r="A32" s="20" t="s">
        <v>547</v>
      </c>
      <c r="B32" s="33" t="s">
        <v>542</v>
      </c>
      <c r="C32" s="21"/>
      <c r="D32" s="34"/>
      <c r="E32" s="38" t="s">
        <v>541</v>
      </c>
      <c r="F32" s="24"/>
      <c r="G32" s="41">
        <v>1753.75</v>
      </c>
      <c r="H32" s="25" t="s">
        <v>35</v>
      </c>
    </row>
    <row r="33" spans="1:8" x14ac:dyDescent="0.25">
      <c r="A33" s="20"/>
      <c r="B33" s="33" t="s">
        <v>238</v>
      </c>
      <c r="C33" s="21"/>
      <c r="D33" s="34"/>
      <c r="E33" s="38"/>
      <c r="F33" s="24"/>
      <c r="G33" s="41"/>
      <c r="H33" s="25" t="s">
        <v>35</v>
      </c>
    </row>
    <row r="34" spans="1:8" x14ac:dyDescent="0.25">
      <c r="A34" s="20" t="s">
        <v>546</v>
      </c>
      <c r="B34" s="33" t="s">
        <v>179</v>
      </c>
      <c r="C34" s="21"/>
      <c r="D34" s="34"/>
      <c r="E34" s="38" t="s">
        <v>5</v>
      </c>
      <c r="F34" s="24"/>
      <c r="G34" s="41">
        <v>1753.75</v>
      </c>
      <c r="H34" s="25" t="s">
        <v>35</v>
      </c>
    </row>
    <row r="35" spans="1:8" x14ac:dyDescent="0.25">
      <c r="A35" s="20"/>
      <c r="B35" s="208" t="s">
        <v>95</v>
      </c>
      <c r="C35" s="21"/>
      <c r="D35" s="34"/>
      <c r="E35" s="38"/>
      <c r="F35" s="24"/>
      <c r="G35" s="41"/>
      <c r="H35" s="25"/>
    </row>
    <row r="36" spans="1:8" x14ac:dyDescent="0.25">
      <c r="A36" s="20" t="s">
        <v>548</v>
      </c>
      <c r="B36" s="33" t="s">
        <v>238</v>
      </c>
      <c r="C36" s="21"/>
      <c r="D36" s="34"/>
      <c r="E36" s="38" t="s">
        <v>5</v>
      </c>
      <c r="F36" s="24"/>
      <c r="G36" s="41">
        <v>2049.27</v>
      </c>
      <c r="H36" s="25" t="s">
        <v>35</v>
      </c>
    </row>
    <row r="37" spans="1:8" x14ac:dyDescent="0.25">
      <c r="A37" s="20" t="s">
        <v>548</v>
      </c>
      <c r="B37" s="33" t="s">
        <v>538</v>
      </c>
      <c r="C37" s="21"/>
      <c r="D37" s="34"/>
      <c r="E37" s="38" t="s">
        <v>5</v>
      </c>
      <c r="F37" s="24"/>
      <c r="G37" s="41">
        <v>5143.4399999999996</v>
      </c>
      <c r="H37" s="25" t="s">
        <v>35</v>
      </c>
    </row>
    <row r="38" spans="1:8" x14ac:dyDescent="0.25">
      <c r="A38" s="20" t="s">
        <v>546</v>
      </c>
      <c r="B38" s="209" t="s">
        <v>543</v>
      </c>
      <c r="C38" s="21"/>
      <c r="D38" s="34"/>
      <c r="E38" s="38" t="s">
        <v>5</v>
      </c>
      <c r="F38" s="24"/>
      <c r="G38" s="41">
        <v>2227.92</v>
      </c>
      <c r="H38" s="25" t="s">
        <v>35</v>
      </c>
    </row>
    <row r="39" spans="1:8" x14ac:dyDescent="0.25">
      <c r="A39" s="20"/>
      <c r="B39" s="208" t="s">
        <v>93</v>
      </c>
      <c r="C39" s="21"/>
      <c r="D39" s="34"/>
      <c r="E39" s="38"/>
      <c r="F39" s="24"/>
      <c r="G39" s="41"/>
      <c r="H39" s="25"/>
    </row>
    <row r="40" spans="1:8" x14ac:dyDescent="0.25">
      <c r="A40" s="20" t="s">
        <v>547</v>
      </c>
      <c r="B40" s="33" t="s">
        <v>542</v>
      </c>
      <c r="C40" s="21"/>
      <c r="D40" s="34"/>
      <c r="E40" s="38" t="s">
        <v>541</v>
      </c>
      <c r="F40" s="24"/>
      <c r="G40" s="41">
        <v>260.33</v>
      </c>
      <c r="H40" s="25" t="s">
        <v>35</v>
      </c>
    </row>
    <row r="41" spans="1:8" x14ac:dyDescent="0.25">
      <c r="A41" s="20" t="s">
        <v>546</v>
      </c>
      <c r="B41" s="33" t="s">
        <v>179</v>
      </c>
      <c r="C41" s="21"/>
      <c r="D41" s="34"/>
      <c r="E41" s="38" t="s">
        <v>5</v>
      </c>
      <c r="F41" s="24"/>
      <c r="G41" s="41">
        <f t="array" ref="G41">[1]!'!Sheet1!R36C7'</f>
        <v>504.74</v>
      </c>
      <c r="H41" s="25" t="s">
        <v>35</v>
      </c>
    </row>
    <row r="42" spans="1:8" x14ac:dyDescent="0.25">
      <c r="A42" s="20"/>
      <c r="B42" s="208" t="s">
        <v>14</v>
      </c>
      <c r="C42" s="21"/>
      <c r="D42" s="34"/>
      <c r="E42" s="38"/>
      <c r="F42" s="24">
        <v>5000</v>
      </c>
      <c r="G42" s="41"/>
      <c r="H42" s="25"/>
    </row>
    <row r="43" spans="1:8" x14ac:dyDescent="0.25">
      <c r="A43" s="20" t="s">
        <v>549</v>
      </c>
      <c r="B43" s="33" t="s">
        <v>539</v>
      </c>
      <c r="C43" s="21"/>
      <c r="D43" s="34"/>
      <c r="E43" s="38" t="s">
        <v>175</v>
      </c>
      <c r="F43" s="24"/>
      <c r="G43" s="41">
        <v>293.64999999999998</v>
      </c>
      <c r="H43" s="25" t="s">
        <v>35</v>
      </c>
    </row>
    <row r="44" spans="1:8" x14ac:dyDescent="0.25">
      <c r="A44" s="20" t="s">
        <v>550</v>
      </c>
      <c r="B44" s="33" t="s">
        <v>540</v>
      </c>
      <c r="C44" s="21"/>
      <c r="D44" s="34"/>
      <c r="E44" s="38" t="s">
        <v>466</v>
      </c>
      <c r="F44" s="24"/>
      <c r="G44" s="41">
        <v>40</v>
      </c>
      <c r="H44" s="25" t="s">
        <v>35</v>
      </c>
    </row>
    <row r="45" spans="1:8" x14ac:dyDescent="0.25">
      <c r="A45" s="20" t="s">
        <v>547</v>
      </c>
      <c r="B45" s="33" t="s">
        <v>245</v>
      </c>
      <c r="C45" s="21"/>
      <c r="D45" s="34"/>
      <c r="E45" s="38" t="s">
        <v>541</v>
      </c>
      <c r="F45" s="24"/>
      <c r="G45" s="41">
        <v>16.899999999999999</v>
      </c>
      <c r="H45" s="25" t="s">
        <v>35</v>
      </c>
    </row>
    <row r="46" spans="1:8" x14ac:dyDescent="0.25">
      <c r="A46" s="20" t="s">
        <v>546</v>
      </c>
      <c r="B46" s="33" t="s">
        <v>544</v>
      </c>
      <c r="C46" s="21"/>
      <c r="D46" s="34"/>
      <c r="E46" s="38" t="s">
        <v>5</v>
      </c>
      <c r="F46" s="24"/>
      <c r="G46" s="41">
        <v>45.94</v>
      </c>
      <c r="H46" s="25" t="s">
        <v>35</v>
      </c>
    </row>
    <row r="47" spans="1:8" x14ac:dyDescent="0.25">
      <c r="A47" s="20" t="s">
        <v>546</v>
      </c>
      <c r="B47" s="33" t="s">
        <v>545</v>
      </c>
      <c r="C47" s="21"/>
      <c r="D47" s="34"/>
      <c r="E47" s="38" t="s">
        <v>5</v>
      </c>
      <c r="F47" s="24"/>
      <c r="G47" s="41">
        <v>211.6</v>
      </c>
      <c r="H47" s="25" t="s">
        <v>35</v>
      </c>
    </row>
    <row r="48" spans="1:8" x14ac:dyDescent="0.25">
      <c r="A48" s="20" t="s">
        <v>546</v>
      </c>
      <c r="B48" s="33" t="s">
        <v>245</v>
      </c>
      <c r="C48" s="21"/>
      <c r="D48" s="34"/>
      <c r="E48" s="38" t="s">
        <v>5</v>
      </c>
      <c r="F48" s="24"/>
      <c r="G48" s="41">
        <v>159.28</v>
      </c>
      <c r="H48" s="25" t="s">
        <v>35</v>
      </c>
    </row>
    <row r="49" spans="1:8" x14ac:dyDescent="0.25">
      <c r="A49" s="20"/>
      <c r="B49" s="33" t="s">
        <v>34</v>
      </c>
      <c r="C49" s="21"/>
      <c r="D49" s="34"/>
      <c r="E49" s="38"/>
      <c r="F49" s="24">
        <v>-33000</v>
      </c>
      <c r="G49" s="41">
        <v>-33000</v>
      </c>
      <c r="H49" s="25" t="s">
        <v>37</v>
      </c>
    </row>
    <row r="50" spans="1:8" x14ac:dyDescent="0.25">
      <c r="A50" s="20"/>
      <c r="B50" s="35"/>
      <c r="C50" s="36"/>
      <c r="D50" s="37"/>
      <c r="E50" s="39"/>
      <c r="F50" s="22"/>
      <c r="G50" s="38"/>
      <c r="H50" s="23"/>
    </row>
    <row r="51" spans="1:8" ht="20.25" customHeight="1" thickBot="1" x14ac:dyDescent="0.3">
      <c r="A51" s="26"/>
      <c r="B51" s="27" t="s">
        <v>15</v>
      </c>
      <c r="C51" s="27"/>
      <c r="D51" s="27"/>
      <c r="E51" s="27"/>
      <c r="F51" s="28">
        <f>SUM(F21:F50)</f>
        <v>460000</v>
      </c>
      <c r="G51" s="42">
        <f>SUM(G21:G50)</f>
        <v>469341.18000000011</v>
      </c>
      <c r="H51" s="29"/>
    </row>
    <row r="52" spans="1:8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864B-14C8-45C0-B96F-0A77FA487D1D}">
  <dimension ref="A1"/>
  <sheetViews>
    <sheetView workbookViewId="0">
      <selection activeCell="K7" sqref="K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2D0A-215F-4CC4-8ED5-059F6326FC57}">
  <sheetPr codeName="Sheet2"/>
  <dimension ref="A1:H46"/>
  <sheetViews>
    <sheetView view="pageBreakPreview" topLeftCell="A22" zoomScaleNormal="100" zoomScaleSheetLayoutView="100" workbookViewId="0">
      <selection activeCell="B15" sqref="B15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3" customWidth="1"/>
    <col min="5" max="5" width="28.42578125" customWidth="1"/>
    <col min="6" max="6" width="13.5703125" customWidth="1"/>
    <col min="7" max="7" width="14.28515625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50</v>
      </c>
    </row>
    <row r="6" spans="1:5" x14ac:dyDescent="0.25">
      <c r="A6" t="s">
        <v>2</v>
      </c>
      <c r="C6" t="s">
        <v>51</v>
      </c>
    </row>
    <row r="8" spans="1:5" x14ac:dyDescent="0.25">
      <c r="A8" t="s">
        <v>3</v>
      </c>
      <c r="C8" t="s">
        <v>52</v>
      </c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F45</f>
        <v>225820</v>
      </c>
    </row>
    <row r="15" spans="1:5" x14ac:dyDescent="0.25">
      <c r="A15" t="s">
        <v>8</v>
      </c>
      <c r="C15" s="18">
        <f>G45</f>
        <v>206890.73999999993</v>
      </c>
    </row>
    <row r="17" spans="1:8" x14ac:dyDescent="0.25">
      <c r="A17" t="s">
        <v>87</v>
      </c>
    </row>
    <row r="19" spans="1:8" s="63" customFormat="1" ht="45" x14ac:dyDescent="0.25">
      <c r="A19" s="60" t="s">
        <v>10</v>
      </c>
      <c r="B19" s="210" t="s">
        <v>11</v>
      </c>
      <c r="C19" s="210"/>
      <c r="D19" s="210"/>
      <c r="E19" s="7" t="s">
        <v>44</v>
      </c>
      <c r="F19" s="61" t="s">
        <v>12</v>
      </c>
      <c r="G19" s="7" t="s">
        <v>13</v>
      </c>
      <c r="H19" s="62" t="s">
        <v>36</v>
      </c>
    </row>
    <row r="20" spans="1:8" x14ac:dyDescent="0.25">
      <c r="A20" s="20"/>
      <c r="B20" s="33"/>
      <c r="C20" s="21"/>
      <c r="D20" s="34"/>
      <c r="E20" s="38"/>
      <c r="F20" s="24"/>
      <c r="G20" s="41"/>
      <c r="H20" s="23"/>
    </row>
    <row r="21" spans="1:8" x14ac:dyDescent="0.25">
      <c r="A21" s="44" t="s">
        <v>70</v>
      </c>
      <c r="B21" s="45" t="s">
        <v>53</v>
      </c>
      <c r="C21" s="46"/>
      <c r="D21" s="47"/>
      <c r="E21" s="54" t="s">
        <v>86</v>
      </c>
      <c r="F21" s="48">
        <v>88520</v>
      </c>
      <c r="G21" s="49">
        <v>86519.48</v>
      </c>
      <c r="H21" s="25"/>
    </row>
    <row r="22" spans="1:8" x14ac:dyDescent="0.25">
      <c r="A22" s="50" t="s">
        <v>71</v>
      </c>
      <c r="B22" s="51" t="s">
        <v>54</v>
      </c>
      <c r="C22" s="52"/>
      <c r="D22" s="53"/>
      <c r="E22" s="54" t="s">
        <v>86</v>
      </c>
      <c r="F22" s="55">
        <v>10800</v>
      </c>
      <c r="G22" s="56">
        <v>12149.83</v>
      </c>
      <c r="H22" s="25"/>
    </row>
    <row r="23" spans="1:8" x14ac:dyDescent="0.25">
      <c r="A23" s="50" t="s">
        <v>72</v>
      </c>
      <c r="B23" s="51" t="s">
        <v>55</v>
      </c>
      <c r="C23" s="52"/>
      <c r="D23" s="53"/>
      <c r="E23" s="54" t="s">
        <v>77</v>
      </c>
      <c r="F23" s="55">
        <v>90000</v>
      </c>
      <c r="G23" s="56">
        <v>89999.56</v>
      </c>
      <c r="H23" s="25"/>
    </row>
    <row r="24" spans="1:8" x14ac:dyDescent="0.25">
      <c r="A24" s="50" t="s">
        <v>68</v>
      </c>
      <c r="B24" s="51" t="s">
        <v>56</v>
      </c>
      <c r="C24" s="52"/>
      <c r="D24" s="53"/>
      <c r="E24" s="57" t="s">
        <v>68</v>
      </c>
      <c r="F24" s="55">
        <v>4000</v>
      </c>
      <c r="G24" s="56">
        <v>0</v>
      </c>
      <c r="H24" s="25"/>
    </row>
    <row r="25" spans="1:8" x14ac:dyDescent="0.25">
      <c r="A25" s="50" t="s">
        <v>68</v>
      </c>
      <c r="B25" s="51" t="s">
        <v>57</v>
      </c>
      <c r="C25" s="52"/>
      <c r="D25" s="53"/>
      <c r="E25" s="57" t="s">
        <v>68</v>
      </c>
      <c r="F25" s="55">
        <v>15000</v>
      </c>
      <c r="G25" s="56">
        <v>0</v>
      </c>
      <c r="H25" s="25"/>
    </row>
    <row r="26" spans="1:8" x14ac:dyDescent="0.25">
      <c r="A26" s="20" t="s">
        <v>68</v>
      </c>
      <c r="B26" s="33" t="s">
        <v>58</v>
      </c>
      <c r="C26" s="21"/>
      <c r="D26" s="34"/>
      <c r="E26" s="211" t="s">
        <v>69</v>
      </c>
      <c r="F26" s="24">
        <v>13500</v>
      </c>
      <c r="G26" s="41">
        <v>0</v>
      </c>
      <c r="H26" s="25"/>
    </row>
    <row r="27" spans="1:8" ht="15" customHeight="1" x14ac:dyDescent="0.25">
      <c r="A27" s="212" t="s">
        <v>74</v>
      </c>
      <c r="B27" s="33" t="s">
        <v>59</v>
      </c>
      <c r="C27" s="21"/>
      <c r="D27" s="34"/>
      <c r="E27" s="211"/>
      <c r="F27" s="24">
        <v>0</v>
      </c>
      <c r="G27" s="41">
        <v>2077.29</v>
      </c>
      <c r="H27" s="25"/>
    </row>
    <row r="28" spans="1:8" x14ac:dyDescent="0.25">
      <c r="A28" s="212"/>
      <c r="B28" s="33" t="s">
        <v>60</v>
      </c>
      <c r="C28" s="21"/>
      <c r="D28" s="34"/>
      <c r="E28" s="211"/>
      <c r="F28" s="24">
        <v>0</v>
      </c>
      <c r="G28" s="41">
        <v>3133.15</v>
      </c>
      <c r="H28" s="25"/>
    </row>
    <row r="29" spans="1:8" x14ac:dyDescent="0.25">
      <c r="A29" s="212"/>
      <c r="B29" s="33" t="s">
        <v>61</v>
      </c>
      <c r="C29" s="21"/>
      <c r="D29" s="34"/>
      <c r="E29" s="211"/>
      <c r="F29" s="24">
        <v>0</v>
      </c>
      <c r="G29" s="41">
        <v>2923.65</v>
      </c>
      <c r="H29" s="25"/>
    </row>
    <row r="30" spans="1:8" x14ac:dyDescent="0.25">
      <c r="A30" s="212"/>
      <c r="B30" s="33" t="s">
        <v>64</v>
      </c>
      <c r="C30" s="21"/>
      <c r="D30" s="34"/>
      <c r="E30" s="211"/>
      <c r="F30" s="24">
        <v>0</v>
      </c>
      <c r="G30" s="41">
        <v>1442.86</v>
      </c>
      <c r="H30" s="25"/>
    </row>
    <row r="31" spans="1:8" x14ac:dyDescent="0.25">
      <c r="A31" s="212"/>
      <c r="B31" s="33" t="s">
        <v>65</v>
      </c>
      <c r="C31" s="21"/>
      <c r="D31" s="34"/>
      <c r="E31" s="211"/>
      <c r="F31" s="24">
        <v>0</v>
      </c>
      <c r="G31" s="41">
        <v>247.8</v>
      </c>
      <c r="H31" s="25"/>
    </row>
    <row r="32" spans="1:8" x14ac:dyDescent="0.25">
      <c r="A32" s="58" t="s">
        <v>75</v>
      </c>
      <c r="B32" s="51" t="s">
        <v>62</v>
      </c>
      <c r="C32" s="52"/>
      <c r="D32" s="53"/>
      <c r="E32" s="54" t="s">
        <v>78</v>
      </c>
      <c r="F32" s="55">
        <v>2000</v>
      </c>
      <c r="G32" s="56">
        <v>3631.3</v>
      </c>
      <c r="H32" s="23"/>
    </row>
    <row r="33" spans="1:8" x14ac:dyDescent="0.25">
      <c r="A33" s="58" t="s">
        <v>76</v>
      </c>
      <c r="B33" s="51" t="s">
        <v>66</v>
      </c>
      <c r="C33" s="52"/>
      <c r="D33" s="53"/>
      <c r="E33" s="54"/>
      <c r="F33" s="55">
        <v>2000</v>
      </c>
      <c r="G33" s="56">
        <v>311.27</v>
      </c>
      <c r="H33" s="23"/>
    </row>
    <row r="34" spans="1:8" x14ac:dyDescent="0.25">
      <c r="A34" s="58" t="s">
        <v>73</v>
      </c>
      <c r="B34" s="51" t="s">
        <v>63</v>
      </c>
      <c r="C34" s="52"/>
      <c r="D34" s="53"/>
      <c r="E34" s="54" t="s">
        <v>86</v>
      </c>
      <c r="F34" s="55">
        <v>0</v>
      </c>
      <c r="G34" s="56">
        <v>14454.55</v>
      </c>
      <c r="H34" s="23"/>
    </row>
    <row r="35" spans="1:8" x14ac:dyDescent="0.25">
      <c r="A35" s="58"/>
      <c r="B35" s="51" t="s">
        <v>79</v>
      </c>
      <c r="C35" s="52"/>
      <c r="D35" s="53"/>
      <c r="E35" s="54"/>
      <c r="F35" s="55"/>
      <c r="G35" s="56">
        <v>-2000</v>
      </c>
      <c r="H35" s="23"/>
    </row>
    <row r="36" spans="1:8" x14ac:dyDescent="0.25">
      <c r="A36" s="58"/>
      <c r="B36" s="51" t="s">
        <v>80</v>
      </c>
      <c r="C36" s="52"/>
      <c r="D36" s="53"/>
      <c r="E36" s="54"/>
      <c r="F36" s="55"/>
      <c r="G36" s="56">
        <v>-2000</v>
      </c>
      <c r="H36" s="23"/>
    </row>
    <row r="37" spans="1:8" x14ac:dyDescent="0.25">
      <c r="A37" s="58"/>
      <c r="B37" s="51" t="s">
        <v>81</v>
      </c>
      <c r="C37" s="52"/>
      <c r="D37" s="53"/>
      <c r="E37" s="54"/>
      <c r="F37" s="55"/>
      <c r="G37" s="56">
        <v>-2000</v>
      </c>
      <c r="H37" s="23"/>
    </row>
    <row r="38" spans="1:8" x14ac:dyDescent="0.25">
      <c r="A38" s="58"/>
      <c r="B38" s="51" t="s">
        <v>82</v>
      </c>
      <c r="C38" s="52"/>
      <c r="D38" s="53"/>
      <c r="E38" s="54"/>
      <c r="F38" s="55"/>
      <c r="G38" s="56">
        <v>-2000</v>
      </c>
      <c r="H38" s="23"/>
    </row>
    <row r="39" spans="1:8" x14ac:dyDescent="0.25">
      <c r="A39" s="58"/>
      <c r="B39" s="51" t="s">
        <v>83</v>
      </c>
      <c r="C39" s="52"/>
      <c r="D39" s="53"/>
      <c r="E39" s="54"/>
      <c r="F39" s="55"/>
      <c r="G39" s="56">
        <v>-2000</v>
      </c>
      <c r="H39" s="23"/>
    </row>
    <row r="40" spans="1:8" x14ac:dyDescent="0.25">
      <c r="A40" s="58"/>
      <c r="B40" s="51" t="s">
        <v>84</v>
      </c>
      <c r="C40" s="52"/>
      <c r="D40" s="53"/>
      <c r="E40" s="54"/>
      <c r="F40" s="55"/>
      <c r="G40" s="56"/>
      <c r="H40" s="23"/>
    </row>
    <row r="41" spans="1:8" x14ac:dyDescent="0.25">
      <c r="A41" s="58"/>
      <c r="B41" s="51"/>
      <c r="C41" s="52"/>
      <c r="D41" s="53"/>
      <c r="E41" s="54"/>
      <c r="F41" s="55"/>
      <c r="G41" s="56"/>
      <c r="H41" s="23"/>
    </row>
    <row r="42" spans="1:8" x14ac:dyDescent="0.25">
      <c r="A42" s="58"/>
      <c r="B42" s="51"/>
      <c r="C42" s="52"/>
      <c r="D42" s="53"/>
      <c r="E42" s="54"/>
      <c r="F42" s="55"/>
      <c r="G42" s="56"/>
      <c r="H42" s="23"/>
    </row>
    <row r="43" spans="1:8" x14ac:dyDescent="0.25">
      <c r="A43" s="58"/>
      <c r="B43" s="51"/>
      <c r="C43" s="52"/>
      <c r="D43" s="53"/>
      <c r="E43" s="54"/>
      <c r="F43" s="55"/>
      <c r="G43" s="59"/>
      <c r="H43" s="23"/>
    </row>
    <row r="44" spans="1:8" x14ac:dyDescent="0.25">
      <c r="A44" s="20"/>
      <c r="B44" s="35"/>
      <c r="C44" s="36"/>
      <c r="D44" s="37"/>
      <c r="E44" s="39"/>
      <c r="F44" s="22"/>
      <c r="G44" s="38"/>
      <c r="H44" s="23"/>
    </row>
    <row r="45" spans="1:8" ht="20.25" customHeight="1" thickBot="1" x14ac:dyDescent="0.3">
      <c r="A45" s="26"/>
      <c r="B45" s="27" t="s">
        <v>15</v>
      </c>
      <c r="C45" s="27"/>
      <c r="D45" s="27"/>
      <c r="E45" s="27"/>
      <c r="F45" s="28">
        <f>SUM(F21:F44)</f>
        <v>225820</v>
      </c>
      <c r="G45" s="64">
        <f>SUM(G21:G44)</f>
        <v>206890.73999999993</v>
      </c>
      <c r="H45" s="29"/>
    </row>
    <row r="46" spans="1:8" ht="15.75" thickTop="1" x14ac:dyDescent="0.25"/>
  </sheetData>
  <mergeCells count="3">
    <mergeCell ref="B19:D19"/>
    <mergeCell ref="E26:E31"/>
    <mergeCell ref="A27:A3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60A3-1890-4D09-874E-12EFC20AAF52}">
  <sheetPr codeName="Sheet11"/>
  <dimension ref="A1:J63"/>
  <sheetViews>
    <sheetView view="pageBreakPreview" topLeftCell="A31" zoomScaleNormal="100" zoomScaleSheetLayoutView="100" workbookViewId="0">
      <selection activeCell="B27" sqref="B27"/>
    </sheetView>
  </sheetViews>
  <sheetFormatPr defaultRowHeight="15" x14ac:dyDescent="0.25"/>
  <cols>
    <col min="1" max="1" width="12.5703125" customWidth="1"/>
    <col min="2" max="2" width="14.42578125" customWidth="1"/>
    <col min="3" max="3" width="12.28515625" customWidth="1"/>
    <col min="4" max="4" width="11" customWidth="1"/>
    <col min="5" max="5" width="32.8554687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2" spans="1:5" x14ac:dyDescent="0.25">
      <c r="A2" t="s">
        <v>104</v>
      </c>
    </row>
    <row r="4" spans="1:5" x14ac:dyDescent="0.25">
      <c r="A4" t="s">
        <v>1</v>
      </c>
      <c r="C4" t="s">
        <v>267</v>
      </c>
    </row>
    <row r="6" spans="1:5" x14ac:dyDescent="0.25">
      <c r="A6" t="s">
        <v>2</v>
      </c>
      <c r="B6" t="s">
        <v>268</v>
      </c>
    </row>
    <row r="8" spans="1:5" x14ac:dyDescent="0.25">
      <c r="A8" t="s">
        <v>3</v>
      </c>
      <c r="B8" t="s">
        <v>269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F60</f>
        <v>365600</v>
      </c>
    </row>
    <row r="15" spans="1:5" x14ac:dyDescent="0.25">
      <c r="A15" t="s">
        <v>8</v>
      </c>
      <c r="C15" s="18">
        <f>G60</f>
        <v>305186.22000000015</v>
      </c>
    </row>
    <row r="17" spans="1:10" x14ac:dyDescent="0.25">
      <c r="A17" t="s">
        <v>87</v>
      </c>
    </row>
    <row r="19" spans="1:10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62" t="s">
        <v>36</v>
      </c>
    </row>
    <row r="20" spans="1:10" x14ac:dyDescent="0.25">
      <c r="A20" s="66"/>
      <c r="B20" s="67"/>
      <c r="C20" s="68"/>
      <c r="D20" s="69"/>
      <c r="E20" s="70"/>
      <c r="F20" s="71"/>
      <c r="G20" s="72"/>
      <c r="H20" s="70"/>
    </row>
    <row r="21" spans="1:10" ht="15" customHeight="1" x14ac:dyDescent="0.25">
      <c r="A21" s="50" t="s">
        <v>275</v>
      </c>
      <c r="B21" s="51" t="s">
        <v>270</v>
      </c>
      <c r="C21" s="52"/>
      <c r="D21" s="53"/>
      <c r="E21" s="76" t="s">
        <v>274</v>
      </c>
      <c r="F21" s="55">
        <v>140000</v>
      </c>
      <c r="G21" s="239">
        <v>171775.73</v>
      </c>
      <c r="H21" s="56"/>
      <c r="J21" t="s">
        <v>286</v>
      </c>
    </row>
    <row r="22" spans="1:10" x14ac:dyDescent="0.25">
      <c r="A22" s="83"/>
      <c r="B22" s="51" t="s">
        <v>271</v>
      </c>
      <c r="C22" s="52"/>
      <c r="D22" s="53"/>
      <c r="E22" s="76"/>
      <c r="F22" s="55">
        <v>24000</v>
      </c>
      <c r="G22" s="240"/>
      <c r="H22" s="56"/>
      <c r="J22" t="str">
        <f>PROPER(J21)</f>
        <v>Shanghai Orange Restaurant Management Co</v>
      </c>
    </row>
    <row r="23" spans="1:10" ht="30" x14ac:dyDescent="0.25">
      <c r="A23" s="83" t="s">
        <v>284</v>
      </c>
      <c r="B23" s="51" t="s">
        <v>282</v>
      </c>
      <c r="C23" s="52"/>
      <c r="D23" s="53"/>
      <c r="E23" s="76" t="s">
        <v>283</v>
      </c>
      <c r="F23" s="55">
        <v>0</v>
      </c>
      <c r="G23" s="143">
        <v>-1128.69</v>
      </c>
      <c r="H23" s="56"/>
    </row>
    <row r="24" spans="1:10" x14ac:dyDescent="0.25">
      <c r="A24" s="50" t="s">
        <v>297</v>
      </c>
      <c r="B24" s="51" t="s">
        <v>272</v>
      </c>
      <c r="C24" s="52"/>
      <c r="D24" s="53"/>
      <c r="E24" s="76" t="s">
        <v>77</v>
      </c>
      <c r="F24" s="55">
        <v>150000</v>
      </c>
      <c r="G24" s="138">
        <v>95000</v>
      </c>
      <c r="H24" s="56"/>
    </row>
    <row r="25" spans="1:10" x14ac:dyDescent="0.25">
      <c r="A25" s="50" t="s">
        <v>68</v>
      </c>
      <c r="B25" s="51" t="s">
        <v>56</v>
      </c>
      <c r="C25" s="52"/>
      <c r="D25" s="53"/>
      <c r="E25" s="76" t="s">
        <v>68</v>
      </c>
      <c r="F25" s="55">
        <v>7000</v>
      </c>
      <c r="G25" s="138">
        <v>0</v>
      </c>
      <c r="H25" s="56"/>
    </row>
    <row r="26" spans="1:10" ht="30" x14ac:dyDescent="0.25">
      <c r="A26" s="50" t="s">
        <v>285</v>
      </c>
      <c r="B26" s="51" t="s">
        <v>273</v>
      </c>
      <c r="C26" s="52"/>
      <c r="D26" s="53"/>
      <c r="E26" s="76" t="s">
        <v>287</v>
      </c>
      <c r="F26" s="55">
        <v>15000</v>
      </c>
      <c r="G26" s="138">
        <v>9409.49</v>
      </c>
      <c r="H26" s="56"/>
    </row>
    <row r="27" spans="1:10" x14ac:dyDescent="0.25">
      <c r="A27" s="83"/>
      <c r="B27" s="121" t="s">
        <v>205</v>
      </c>
      <c r="C27" s="52"/>
      <c r="D27" s="53"/>
      <c r="E27" s="84"/>
      <c r="F27" s="55">
        <v>15000</v>
      </c>
      <c r="G27" s="56"/>
      <c r="H27" s="56"/>
    </row>
    <row r="28" spans="1:10" x14ac:dyDescent="0.25">
      <c r="A28" s="83" t="s">
        <v>298</v>
      </c>
      <c r="B28" s="51" t="s">
        <v>169</v>
      </c>
      <c r="C28" s="52"/>
      <c r="D28" s="53"/>
      <c r="E28" s="84" t="s">
        <v>249</v>
      </c>
      <c r="F28" s="55"/>
      <c r="G28" s="56">
        <v>2103</v>
      </c>
      <c r="H28" s="56"/>
    </row>
    <row r="29" spans="1:10" x14ac:dyDescent="0.25">
      <c r="A29" s="83" t="s">
        <v>298</v>
      </c>
      <c r="B29" s="51" t="s">
        <v>179</v>
      </c>
      <c r="C29" s="52"/>
      <c r="D29" s="53"/>
      <c r="E29" s="84" t="s">
        <v>249</v>
      </c>
      <c r="F29" s="55"/>
      <c r="G29" s="56">
        <v>2103</v>
      </c>
      <c r="H29" s="56"/>
    </row>
    <row r="30" spans="1:10" x14ac:dyDescent="0.25">
      <c r="A30" s="83" t="s">
        <v>298</v>
      </c>
      <c r="B30" s="51" t="s">
        <v>238</v>
      </c>
      <c r="C30" s="52"/>
      <c r="D30" s="53"/>
      <c r="E30" s="84" t="s">
        <v>249</v>
      </c>
      <c r="F30" s="55"/>
      <c r="G30" s="56">
        <v>1680</v>
      </c>
      <c r="H30" s="56"/>
    </row>
    <row r="31" spans="1:10" x14ac:dyDescent="0.25">
      <c r="A31" s="83"/>
      <c r="B31" s="121" t="s">
        <v>96</v>
      </c>
      <c r="C31" s="52"/>
      <c r="D31" s="53"/>
      <c r="E31" s="84"/>
      <c r="F31" s="55"/>
      <c r="G31" s="56"/>
      <c r="H31" s="56"/>
    </row>
    <row r="32" spans="1:10" x14ac:dyDescent="0.25">
      <c r="A32" s="83" t="s">
        <v>292</v>
      </c>
      <c r="B32" s="51" t="s">
        <v>169</v>
      </c>
      <c r="C32" s="52"/>
      <c r="D32" s="53"/>
      <c r="E32" s="126" t="s">
        <v>150</v>
      </c>
      <c r="F32" s="55"/>
      <c r="G32" s="56">
        <v>1422.9</v>
      </c>
      <c r="H32" s="56"/>
    </row>
    <row r="33" spans="1:10" x14ac:dyDescent="0.25">
      <c r="A33" s="83" t="s">
        <v>293</v>
      </c>
      <c r="B33" s="51" t="s">
        <v>179</v>
      </c>
      <c r="C33" s="52"/>
      <c r="D33" s="53"/>
      <c r="E33" s="84" t="s">
        <v>5</v>
      </c>
      <c r="F33" s="55"/>
      <c r="G33" s="56">
        <v>1422.9</v>
      </c>
      <c r="H33" s="56"/>
    </row>
    <row r="34" spans="1:10" x14ac:dyDescent="0.25">
      <c r="A34" s="83" t="s">
        <v>299</v>
      </c>
      <c r="B34" s="51" t="s">
        <v>238</v>
      </c>
      <c r="C34" s="52"/>
      <c r="D34" s="53"/>
      <c r="E34" s="84" t="s">
        <v>91</v>
      </c>
      <c r="F34" s="55"/>
      <c r="G34" s="56">
        <v>982.8</v>
      </c>
      <c r="H34" s="56"/>
      <c r="J34" t="s">
        <v>304</v>
      </c>
    </row>
    <row r="35" spans="1:10" x14ac:dyDescent="0.25">
      <c r="A35" s="83"/>
      <c r="B35" s="121" t="s">
        <v>95</v>
      </c>
      <c r="C35" s="52"/>
      <c r="D35" s="53"/>
      <c r="E35" s="139"/>
      <c r="F35" s="55"/>
      <c r="G35" s="56"/>
      <c r="H35" s="56"/>
      <c r="J35" t="str">
        <f>PROPER(J34)</f>
        <v>Dhl Expresss (Malaysia0 Sdn Bhd</v>
      </c>
    </row>
    <row r="36" spans="1:10" x14ac:dyDescent="0.25">
      <c r="A36" s="83" t="s">
        <v>293</v>
      </c>
      <c r="B36" s="51" t="s">
        <v>294</v>
      </c>
      <c r="C36" s="52"/>
      <c r="D36" s="53"/>
      <c r="E36" s="126" t="s">
        <v>5</v>
      </c>
      <c r="F36" s="55"/>
      <c r="G36" s="56">
        <v>5942.9</v>
      </c>
      <c r="H36" s="56"/>
    </row>
    <row r="37" spans="1:10" x14ac:dyDescent="0.25">
      <c r="A37" s="83"/>
      <c r="B37" s="51" t="s">
        <v>238</v>
      </c>
      <c r="C37" s="52"/>
      <c r="D37" s="53"/>
      <c r="E37" s="126" t="s">
        <v>5</v>
      </c>
      <c r="F37" s="55"/>
      <c r="G37" s="56">
        <v>1757.37</v>
      </c>
      <c r="H37" s="56"/>
    </row>
    <row r="38" spans="1:10" x14ac:dyDescent="0.25">
      <c r="A38" s="76"/>
      <c r="B38" s="121" t="s">
        <v>164</v>
      </c>
      <c r="C38" s="52"/>
      <c r="D38" s="53"/>
      <c r="E38" s="75"/>
      <c r="F38" s="55"/>
      <c r="G38" s="56"/>
      <c r="H38" s="90"/>
    </row>
    <row r="39" spans="1:10" x14ac:dyDescent="0.25">
      <c r="A39" s="76" t="s">
        <v>292</v>
      </c>
      <c r="B39" s="51" t="s">
        <v>169</v>
      </c>
      <c r="C39" s="52"/>
      <c r="D39" s="53"/>
      <c r="E39" s="126" t="s">
        <v>150</v>
      </c>
      <c r="F39" s="55"/>
      <c r="G39" s="56">
        <v>374.84</v>
      </c>
      <c r="H39" s="90"/>
    </row>
    <row r="40" spans="1:10" x14ac:dyDescent="0.25">
      <c r="A40" s="83" t="s">
        <v>293</v>
      </c>
      <c r="B40" s="51" t="s">
        <v>179</v>
      </c>
      <c r="C40" s="52"/>
      <c r="D40" s="53"/>
      <c r="E40" s="126" t="s">
        <v>5</v>
      </c>
      <c r="F40" s="55"/>
      <c r="G40" s="56">
        <v>337.81</v>
      </c>
      <c r="H40" s="86"/>
    </row>
    <row r="41" spans="1:10" x14ac:dyDescent="0.25">
      <c r="A41" s="76"/>
      <c r="B41" s="51" t="s">
        <v>238</v>
      </c>
      <c r="C41" s="52"/>
      <c r="D41" s="53"/>
      <c r="E41" s="126" t="s">
        <v>91</v>
      </c>
      <c r="F41" s="55"/>
      <c r="G41" s="56">
        <v>141</v>
      </c>
      <c r="H41" s="86"/>
    </row>
    <row r="42" spans="1:10" x14ac:dyDescent="0.25">
      <c r="A42" s="76"/>
      <c r="B42" s="121" t="s">
        <v>193</v>
      </c>
      <c r="C42" s="52"/>
      <c r="D42" s="53"/>
      <c r="E42" s="126"/>
      <c r="F42" s="55">
        <v>2000</v>
      </c>
      <c r="G42" s="56"/>
      <c r="H42" s="56"/>
    </row>
    <row r="43" spans="1:10" ht="30" customHeight="1" x14ac:dyDescent="0.25">
      <c r="A43" s="144" t="s">
        <v>292</v>
      </c>
      <c r="B43" s="216" t="s">
        <v>306</v>
      </c>
      <c r="C43" s="217"/>
      <c r="D43" s="218"/>
      <c r="E43" s="126" t="s">
        <v>150</v>
      </c>
      <c r="F43" s="55"/>
      <c r="G43" s="56">
        <v>225.75</v>
      </c>
      <c r="H43" s="56"/>
    </row>
    <row r="44" spans="1:10" x14ac:dyDescent="0.25">
      <c r="A44" s="144" t="s">
        <v>303</v>
      </c>
      <c r="B44" s="51" t="s">
        <v>290</v>
      </c>
      <c r="C44" s="52"/>
      <c r="D44" s="53"/>
      <c r="E44" s="126" t="s">
        <v>305</v>
      </c>
      <c r="F44" s="55"/>
      <c r="G44" s="56">
        <v>4669.7</v>
      </c>
      <c r="H44" s="56"/>
    </row>
    <row r="45" spans="1:10" x14ac:dyDescent="0.25">
      <c r="A45" s="144" t="s">
        <v>297</v>
      </c>
      <c r="B45" s="51" t="s">
        <v>296</v>
      </c>
      <c r="C45" s="52"/>
      <c r="D45" s="53"/>
      <c r="E45" s="126" t="s">
        <v>77</v>
      </c>
      <c r="F45" s="55"/>
      <c r="G45" s="56">
        <v>2353</v>
      </c>
      <c r="H45" s="56"/>
    </row>
    <row r="46" spans="1:10" x14ac:dyDescent="0.25">
      <c r="A46" s="83"/>
      <c r="B46" s="121" t="s">
        <v>14</v>
      </c>
      <c r="C46" s="52"/>
      <c r="D46" s="53"/>
      <c r="E46" s="91"/>
      <c r="F46" s="55">
        <v>5000</v>
      </c>
      <c r="G46" s="56"/>
      <c r="H46" s="54"/>
    </row>
    <row r="47" spans="1:10" x14ac:dyDescent="0.25">
      <c r="A47" s="50" t="s">
        <v>289</v>
      </c>
      <c r="B47" s="51" t="s">
        <v>288</v>
      </c>
      <c r="C47" s="52"/>
      <c r="D47" s="53"/>
      <c r="E47" s="54" t="s">
        <v>233</v>
      </c>
      <c r="F47" s="55"/>
      <c r="G47" s="56">
        <v>340</v>
      </c>
      <c r="H47" s="54"/>
    </row>
    <row r="48" spans="1:10" x14ac:dyDescent="0.25">
      <c r="A48" s="50" t="s">
        <v>292</v>
      </c>
      <c r="B48" s="51" t="s">
        <v>291</v>
      </c>
      <c r="C48" s="52"/>
      <c r="D48" s="53"/>
      <c r="E48" s="54" t="s">
        <v>150</v>
      </c>
      <c r="F48" s="55"/>
      <c r="G48" s="56">
        <v>69.959999999999994</v>
      </c>
      <c r="H48" s="54"/>
    </row>
    <row r="49" spans="1:8" x14ac:dyDescent="0.25">
      <c r="A49" s="83" t="s">
        <v>292</v>
      </c>
      <c r="B49" s="51" t="s">
        <v>302</v>
      </c>
      <c r="C49" s="52"/>
      <c r="D49" s="53"/>
      <c r="E49" s="54" t="s">
        <v>150</v>
      </c>
      <c r="F49" s="55"/>
      <c r="G49" s="56">
        <v>50</v>
      </c>
      <c r="H49" s="54"/>
    </row>
    <row r="50" spans="1:8" x14ac:dyDescent="0.25">
      <c r="A50" s="83" t="s">
        <v>293</v>
      </c>
      <c r="B50" s="51" t="s">
        <v>295</v>
      </c>
      <c r="C50" s="52"/>
      <c r="D50" s="53"/>
      <c r="E50" s="76" t="s">
        <v>5</v>
      </c>
      <c r="F50" s="55"/>
      <c r="G50" s="140">
        <v>295</v>
      </c>
      <c r="H50" s="54"/>
    </row>
    <row r="51" spans="1:8" x14ac:dyDescent="0.25">
      <c r="A51" s="50" t="s">
        <v>299</v>
      </c>
      <c r="B51" s="51" t="s">
        <v>300</v>
      </c>
      <c r="C51" s="52"/>
      <c r="D51" s="53"/>
      <c r="E51" s="76" t="s">
        <v>91</v>
      </c>
      <c r="F51" s="55"/>
      <c r="G51" s="140">
        <v>172.3</v>
      </c>
      <c r="H51" s="54"/>
    </row>
    <row r="52" spans="1:8" x14ac:dyDescent="0.25">
      <c r="A52" s="50" t="s">
        <v>299</v>
      </c>
      <c r="B52" s="51" t="s">
        <v>301</v>
      </c>
      <c r="C52" s="52"/>
      <c r="D52" s="53"/>
      <c r="E52" s="76" t="s">
        <v>91</v>
      </c>
      <c r="F52" s="55"/>
      <c r="G52" s="140">
        <v>57.15</v>
      </c>
      <c r="H52" s="54"/>
    </row>
    <row r="53" spans="1:8" x14ac:dyDescent="0.25">
      <c r="A53" s="50"/>
      <c r="B53" s="51"/>
      <c r="C53" s="52"/>
      <c r="D53" s="53"/>
      <c r="E53" s="76"/>
      <c r="F53" s="55"/>
      <c r="G53" s="140"/>
      <c r="H53" s="54"/>
    </row>
    <row r="54" spans="1:8" x14ac:dyDescent="0.25">
      <c r="A54" s="50"/>
      <c r="B54" s="141" t="s">
        <v>277</v>
      </c>
      <c r="C54" s="52"/>
      <c r="D54" s="53"/>
      <c r="E54" s="54"/>
      <c r="F54" s="55"/>
      <c r="G54" s="56"/>
      <c r="H54" s="54"/>
    </row>
    <row r="55" spans="1:8" x14ac:dyDescent="0.25">
      <c r="A55" s="50" t="s">
        <v>280</v>
      </c>
      <c r="B55" s="51" t="s">
        <v>276</v>
      </c>
      <c r="C55" s="52"/>
      <c r="D55" s="53"/>
      <c r="E55" s="54" t="s">
        <v>5</v>
      </c>
      <c r="F55" s="55">
        <v>600</v>
      </c>
      <c r="G55" s="56">
        <v>609.79999999999995</v>
      </c>
      <c r="H55" s="54"/>
    </row>
    <row r="56" spans="1:8" x14ac:dyDescent="0.25">
      <c r="A56" s="50" t="s">
        <v>280</v>
      </c>
      <c r="B56" s="51" t="s">
        <v>278</v>
      </c>
      <c r="C56" s="52"/>
      <c r="D56" s="53"/>
      <c r="E56" s="54" t="s">
        <v>5</v>
      </c>
      <c r="F56" s="55">
        <v>1000</v>
      </c>
      <c r="G56" s="56">
        <v>975.68</v>
      </c>
      <c r="H56" s="54"/>
    </row>
    <row r="57" spans="1:8" x14ac:dyDescent="0.25">
      <c r="A57" s="50" t="s">
        <v>280</v>
      </c>
      <c r="B57" s="51" t="s">
        <v>279</v>
      </c>
      <c r="C57" s="52"/>
      <c r="D57" s="53"/>
      <c r="E57" s="54" t="s">
        <v>5</v>
      </c>
      <c r="F57" s="55">
        <v>5000</v>
      </c>
      <c r="G57" s="56">
        <v>2042.83</v>
      </c>
      <c r="H57" s="87"/>
    </row>
    <row r="58" spans="1:8" x14ac:dyDescent="0.25">
      <c r="A58" s="50"/>
      <c r="B58" s="51" t="s">
        <v>281</v>
      </c>
      <c r="C58" s="52"/>
      <c r="D58" s="53"/>
      <c r="E58" s="54"/>
      <c r="F58" s="55">
        <v>1000</v>
      </c>
      <c r="G58" s="56">
        <v>0</v>
      </c>
      <c r="H58" s="87"/>
    </row>
    <row r="59" spans="1:8" x14ac:dyDescent="0.25">
      <c r="A59" s="78"/>
      <c r="B59" s="78"/>
      <c r="C59" s="79"/>
      <c r="D59" s="80"/>
      <c r="E59" s="81"/>
      <c r="F59" s="79"/>
      <c r="G59" s="142"/>
      <c r="H59" s="80"/>
    </row>
    <row r="60" spans="1:8" ht="20.25" customHeight="1" thickBot="1" x14ac:dyDescent="0.3">
      <c r="A60" s="88"/>
      <c r="B60" s="27" t="s">
        <v>15</v>
      </c>
      <c r="C60" s="27"/>
      <c r="D60" s="27"/>
      <c r="E60" s="27"/>
      <c r="F60" s="28">
        <f>SUM(F21:F59)</f>
        <v>365600</v>
      </c>
      <c r="G60" s="64">
        <f>SUM(G21:G59)</f>
        <v>305186.22000000015</v>
      </c>
      <c r="H60" s="89"/>
    </row>
    <row r="61" spans="1:8" ht="15.75" thickTop="1" x14ac:dyDescent="0.25"/>
    <row r="63" spans="1:8" x14ac:dyDescent="0.25">
      <c r="G63" s="120"/>
    </row>
  </sheetData>
  <mergeCells count="3">
    <mergeCell ref="B43:D43"/>
    <mergeCell ref="B19:D19"/>
    <mergeCell ref="G21:G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696C-E12B-4A27-9113-7EDE56A14EC6}">
  <sheetPr codeName="Sheet12"/>
  <dimension ref="A1:J58"/>
  <sheetViews>
    <sheetView view="pageBreakPreview" topLeftCell="A19" zoomScaleNormal="100" zoomScaleSheetLayoutView="100" workbookViewId="0">
      <selection activeCell="E39" sqref="E39"/>
    </sheetView>
  </sheetViews>
  <sheetFormatPr defaultRowHeight="15" x14ac:dyDescent="0.25"/>
  <cols>
    <col min="1" max="1" width="12.5703125" customWidth="1"/>
    <col min="2" max="2" width="14.42578125" customWidth="1"/>
    <col min="3" max="3" width="12.28515625" customWidth="1"/>
    <col min="4" max="4" width="7" customWidth="1"/>
    <col min="5" max="5" width="32.42578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2" spans="1:5" x14ac:dyDescent="0.25">
      <c r="A2" t="s">
        <v>104</v>
      </c>
    </row>
    <row r="4" spans="1:5" x14ac:dyDescent="0.25">
      <c r="A4" t="s">
        <v>1</v>
      </c>
      <c r="C4" t="s">
        <v>307</v>
      </c>
    </row>
    <row r="6" spans="1:5" x14ac:dyDescent="0.25">
      <c r="A6" t="s">
        <v>2</v>
      </c>
      <c r="B6" t="s">
        <v>308</v>
      </c>
    </row>
    <row r="8" spans="1:5" x14ac:dyDescent="0.25">
      <c r="A8" t="s">
        <v>3</v>
      </c>
      <c r="B8" t="s">
        <v>309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F53</f>
        <v>115700</v>
      </c>
    </row>
    <row r="15" spans="1:5" x14ac:dyDescent="0.25">
      <c r="A15" t="s">
        <v>8</v>
      </c>
      <c r="C15" s="18">
        <f>G53</f>
        <v>90115.89</v>
      </c>
    </row>
    <row r="17" spans="1:10" x14ac:dyDescent="0.25">
      <c r="A17" t="s">
        <v>87</v>
      </c>
    </row>
    <row r="19" spans="1:10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62" t="s">
        <v>36</v>
      </c>
    </row>
    <row r="20" spans="1:10" x14ac:dyDescent="0.25">
      <c r="A20" s="66"/>
      <c r="B20" s="67"/>
      <c r="C20" s="68"/>
      <c r="D20" s="69"/>
      <c r="E20" s="70"/>
      <c r="F20" s="71"/>
      <c r="G20" s="72"/>
      <c r="H20" s="70"/>
    </row>
    <row r="21" spans="1:10" ht="15" customHeight="1" x14ac:dyDescent="0.25">
      <c r="A21" s="50" t="s">
        <v>314</v>
      </c>
      <c r="B21" s="51" t="s">
        <v>310</v>
      </c>
      <c r="C21" s="52"/>
      <c r="D21" s="53"/>
      <c r="E21" s="76" t="s">
        <v>315</v>
      </c>
      <c r="F21" s="55">
        <v>29700</v>
      </c>
      <c r="G21" s="140">
        <v>22322.82</v>
      </c>
      <c r="H21" s="56"/>
      <c r="J21" t="s">
        <v>316</v>
      </c>
    </row>
    <row r="22" spans="1:10" ht="30" x14ac:dyDescent="0.25">
      <c r="A22" s="83" t="s">
        <v>318</v>
      </c>
      <c r="B22" s="51" t="s">
        <v>311</v>
      </c>
      <c r="C22" s="52"/>
      <c r="D22" s="53"/>
      <c r="E22" s="76" t="s">
        <v>317</v>
      </c>
      <c r="F22" s="55">
        <v>70000</v>
      </c>
      <c r="G22" s="140">
        <v>52648.76</v>
      </c>
      <c r="H22" s="56"/>
      <c r="J22" t="str">
        <f>PROPER(J21)</f>
        <v>Xiamen Werichuang Exhibition Deisgn Co D</v>
      </c>
    </row>
    <row r="23" spans="1:10" x14ac:dyDescent="0.25">
      <c r="A23" s="83" t="s">
        <v>68</v>
      </c>
      <c r="B23" s="51" t="s">
        <v>312</v>
      </c>
      <c r="C23" s="52"/>
      <c r="D23" s="53"/>
      <c r="E23" s="76" t="s">
        <v>68</v>
      </c>
      <c r="F23" s="55">
        <v>4000</v>
      </c>
      <c r="G23" s="145">
        <v>0</v>
      </c>
      <c r="H23" s="56"/>
    </row>
    <row r="24" spans="1:10" x14ac:dyDescent="0.25">
      <c r="A24" s="50"/>
      <c r="B24" s="51" t="s">
        <v>313</v>
      </c>
      <c r="C24" s="52"/>
      <c r="D24" s="53"/>
      <c r="E24" s="76"/>
      <c r="F24" s="55">
        <v>4000</v>
      </c>
      <c r="G24" s="138"/>
      <c r="H24" s="56"/>
    </row>
    <row r="25" spans="1:10" x14ac:dyDescent="0.25">
      <c r="A25" s="50" t="s">
        <v>341</v>
      </c>
      <c r="B25" s="51" t="s">
        <v>334</v>
      </c>
      <c r="C25" s="52"/>
      <c r="D25" s="53"/>
      <c r="E25" s="76" t="s">
        <v>130</v>
      </c>
      <c r="F25" s="55"/>
      <c r="G25" s="138">
        <v>3800</v>
      </c>
      <c r="H25" s="56"/>
    </row>
    <row r="26" spans="1:10" x14ac:dyDescent="0.25">
      <c r="A26" s="50" t="s">
        <v>341</v>
      </c>
      <c r="B26" s="51" t="s">
        <v>335</v>
      </c>
      <c r="C26" s="52"/>
      <c r="D26" s="53"/>
      <c r="E26" s="76" t="s">
        <v>130</v>
      </c>
      <c r="F26" s="55"/>
      <c r="G26" s="138">
        <v>3700</v>
      </c>
      <c r="H26" s="56"/>
    </row>
    <row r="27" spans="1:10" x14ac:dyDescent="0.25">
      <c r="A27" s="50" t="s">
        <v>341</v>
      </c>
      <c r="B27" s="51" t="s">
        <v>338</v>
      </c>
      <c r="C27" s="52"/>
      <c r="D27" s="53"/>
      <c r="E27" s="76" t="s">
        <v>130</v>
      </c>
      <c r="F27" s="55"/>
      <c r="G27" s="138">
        <v>58</v>
      </c>
      <c r="H27" s="56"/>
    </row>
    <row r="28" spans="1:10" x14ac:dyDescent="0.25">
      <c r="A28" s="50" t="s">
        <v>323</v>
      </c>
      <c r="B28" s="51" t="s">
        <v>320</v>
      </c>
      <c r="C28" s="52"/>
      <c r="D28" s="53"/>
      <c r="E28" s="76" t="s">
        <v>321</v>
      </c>
      <c r="F28" s="55"/>
      <c r="G28" s="138">
        <v>1422.9</v>
      </c>
      <c r="H28" s="56"/>
    </row>
    <row r="29" spans="1:10" x14ac:dyDescent="0.25">
      <c r="A29" s="50" t="s">
        <v>323</v>
      </c>
      <c r="B29" s="51" t="s">
        <v>324</v>
      </c>
      <c r="C29" s="52"/>
      <c r="D29" s="53"/>
      <c r="E29" s="76" t="s">
        <v>321</v>
      </c>
      <c r="F29" s="55"/>
      <c r="G29" s="138">
        <v>120</v>
      </c>
      <c r="H29" s="56"/>
    </row>
    <row r="30" spans="1:10" x14ac:dyDescent="0.25">
      <c r="A30" s="50" t="s">
        <v>323</v>
      </c>
      <c r="B30" s="51" t="s">
        <v>325</v>
      </c>
      <c r="C30" s="52"/>
      <c r="D30" s="53"/>
      <c r="E30" s="76" t="s">
        <v>321</v>
      </c>
      <c r="F30" s="55"/>
      <c r="G30" s="138">
        <v>154.32</v>
      </c>
      <c r="H30" s="56"/>
    </row>
    <row r="31" spans="1:10" x14ac:dyDescent="0.25">
      <c r="A31" s="50" t="s">
        <v>340</v>
      </c>
      <c r="B31" s="51" t="s">
        <v>326</v>
      </c>
      <c r="C31" s="52"/>
      <c r="D31" s="53"/>
      <c r="E31" s="76" t="s">
        <v>150</v>
      </c>
      <c r="F31" s="55"/>
      <c r="G31" s="138">
        <v>1743.75</v>
      </c>
      <c r="H31" s="56"/>
    </row>
    <row r="32" spans="1:10" x14ac:dyDescent="0.25">
      <c r="A32" s="50" t="s">
        <v>340</v>
      </c>
      <c r="B32" s="51" t="s">
        <v>327</v>
      </c>
      <c r="C32" s="52"/>
      <c r="D32" s="53"/>
      <c r="E32" s="76" t="s">
        <v>150</v>
      </c>
      <c r="F32" s="55"/>
      <c r="G32" s="138">
        <v>120</v>
      </c>
      <c r="H32" s="56"/>
    </row>
    <row r="33" spans="1:10" x14ac:dyDescent="0.25">
      <c r="A33" s="50" t="s">
        <v>340</v>
      </c>
      <c r="B33" s="51" t="s">
        <v>329</v>
      </c>
      <c r="C33" s="52"/>
      <c r="D33" s="53"/>
      <c r="E33" s="76" t="s">
        <v>150</v>
      </c>
      <c r="F33" s="55"/>
      <c r="G33" s="138">
        <v>90</v>
      </c>
      <c r="H33" s="56"/>
    </row>
    <row r="34" spans="1:10" x14ac:dyDescent="0.25">
      <c r="A34" s="83"/>
      <c r="B34" s="51" t="s">
        <v>164</v>
      </c>
      <c r="C34" s="52"/>
      <c r="D34" s="53"/>
      <c r="E34" s="84"/>
      <c r="F34" s="55">
        <v>1000</v>
      </c>
      <c r="G34" s="56"/>
      <c r="H34" s="56"/>
    </row>
    <row r="35" spans="1:10" x14ac:dyDescent="0.25">
      <c r="A35" s="83" t="s">
        <v>340</v>
      </c>
      <c r="B35" s="51" t="s">
        <v>328</v>
      </c>
      <c r="C35" s="52"/>
      <c r="D35" s="53"/>
      <c r="E35" s="84" t="s">
        <v>150</v>
      </c>
      <c r="F35" s="55"/>
      <c r="G35" s="56">
        <v>222.87</v>
      </c>
      <c r="H35" s="56"/>
    </row>
    <row r="36" spans="1:10" x14ac:dyDescent="0.25">
      <c r="A36" s="83" t="s">
        <v>341</v>
      </c>
      <c r="B36" s="51" t="s">
        <v>336</v>
      </c>
      <c r="C36" s="52"/>
      <c r="D36" s="53"/>
      <c r="E36" s="84" t="s">
        <v>130</v>
      </c>
      <c r="F36" s="55"/>
      <c r="G36" s="56">
        <v>280</v>
      </c>
      <c r="H36" s="56"/>
    </row>
    <row r="37" spans="1:10" x14ac:dyDescent="0.25">
      <c r="A37" s="83" t="s">
        <v>341</v>
      </c>
      <c r="B37" s="51" t="s">
        <v>337</v>
      </c>
      <c r="C37" s="52"/>
      <c r="D37" s="53"/>
      <c r="E37" s="84" t="s">
        <v>130</v>
      </c>
      <c r="F37" s="55"/>
      <c r="G37" s="56">
        <v>200</v>
      </c>
      <c r="H37" s="56"/>
    </row>
    <row r="38" spans="1:10" x14ac:dyDescent="0.25">
      <c r="A38" s="83"/>
      <c r="B38" s="51" t="s">
        <v>62</v>
      </c>
      <c r="C38" s="52"/>
      <c r="D38" s="53"/>
      <c r="E38" s="84"/>
      <c r="F38" s="55">
        <v>2000</v>
      </c>
      <c r="G38" s="56"/>
      <c r="H38" s="56"/>
    </row>
    <row r="39" spans="1:10" ht="30" x14ac:dyDescent="0.25">
      <c r="A39" s="83" t="s">
        <v>322</v>
      </c>
      <c r="B39" s="51" t="s">
        <v>319</v>
      </c>
      <c r="C39" s="52"/>
      <c r="D39" s="53"/>
      <c r="E39" s="139" t="s">
        <v>332</v>
      </c>
      <c r="F39" s="55"/>
      <c r="G39" s="56">
        <v>1725.77</v>
      </c>
      <c r="H39" s="56"/>
    </row>
    <row r="40" spans="1:10" x14ac:dyDescent="0.25">
      <c r="A40" s="83" t="s">
        <v>342</v>
      </c>
      <c r="B40" s="125" t="s">
        <v>331</v>
      </c>
      <c r="C40" s="52"/>
      <c r="D40" s="53"/>
      <c r="E40" s="84" t="s">
        <v>236</v>
      </c>
      <c r="F40" s="55"/>
      <c r="G40" s="56">
        <v>1143</v>
      </c>
      <c r="H40" s="56"/>
    </row>
    <row r="41" spans="1:10" x14ac:dyDescent="0.25">
      <c r="A41" s="83"/>
      <c r="B41" s="51" t="s">
        <v>14</v>
      </c>
      <c r="C41" s="52"/>
      <c r="D41" s="53"/>
      <c r="E41" s="84"/>
      <c r="F41" s="55">
        <v>5000</v>
      </c>
      <c r="G41" s="56"/>
      <c r="H41" s="56"/>
    </row>
    <row r="42" spans="1:10" x14ac:dyDescent="0.25">
      <c r="A42" s="83" t="s">
        <v>340</v>
      </c>
      <c r="B42" s="51" t="s">
        <v>330</v>
      </c>
      <c r="C42" s="52"/>
      <c r="D42" s="53"/>
      <c r="E42" s="84" t="s">
        <v>150</v>
      </c>
      <c r="F42" s="55"/>
      <c r="G42" s="56">
        <v>46.64</v>
      </c>
      <c r="H42" s="56"/>
    </row>
    <row r="43" spans="1:10" x14ac:dyDescent="0.25">
      <c r="A43" s="83" t="s">
        <v>340</v>
      </c>
      <c r="B43" s="51" t="s">
        <v>333</v>
      </c>
      <c r="C43" s="52"/>
      <c r="D43" s="53"/>
      <c r="E43" s="84" t="s">
        <v>150</v>
      </c>
      <c r="F43" s="55"/>
      <c r="G43" s="56">
        <v>182</v>
      </c>
      <c r="H43" s="56"/>
      <c r="J43" s="146" t="s">
        <v>129</v>
      </c>
    </row>
    <row r="44" spans="1:10" x14ac:dyDescent="0.25">
      <c r="A44" s="83" t="s">
        <v>340</v>
      </c>
      <c r="B44" s="125" t="s">
        <v>339</v>
      </c>
      <c r="C44" s="52"/>
      <c r="D44" s="53"/>
      <c r="E44" s="139" t="s">
        <v>150</v>
      </c>
      <c r="F44" s="55"/>
      <c r="G44" s="56">
        <v>135.06</v>
      </c>
      <c r="H44" s="56"/>
      <c r="J44" t="str">
        <f>PROPER(J43)</f>
        <v>Hwa Yik Tour &amp; Travel (Pg) Sdn Bhd</v>
      </c>
    </row>
    <row r="45" spans="1:10" x14ac:dyDescent="0.25">
      <c r="A45" s="83"/>
      <c r="B45" s="51"/>
      <c r="C45" s="52"/>
      <c r="D45" s="53"/>
      <c r="E45" s="126"/>
      <c r="F45" s="55"/>
      <c r="G45" s="56"/>
      <c r="H45" s="56"/>
    </row>
    <row r="46" spans="1:10" x14ac:dyDescent="0.25">
      <c r="A46" s="83"/>
      <c r="B46" s="51"/>
      <c r="C46" s="52"/>
      <c r="D46" s="53"/>
      <c r="E46" s="126"/>
      <c r="F46" s="55"/>
      <c r="G46" s="56"/>
      <c r="H46" s="56"/>
    </row>
    <row r="47" spans="1:10" x14ac:dyDescent="0.25">
      <c r="A47" s="76"/>
      <c r="B47" s="121"/>
      <c r="C47" s="52"/>
      <c r="D47" s="53"/>
      <c r="E47" s="75"/>
      <c r="F47" s="55"/>
      <c r="G47" s="56"/>
      <c r="H47" s="90"/>
    </row>
    <row r="48" spans="1:10" x14ac:dyDescent="0.25">
      <c r="A48" s="76"/>
      <c r="B48" s="51"/>
      <c r="C48" s="52"/>
      <c r="D48" s="53"/>
      <c r="E48" s="126"/>
      <c r="F48" s="55"/>
      <c r="G48" s="56"/>
      <c r="H48" s="90"/>
    </row>
    <row r="49" spans="1:8" x14ac:dyDescent="0.25">
      <c r="A49" s="50"/>
      <c r="B49" s="51"/>
      <c r="C49" s="52"/>
      <c r="D49" s="53"/>
      <c r="E49" s="54"/>
      <c r="F49" s="55"/>
      <c r="G49" s="56"/>
      <c r="H49" s="54"/>
    </row>
    <row r="50" spans="1:8" x14ac:dyDescent="0.25">
      <c r="A50" s="50"/>
      <c r="B50" s="51"/>
      <c r="C50" s="52"/>
      <c r="D50" s="53"/>
      <c r="E50" s="54"/>
      <c r="F50" s="55"/>
      <c r="G50" s="56"/>
      <c r="H50" s="87"/>
    </row>
    <row r="51" spans="1:8" x14ac:dyDescent="0.25">
      <c r="A51" s="50"/>
      <c r="B51" s="51"/>
      <c r="C51" s="52"/>
      <c r="D51" s="53"/>
      <c r="E51" s="54"/>
      <c r="F51" s="55"/>
      <c r="G51" s="56"/>
      <c r="H51" s="87"/>
    </row>
    <row r="52" spans="1:8" x14ac:dyDescent="0.25">
      <c r="A52" s="78"/>
      <c r="B52" s="78"/>
      <c r="C52" s="79"/>
      <c r="D52" s="80"/>
      <c r="E52" s="81"/>
      <c r="F52" s="79"/>
      <c r="G52" s="142"/>
      <c r="H52" s="80"/>
    </row>
    <row r="53" spans="1:8" ht="20.25" customHeight="1" thickBot="1" x14ac:dyDescent="0.3">
      <c r="A53" s="88"/>
      <c r="B53" s="27" t="s">
        <v>15</v>
      </c>
      <c r="C53" s="27"/>
      <c r="D53" s="27"/>
      <c r="E53" s="27"/>
      <c r="F53" s="28">
        <f>SUM(F21:F52)</f>
        <v>115700</v>
      </c>
      <c r="G53" s="64">
        <f>SUM(G21:G52)</f>
        <v>90115.89</v>
      </c>
      <c r="H53" s="89"/>
    </row>
    <row r="54" spans="1:8" ht="15.75" thickTop="1" x14ac:dyDescent="0.25"/>
    <row r="56" spans="1:8" x14ac:dyDescent="0.25">
      <c r="G56" s="120"/>
    </row>
    <row r="57" spans="1:8" x14ac:dyDescent="0.25">
      <c r="G57">
        <v>90115.89</v>
      </c>
    </row>
    <row r="58" spans="1:8" x14ac:dyDescent="0.25">
      <c r="G58" s="120">
        <f>G57-G53</f>
        <v>0</v>
      </c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266B-264E-4781-80F7-4B5A951FEC1F}">
  <sheetPr codeName="Sheet18"/>
  <dimension ref="A1:J55"/>
  <sheetViews>
    <sheetView zoomScaleNormal="100" zoomScaleSheetLayoutView="100" workbookViewId="0">
      <selection activeCell="E17" sqref="E17"/>
    </sheetView>
  </sheetViews>
  <sheetFormatPr defaultRowHeight="15" x14ac:dyDescent="0.25"/>
  <cols>
    <col min="1" max="1" width="12.5703125" customWidth="1"/>
    <col min="2" max="2" width="14.42578125" customWidth="1"/>
    <col min="3" max="3" width="12.28515625" customWidth="1"/>
    <col min="4" max="4" width="7" customWidth="1"/>
    <col min="5" max="5" width="32.42578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2" spans="1:5" x14ac:dyDescent="0.25">
      <c r="A2" t="s">
        <v>104</v>
      </c>
    </row>
    <row r="4" spans="1:5" x14ac:dyDescent="0.25">
      <c r="A4" t="s">
        <v>1</v>
      </c>
      <c r="C4" t="s">
        <v>480</v>
      </c>
    </row>
    <row r="6" spans="1:5" x14ac:dyDescent="0.25">
      <c r="A6" t="s">
        <v>2</v>
      </c>
      <c r="B6" t="s">
        <v>481</v>
      </c>
    </row>
    <row r="8" spans="1:5" x14ac:dyDescent="0.25">
      <c r="A8" t="s">
        <v>3</v>
      </c>
      <c r="B8" t="s">
        <v>482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F50</f>
        <v>62400</v>
      </c>
    </row>
    <row r="15" spans="1:5" x14ac:dyDescent="0.25">
      <c r="A15" t="s">
        <v>8</v>
      </c>
      <c r="C15" s="18">
        <f>G50</f>
        <v>53862.97</v>
      </c>
    </row>
    <row r="17" spans="1:10" x14ac:dyDescent="0.25">
      <c r="A17" t="s">
        <v>87</v>
      </c>
    </row>
    <row r="19" spans="1:10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62" t="s">
        <v>36</v>
      </c>
    </row>
    <row r="20" spans="1:10" x14ac:dyDescent="0.25">
      <c r="A20" s="66"/>
      <c r="B20" s="67"/>
      <c r="C20" s="68"/>
      <c r="D20" s="69"/>
      <c r="E20" s="70"/>
      <c r="F20" s="71"/>
      <c r="G20" s="72"/>
      <c r="H20" s="70"/>
    </row>
    <row r="21" spans="1:10" ht="31.5" customHeight="1" x14ac:dyDescent="0.25">
      <c r="A21" s="50" t="s">
        <v>502</v>
      </c>
      <c r="B21" s="216" t="s">
        <v>483</v>
      </c>
      <c r="C21" s="217"/>
      <c r="D21" s="218"/>
      <c r="E21" s="76" t="s">
        <v>501</v>
      </c>
      <c r="F21" s="55">
        <v>38000</v>
      </c>
      <c r="G21" s="140">
        <v>36482.82</v>
      </c>
      <c r="H21" s="56"/>
      <c r="J21" t="s">
        <v>500</v>
      </c>
    </row>
    <row r="22" spans="1:10" x14ac:dyDescent="0.25">
      <c r="A22" s="83"/>
      <c r="B22" s="51" t="s">
        <v>313</v>
      </c>
      <c r="C22" s="52"/>
      <c r="D22" s="53"/>
      <c r="E22" s="76"/>
      <c r="F22" s="55">
        <v>17400</v>
      </c>
      <c r="G22" s="140">
        <v>0</v>
      </c>
      <c r="H22" s="56"/>
      <c r="J22" t="str">
        <f>PROPER(J21)</f>
        <v>Tourism Section Consulate General Of</v>
      </c>
    </row>
    <row r="23" spans="1:10" x14ac:dyDescent="0.25">
      <c r="A23" s="83"/>
      <c r="B23" s="121" t="s">
        <v>205</v>
      </c>
      <c r="C23" s="52"/>
      <c r="D23" s="53"/>
      <c r="E23" s="76"/>
      <c r="F23" s="55"/>
      <c r="G23" s="145"/>
      <c r="H23" s="56"/>
    </row>
    <row r="24" spans="1:10" x14ac:dyDescent="0.25">
      <c r="A24" s="50" t="s">
        <v>499</v>
      </c>
      <c r="B24" s="51" t="s">
        <v>238</v>
      </c>
      <c r="C24" s="52"/>
      <c r="D24" s="53"/>
      <c r="E24" s="84" t="s">
        <v>249</v>
      </c>
      <c r="F24" s="55"/>
      <c r="G24" s="138">
        <v>2350</v>
      </c>
      <c r="H24" s="56"/>
    </row>
    <row r="25" spans="1:10" x14ac:dyDescent="0.25">
      <c r="A25" s="50" t="s">
        <v>499</v>
      </c>
      <c r="B25" s="51" t="s">
        <v>179</v>
      </c>
      <c r="C25" s="52"/>
      <c r="D25" s="53"/>
      <c r="E25" s="84" t="s">
        <v>249</v>
      </c>
      <c r="F25" s="55"/>
      <c r="G25" s="138">
        <v>2350</v>
      </c>
      <c r="H25" s="56"/>
    </row>
    <row r="26" spans="1:10" x14ac:dyDescent="0.25">
      <c r="A26" s="50" t="s">
        <v>499</v>
      </c>
      <c r="B26" s="51" t="s">
        <v>484</v>
      </c>
      <c r="C26" s="52"/>
      <c r="D26" s="53"/>
      <c r="E26" s="84" t="s">
        <v>249</v>
      </c>
      <c r="F26" s="55"/>
      <c r="G26" s="138">
        <v>2350</v>
      </c>
      <c r="H26" s="56"/>
    </row>
    <row r="27" spans="1:10" x14ac:dyDescent="0.25">
      <c r="A27" s="50"/>
      <c r="B27" s="121" t="s">
        <v>96</v>
      </c>
      <c r="C27" s="52"/>
      <c r="D27" s="53"/>
      <c r="E27" s="76"/>
      <c r="F27" s="55"/>
      <c r="G27" s="138"/>
      <c r="H27" s="56"/>
    </row>
    <row r="28" spans="1:10" x14ac:dyDescent="0.25">
      <c r="A28" s="50" t="s">
        <v>443</v>
      </c>
      <c r="B28" s="51" t="s">
        <v>238</v>
      </c>
      <c r="C28" s="52"/>
      <c r="D28" s="53"/>
      <c r="E28" s="76" t="s">
        <v>91</v>
      </c>
      <c r="F28" s="55"/>
      <c r="G28" s="138">
        <v>1614.6</v>
      </c>
      <c r="H28" s="56"/>
    </row>
    <row r="29" spans="1:10" x14ac:dyDescent="0.25">
      <c r="A29" s="50" t="s">
        <v>444</v>
      </c>
      <c r="B29" s="51" t="s">
        <v>179</v>
      </c>
      <c r="C29" s="52"/>
      <c r="D29" s="53"/>
      <c r="E29" s="76" t="s">
        <v>5</v>
      </c>
      <c r="F29" s="55"/>
      <c r="G29" s="138">
        <v>1283.4000000000001</v>
      </c>
      <c r="H29" s="56"/>
    </row>
    <row r="30" spans="1:10" x14ac:dyDescent="0.25">
      <c r="A30" s="50" t="s">
        <v>493</v>
      </c>
      <c r="B30" s="51" t="s">
        <v>484</v>
      </c>
      <c r="C30" s="52"/>
      <c r="D30" s="53"/>
      <c r="E30" s="54" t="s">
        <v>492</v>
      </c>
      <c r="F30" s="55"/>
      <c r="G30" s="138">
        <v>1283.4000000000001</v>
      </c>
      <c r="H30" s="56"/>
    </row>
    <row r="31" spans="1:10" x14ac:dyDescent="0.25">
      <c r="A31" s="50"/>
      <c r="B31" s="121" t="s">
        <v>95</v>
      </c>
      <c r="C31" s="52"/>
      <c r="D31" s="53"/>
      <c r="E31" s="76"/>
      <c r="F31" s="55"/>
      <c r="G31" s="138"/>
      <c r="H31" s="56"/>
    </row>
    <row r="32" spans="1:10" x14ac:dyDescent="0.25">
      <c r="A32" s="83" t="s">
        <v>499</v>
      </c>
      <c r="B32" s="51" t="s">
        <v>238</v>
      </c>
      <c r="C32" s="52"/>
      <c r="D32" s="53"/>
      <c r="E32" s="84" t="s">
        <v>249</v>
      </c>
      <c r="F32" s="55"/>
      <c r="G32" s="56">
        <v>1080</v>
      </c>
      <c r="H32" s="56"/>
    </row>
    <row r="33" spans="1:10" x14ac:dyDescent="0.25">
      <c r="A33" s="83" t="s">
        <v>499</v>
      </c>
      <c r="B33" s="51" t="s">
        <v>179</v>
      </c>
      <c r="C33" s="52"/>
      <c r="D33" s="53"/>
      <c r="E33" s="84" t="s">
        <v>249</v>
      </c>
      <c r="F33" s="55"/>
      <c r="G33" s="56">
        <v>1080</v>
      </c>
      <c r="H33" s="56"/>
    </row>
    <row r="34" spans="1:10" x14ac:dyDescent="0.25">
      <c r="A34" s="83" t="s">
        <v>499</v>
      </c>
      <c r="B34" s="51" t="s">
        <v>484</v>
      </c>
      <c r="C34" s="52"/>
      <c r="D34" s="53"/>
      <c r="E34" s="84" t="s">
        <v>249</v>
      </c>
      <c r="F34" s="55"/>
      <c r="G34" s="56">
        <v>1080</v>
      </c>
      <c r="H34" s="56"/>
    </row>
    <row r="35" spans="1:10" x14ac:dyDescent="0.25">
      <c r="A35" s="83"/>
      <c r="B35" s="121" t="s">
        <v>93</v>
      </c>
      <c r="C35" s="52"/>
      <c r="D35" s="53"/>
      <c r="E35" s="84"/>
      <c r="F35" s="55">
        <v>1000</v>
      </c>
      <c r="G35" s="56"/>
      <c r="H35" s="56"/>
    </row>
    <row r="36" spans="1:10" x14ac:dyDescent="0.25">
      <c r="A36" s="83" t="s">
        <v>443</v>
      </c>
      <c r="B36" s="51" t="s">
        <v>238</v>
      </c>
      <c r="C36" s="52"/>
      <c r="D36" s="53"/>
      <c r="E36" s="139" t="s">
        <v>91</v>
      </c>
      <c r="F36" s="55"/>
      <c r="G36" s="56">
        <v>69</v>
      </c>
      <c r="H36" s="56"/>
    </row>
    <row r="37" spans="1:10" x14ac:dyDescent="0.25">
      <c r="A37" s="83"/>
      <c r="B37" s="51" t="s">
        <v>179</v>
      </c>
      <c r="C37" s="52"/>
      <c r="D37" s="53"/>
      <c r="E37" s="84" t="s">
        <v>5</v>
      </c>
      <c r="F37" s="55"/>
      <c r="G37" s="56">
        <v>95.4</v>
      </c>
      <c r="H37" s="56"/>
    </row>
    <row r="38" spans="1:10" x14ac:dyDescent="0.25">
      <c r="A38" s="50" t="s">
        <v>493</v>
      </c>
      <c r="B38" s="51" t="s">
        <v>484</v>
      </c>
      <c r="C38" s="52"/>
      <c r="D38" s="53"/>
      <c r="E38" s="54" t="s">
        <v>492</v>
      </c>
      <c r="F38" s="55"/>
      <c r="G38" s="56">
        <v>56.4</v>
      </c>
      <c r="H38" s="56"/>
    </row>
    <row r="39" spans="1:10" x14ac:dyDescent="0.25">
      <c r="A39" s="83"/>
      <c r="B39" s="51" t="s">
        <v>498</v>
      </c>
      <c r="C39" s="52"/>
      <c r="D39" s="53"/>
      <c r="E39" s="84" t="s">
        <v>249</v>
      </c>
      <c r="F39" s="55"/>
      <c r="G39" s="56">
        <v>200</v>
      </c>
      <c r="H39" s="56"/>
    </row>
    <row r="40" spans="1:10" x14ac:dyDescent="0.25">
      <c r="A40" s="83" t="s">
        <v>444</v>
      </c>
      <c r="B40" s="51" t="s">
        <v>485</v>
      </c>
      <c r="C40" s="52"/>
      <c r="D40" s="53"/>
      <c r="E40" s="84" t="s">
        <v>5</v>
      </c>
      <c r="F40" s="55">
        <v>2000</v>
      </c>
      <c r="G40" s="56">
        <v>1080.3599999999999</v>
      </c>
      <c r="H40" s="56"/>
      <c r="J40" s="146" t="s">
        <v>494</v>
      </c>
    </row>
    <row r="41" spans="1:10" x14ac:dyDescent="0.25">
      <c r="A41" s="83" t="s">
        <v>443</v>
      </c>
      <c r="B41" s="125" t="s">
        <v>486</v>
      </c>
      <c r="C41" s="52"/>
      <c r="D41" s="53"/>
      <c r="E41" s="139" t="s">
        <v>91</v>
      </c>
      <c r="F41" s="55">
        <v>1000</v>
      </c>
      <c r="G41" s="56">
        <v>470</v>
      </c>
      <c r="H41" s="56"/>
      <c r="J41" t="str">
        <f>PROPER(J40)</f>
        <v>Sk Vacation Sdn Bhd</v>
      </c>
    </row>
    <row r="42" spans="1:10" x14ac:dyDescent="0.25">
      <c r="A42" s="83"/>
      <c r="B42" s="121" t="s">
        <v>14</v>
      </c>
      <c r="C42" s="52"/>
      <c r="D42" s="53"/>
      <c r="E42" s="126"/>
      <c r="F42" s="55">
        <v>3000</v>
      </c>
      <c r="G42" s="56"/>
      <c r="H42" s="56"/>
    </row>
    <row r="43" spans="1:10" x14ac:dyDescent="0.25">
      <c r="A43" s="83" t="s">
        <v>496</v>
      </c>
      <c r="B43" s="51" t="s">
        <v>487</v>
      </c>
      <c r="C43" s="52"/>
      <c r="D43" s="53"/>
      <c r="E43" s="126" t="s">
        <v>495</v>
      </c>
      <c r="F43" s="55"/>
      <c r="G43" s="56">
        <v>260</v>
      </c>
      <c r="H43" s="56"/>
    </row>
    <row r="44" spans="1:10" x14ac:dyDescent="0.25">
      <c r="A44" s="76" t="s">
        <v>497</v>
      </c>
      <c r="B44" s="125" t="s">
        <v>488</v>
      </c>
      <c r="C44" s="52"/>
      <c r="D44" s="53"/>
      <c r="E44" s="126" t="s">
        <v>5</v>
      </c>
      <c r="F44" s="55"/>
      <c r="G44" s="56">
        <v>20</v>
      </c>
      <c r="H44" s="90"/>
    </row>
    <row r="45" spans="1:10" x14ac:dyDescent="0.25">
      <c r="A45" s="76" t="s">
        <v>493</v>
      </c>
      <c r="B45" s="51" t="s">
        <v>489</v>
      </c>
      <c r="C45" s="52"/>
      <c r="D45" s="53"/>
      <c r="E45" s="54" t="s">
        <v>492</v>
      </c>
      <c r="F45" s="55"/>
      <c r="G45" s="56">
        <v>135.94999999999999</v>
      </c>
      <c r="H45" s="90"/>
    </row>
    <row r="46" spans="1:10" x14ac:dyDescent="0.25">
      <c r="A46" s="50" t="s">
        <v>493</v>
      </c>
      <c r="B46" s="51" t="s">
        <v>490</v>
      </c>
      <c r="C46" s="52"/>
      <c r="D46" s="53"/>
      <c r="E46" s="54" t="s">
        <v>492</v>
      </c>
      <c r="F46" s="55"/>
      <c r="G46" s="56">
        <v>46.64</v>
      </c>
      <c r="H46" s="54"/>
    </row>
    <row r="47" spans="1:10" x14ac:dyDescent="0.25">
      <c r="A47" s="50" t="s">
        <v>493</v>
      </c>
      <c r="B47" s="51" t="s">
        <v>491</v>
      </c>
      <c r="C47" s="52"/>
      <c r="D47" s="53"/>
      <c r="E47" s="54" t="s">
        <v>492</v>
      </c>
      <c r="F47" s="55"/>
      <c r="G47" s="56">
        <v>247</v>
      </c>
      <c r="H47" s="87"/>
    </row>
    <row r="48" spans="1:10" x14ac:dyDescent="0.25">
      <c r="A48" s="50" t="s">
        <v>444</v>
      </c>
      <c r="B48" s="51" t="s">
        <v>445</v>
      </c>
      <c r="C48" s="52"/>
      <c r="D48" s="53"/>
      <c r="E48" s="54" t="s">
        <v>5</v>
      </c>
      <c r="F48" s="55"/>
      <c r="G48" s="56">
        <v>228</v>
      </c>
      <c r="H48" s="87"/>
    </row>
    <row r="49" spans="1:8" x14ac:dyDescent="0.25">
      <c r="A49" s="78"/>
      <c r="B49" s="78"/>
      <c r="C49" s="79"/>
      <c r="D49" s="80"/>
      <c r="E49" s="81"/>
      <c r="F49" s="79"/>
      <c r="G49" s="142"/>
      <c r="H49" s="80"/>
    </row>
    <row r="50" spans="1:8" ht="20.25" customHeight="1" thickBot="1" x14ac:dyDescent="0.3">
      <c r="A50" s="88"/>
      <c r="B50" s="27" t="s">
        <v>15</v>
      </c>
      <c r="C50" s="27"/>
      <c r="D50" s="27"/>
      <c r="E50" s="27"/>
      <c r="F50" s="28">
        <f>SUM(F21:F49)</f>
        <v>62400</v>
      </c>
      <c r="G50" s="64">
        <f>SUM(G21:G49)</f>
        <v>53862.97</v>
      </c>
      <c r="H50" s="89"/>
    </row>
    <row r="51" spans="1:8" ht="15.75" thickTop="1" x14ac:dyDescent="0.25"/>
    <row r="53" spans="1:8" x14ac:dyDescent="0.25">
      <c r="G53" s="120"/>
    </row>
    <row r="54" spans="1:8" x14ac:dyDescent="0.25">
      <c r="G54">
        <v>90115.89</v>
      </c>
    </row>
    <row r="55" spans="1:8" x14ac:dyDescent="0.25">
      <c r="G55" s="120">
        <f>G54-G50</f>
        <v>36252.92</v>
      </c>
    </row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ECC3-314F-41FB-AE42-DFFE0EB8A0ED}">
  <sheetPr codeName="Sheet19"/>
  <dimension ref="A1:J44"/>
  <sheetViews>
    <sheetView topLeftCell="A13" zoomScaleNormal="100" zoomScaleSheetLayoutView="100" workbookViewId="0">
      <selection activeCell="C25" sqref="C25"/>
    </sheetView>
  </sheetViews>
  <sheetFormatPr defaultRowHeight="15" x14ac:dyDescent="0.25"/>
  <cols>
    <col min="1" max="1" width="12.5703125" customWidth="1"/>
    <col min="2" max="2" width="14.42578125" customWidth="1"/>
    <col min="3" max="3" width="12.28515625" customWidth="1"/>
    <col min="4" max="4" width="7" customWidth="1"/>
    <col min="5" max="5" width="32.42578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2" spans="1:5" x14ac:dyDescent="0.25">
      <c r="A2" t="s">
        <v>104</v>
      </c>
    </row>
    <row r="4" spans="1:5" x14ac:dyDescent="0.25">
      <c r="A4" t="s">
        <v>1</v>
      </c>
      <c r="C4" t="s">
        <v>510</v>
      </c>
    </row>
    <row r="6" spans="1:5" x14ac:dyDescent="0.25">
      <c r="A6" t="s">
        <v>2</v>
      </c>
      <c r="B6" t="s">
        <v>511</v>
      </c>
    </row>
    <row r="8" spans="1:5" x14ac:dyDescent="0.25">
      <c r="A8" t="s">
        <v>3</v>
      </c>
      <c r="B8" t="s">
        <v>512</v>
      </c>
      <c r="C8" s="65"/>
    </row>
    <row r="9" spans="1:5" x14ac:dyDescent="0.25">
      <c r="E9" s="17"/>
    </row>
    <row r="10" spans="1:5" x14ac:dyDescent="0.25">
      <c r="A10" t="s">
        <v>4</v>
      </c>
      <c r="C10" t="s">
        <v>321</v>
      </c>
    </row>
    <row r="12" spans="1:5" x14ac:dyDescent="0.25">
      <c r="A12" t="s">
        <v>6</v>
      </c>
      <c r="C12" t="s">
        <v>91</v>
      </c>
    </row>
    <row r="14" spans="1:5" x14ac:dyDescent="0.25">
      <c r="A14" t="s">
        <v>7</v>
      </c>
      <c r="C14" s="18">
        <f>F39</f>
        <v>9100</v>
      </c>
    </row>
    <row r="15" spans="1:5" x14ac:dyDescent="0.25">
      <c r="A15" t="s">
        <v>8</v>
      </c>
      <c r="C15" s="18">
        <f>G39</f>
        <v>1233.0999999999999</v>
      </c>
    </row>
    <row r="17" spans="1:10" x14ac:dyDescent="0.25">
      <c r="A17" t="s">
        <v>87</v>
      </c>
    </row>
    <row r="19" spans="1:10" s="63" customFormat="1" ht="45" x14ac:dyDescent="0.25">
      <c r="A19" s="60" t="s">
        <v>10</v>
      </c>
      <c r="B19" s="210" t="s">
        <v>11</v>
      </c>
      <c r="C19" s="210"/>
      <c r="D19" s="210"/>
      <c r="E19" s="119" t="s">
        <v>44</v>
      </c>
      <c r="F19" s="61" t="s">
        <v>12</v>
      </c>
      <c r="G19" s="119" t="s">
        <v>13</v>
      </c>
      <c r="H19" s="62" t="s">
        <v>36</v>
      </c>
    </row>
    <row r="20" spans="1:10" x14ac:dyDescent="0.25">
      <c r="A20" s="66"/>
      <c r="B20" s="67"/>
      <c r="C20" s="68"/>
      <c r="D20" s="69"/>
      <c r="E20" s="70"/>
      <c r="F20" s="71"/>
      <c r="G20" s="72"/>
      <c r="H20" s="70"/>
    </row>
    <row r="21" spans="1:10" x14ac:dyDescent="0.25">
      <c r="A21" s="50" t="s">
        <v>515</v>
      </c>
      <c r="B21" s="51" t="s">
        <v>96</v>
      </c>
      <c r="C21" s="123"/>
      <c r="D21" s="124"/>
      <c r="E21" s="76" t="s">
        <v>321</v>
      </c>
      <c r="F21" s="55">
        <v>1500</v>
      </c>
      <c r="G21" s="140">
        <v>962.55</v>
      </c>
      <c r="H21" s="56"/>
      <c r="J21" t="s">
        <v>500</v>
      </c>
    </row>
    <row r="22" spans="1:10" x14ac:dyDescent="0.25">
      <c r="A22" s="83"/>
      <c r="B22" s="51" t="s">
        <v>94</v>
      </c>
      <c r="C22" s="52"/>
      <c r="D22" s="53"/>
      <c r="E22" s="76" t="s">
        <v>68</v>
      </c>
      <c r="F22" s="55">
        <v>600</v>
      </c>
      <c r="G22" s="140">
        <v>0</v>
      </c>
      <c r="H22" s="56"/>
      <c r="J22" t="str">
        <f>PROPER(J21)</f>
        <v>Tourism Section Consulate General Of</v>
      </c>
    </row>
    <row r="23" spans="1:10" x14ac:dyDescent="0.25">
      <c r="A23" s="50" t="s">
        <v>515</v>
      </c>
      <c r="B23" s="51" t="s">
        <v>93</v>
      </c>
      <c r="C23" s="52"/>
      <c r="D23" s="53"/>
      <c r="E23" s="76" t="s">
        <v>321</v>
      </c>
      <c r="F23" s="55">
        <v>0</v>
      </c>
      <c r="G23" s="140">
        <v>18.899999999999999</v>
      </c>
      <c r="H23" s="56"/>
    </row>
    <row r="24" spans="1:10" x14ac:dyDescent="0.25">
      <c r="A24" s="50" t="s">
        <v>515</v>
      </c>
      <c r="B24" s="125" t="s">
        <v>513</v>
      </c>
      <c r="C24" s="52"/>
      <c r="D24" s="53"/>
      <c r="E24" s="76" t="s">
        <v>321</v>
      </c>
      <c r="F24" s="55">
        <v>5000</v>
      </c>
      <c r="G24" s="145">
        <v>150.85</v>
      </c>
      <c r="H24" s="56"/>
    </row>
    <row r="25" spans="1:10" x14ac:dyDescent="0.25">
      <c r="A25" s="50"/>
      <c r="B25" s="121" t="s">
        <v>14</v>
      </c>
      <c r="C25" s="52"/>
      <c r="D25" s="53"/>
      <c r="E25" s="84"/>
      <c r="F25" s="55">
        <v>2000</v>
      </c>
      <c r="G25" s="138"/>
      <c r="H25" s="56"/>
    </row>
    <row r="26" spans="1:10" x14ac:dyDescent="0.25">
      <c r="A26" s="50" t="s">
        <v>515</v>
      </c>
      <c r="B26" s="51" t="s">
        <v>514</v>
      </c>
      <c r="C26" s="52"/>
      <c r="D26" s="53"/>
      <c r="E26" s="76" t="s">
        <v>321</v>
      </c>
      <c r="F26" s="55"/>
      <c r="G26" s="138">
        <v>100.8</v>
      </c>
      <c r="H26" s="56"/>
    </row>
    <row r="27" spans="1:10" x14ac:dyDescent="0.25">
      <c r="A27" s="50"/>
      <c r="B27" s="51"/>
      <c r="C27" s="52"/>
      <c r="D27" s="53"/>
      <c r="E27" s="54"/>
      <c r="F27" s="55"/>
      <c r="G27" s="56"/>
      <c r="H27" s="56"/>
    </row>
    <row r="28" spans="1:10" x14ac:dyDescent="0.25">
      <c r="A28" s="83"/>
      <c r="B28" s="51"/>
      <c r="C28" s="52"/>
      <c r="D28" s="53"/>
      <c r="E28" s="84"/>
      <c r="F28" s="55"/>
      <c r="G28" s="56"/>
      <c r="H28" s="56"/>
    </row>
    <row r="29" spans="1:10" x14ac:dyDescent="0.25">
      <c r="A29" s="83"/>
      <c r="B29" s="51"/>
      <c r="C29" s="52"/>
      <c r="D29" s="53"/>
      <c r="E29" s="84"/>
      <c r="F29" s="55"/>
      <c r="G29" s="56"/>
      <c r="H29" s="56"/>
      <c r="J29" s="146" t="s">
        <v>494</v>
      </c>
    </row>
    <row r="30" spans="1:10" x14ac:dyDescent="0.25">
      <c r="A30" s="83"/>
      <c r="B30" s="125"/>
      <c r="C30" s="52"/>
      <c r="D30" s="53"/>
      <c r="E30" s="139"/>
      <c r="F30" s="55"/>
      <c r="G30" s="56"/>
      <c r="H30" s="56"/>
      <c r="J30" t="str">
        <f>PROPER(J29)</f>
        <v>Sk Vacation Sdn Bhd</v>
      </c>
    </row>
    <row r="31" spans="1:10" x14ac:dyDescent="0.25">
      <c r="A31" s="83"/>
      <c r="B31" s="121"/>
      <c r="C31" s="52"/>
      <c r="D31" s="53"/>
      <c r="E31" s="126"/>
      <c r="F31" s="55"/>
      <c r="G31" s="56"/>
      <c r="H31" s="56"/>
    </row>
    <row r="32" spans="1:10" x14ac:dyDescent="0.25">
      <c r="A32" s="83"/>
      <c r="B32" s="51"/>
      <c r="C32" s="52"/>
      <c r="D32" s="53"/>
      <c r="E32" s="126"/>
      <c r="F32" s="55"/>
      <c r="G32" s="56"/>
      <c r="H32" s="56"/>
    </row>
    <row r="33" spans="1:8" x14ac:dyDescent="0.25">
      <c r="A33" s="76"/>
      <c r="B33" s="125"/>
      <c r="C33" s="52"/>
      <c r="D33" s="53"/>
      <c r="E33" s="126"/>
      <c r="F33" s="55"/>
      <c r="G33" s="56"/>
      <c r="H33" s="90"/>
    </row>
    <row r="34" spans="1:8" x14ac:dyDescent="0.25">
      <c r="A34" s="76"/>
      <c r="B34" s="51"/>
      <c r="C34" s="52"/>
      <c r="D34" s="53"/>
      <c r="E34" s="54"/>
      <c r="F34" s="55"/>
      <c r="G34" s="56"/>
      <c r="H34" s="90"/>
    </row>
    <row r="35" spans="1:8" x14ac:dyDescent="0.25">
      <c r="A35" s="50"/>
      <c r="B35" s="51"/>
      <c r="C35" s="52"/>
      <c r="D35" s="53"/>
      <c r="E35" s="54"/>
      <c r="F35" s="55"/>
      <c r="G35" s="56"/>
      <c r="H35" s="54"/>
    </row>
    <row r="36" spans="1:8" x14ac:dyDescent="0.25">
      <c r="A36" s="50"/>
      <c r="B36" s="51"/>
      <c r="C36" s="52"/>
      <c r="D36" s="53"/>
      <c r="E36" s="54"/>
      <c r="F36" s="55"/>
      <c r="G36" s="56"/>
      <c r="H36" s="87"/>
    </row>
    <row r="37" spans="1:8" x14ac:dyDescent="0.25">
      <c r="A37" s="50"/>
      <c r="B37" s="51"/>
      <c r="C37" s="52"/>
      <c r="D37" s="53"/>
      <c r="E37" s="54"/>
      <c r="F37" s="55"/>
      <c r="G37" s="56"/>
      <c r="H37" s="87"/>
    </row>
    <row r="38" spans="1:8" x14ac:dyDescent="0.25">
      <c r="A38" s="78"/>
      <c r="B38" s="78"/>
      <c r="C38" s="79"/>
      <c r="D38" s="80"/>
      <c r="E38" s="81"/>
      <c r="F38" s="79"/>
      <c r="G38" s="142"/>
      <c r="H38" s="80"/>
    </row>
    <row r="39" spans="1:8" ht="20.25" customHeight="1" thickBot="1" x14ac:dyDescent="0.3">
      <c r="A39" s="88"/>
      <c r="B39" s="27" t="s">
        <v>15</v>
      </c>
      <c r="C39" s="27"/>
      <c r="D39" s="27"/>
      <c r="E39" s="27"/>
      <c r="F39" s="28">
        <f>SUM(F21:F38)</f>
        <v>9100</v>
      </c>
      <c r="G39" s="64">
        <f>SUM(G21:G38)</f>
        <v>1233.0999999999999</v>
      </c>
      <c r="H39" s="89"/>
    </row>
    <row r="40" spans="1:8" ht="15.75" thickTop="1" x14ac:dyDescent="0.25"/>
    <row r="42" spans="1:8" x14ac:dyDescent="0.25">
      <c r="G42" s="120"/>
    </row>
    <row r="43" spans="1:8" x14ac:dyDescent="0.25">
      <c r="G43">
        <v>90115.89</v>
      </c>
    </row>
    <row r="44" spans="1:8" x14ac:dyDescent="0.25">
      <c r="G44" s="120">
        <f>G43-G39</f>
        <v>88882.79</v>
      </c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DA860-D361-4968-899B-2D51BA35D39D}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B26B-F2C4-40DB-A450-1B58F6626BE4}">
  <sheetPr codeName="Sheet3"/>
  <dimension ref="A1:H47"/>
  <sheetViews>
    <sheetView view="pageBreakPreview" zoomScaleNormal="100" zoomScaleSheetLayoutView="100" workbookViewId="0">
      <selection activeCell="E20" sqref="E2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2" spans="1:5" x14ac:dyDescent="0.25">
      <c r="A2" t="s">
        <v>89</v>
      </c>
    </row>
    <row r="4" spans="1:5" x14ac:dyDescent="0.25">
      <c r="A4" t="s">
        <v>1</v>
      </c>
      <c r="C4" t="s">
        <v>88</v>
      </c>
    </row>
    <row r="6" spans="1:5" x14ac:dyDescent="0.25">
      <c r="A6" t="s">
        <v>2</v>
      </c>
      <c r="C6" t="s">
        <v>90</v>
      </c>
    </row>
    <row r="8" spans="1:5" x14ac:dyDescent="0.25">
      <c r="A8" t="s">
        <v>3</v>
      </c>
      <c r="C8" s="65">
        <v>43475</v>
      </c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91</v>
      </c>
    </row>
    <row r="14" spans="1:5" x14ac:dyDescent="0.25">
      <c r="A14" t="s">
        <v>7</v>
      </c>
      <c r="C14" s="18">
        <f>F46</f>
        <v>6500</v>
      </c>
    </row>
    <row r="15" spans="1:5" x14ac:dyDescent="0.25">
      <c r="A15" t="s">
        <v>8</v>
      </c>
      <c r="C15" s="18">
        <f>G46</f>
        <v>6101.130000000001</v>
      </c>
    </row>
    <row r="17" spans="1:8" x14ac:dyDescent="0.25">
      <c r="A17" t="s">
        <v>87</v>
      </c>
    </row>
    <row r="19" spans="1:8" s="63" customFormat="1" ht="45" x14ac:dyDescent="0.25">
      <c r="A19" s="60" t="s">
        <v>10</v>
      </c>
      <c r="B19" s="210" t="s">
        <v>11</v>
      </c>
      <c r="C19" s="210"/>
      <c r="D19" s="210"/>
      <c r="E19" s="7" t="s">
        <v>44</v>
      </c>
      <c r="F19" s="61" t="s">
        <v>12</v>
      </c>
      <c r="G19" s="7" t="s">
        <v>13</v>
      </c>
      <c r="H19" s="62" t="s">
        <v>36</v>
      </c>
    </row>
    <row r="20" spans="1:8" x14ac:dyDescent="0.25">
      <c r="A20" s="66"/>
      <c r="B20" s="67"/>
      <c r="C20" s="68"/>
      <c r="D20" s="69"/>
      <c r="E20" s="70"/>
      <c r="F20" s="71"/>
      <c r="G20" s="72"/>
      <c r="H20" s="73"/>
    </row>
    <row r="21" spans="1:8" x14ac:dyDescent="0.25">
      <c r="A21" s="50" t="s">
        <v>100</v>
      </c>
      <c r="B21" s="51" t="s">
        <v>92</v>
      </c>
      <c r="C21" s="52"/>
      <c r="D21" s="53"/>
      <c r="E21" s="54" t="s">
        <v>101</v>
      </c>
      <c r="F21" s="55">
        <v>3200</v>
      </c>
      <c r="G21" s="56">
        <v>3340</v>
      </c>
      <c r="H21" s="74"/>
    </row>
    <row r="22" spans="1:8" ht="30" x14ac:dyDescent="0.25">
      <c r="A22" s="83" t="s">
        <v>103</v>
      </c>
      <c r="B22" s="51" t="s">
        <v>96</v>
      </c>
      <c r="C22" s="52"/>
      <c r="D22" s="53"/>
      <c r="E22" s="54" t="s">
        <v>67</v>
      </c>
      <c r="F22" s="55">
        <v>0</v>
      </c>
      <c r="G22" s="56">
        <v>1125.3</v>
      </c>
      <c r="H22" s="74"/>
    </row>
    <row r="23" spans="1:8" x14ac:dyDescent="0.25">
      <c r="A23" s="50" t="s">
        <v>102</v>
      </c>
      <c r="B23" s="51" t="s">
        <v>93</v>
      </c>
      <c r="C23" s="52"/>
      <c r="D23" s="53"/>
      <c r="E23" s="84" t="s">
        <v>5</v>
      </c>
      <c r="F23" s="55">
        <v>1000</v>
      </c>
      <c r="G23" s="56">
        <v>258.98</v>
      </c>
      <c r="H23" s="74"/>
    </row>
    <row r="24" spans="1:8" x14ac:dyDescent="0.25">
      <c r="A24" s="50"/>
      <c r="B24" s="51" t="s">
        <v>94</v>
      </c>
      <c r="C24" s="52"/>
      <c r="D24" s="53"/>
      <c r="E24" s="54" t="s">
        <v>68</v>
      </c>
      <c r="F24" s="55">
        <v>500</v>
      </c>
      <c r="G24" s="56">
        <v>0</v>
      </c>
      <c r="H24" s="74"/>
    </row>
    <row r="25" spans="1:8" x14ac:dyDescent="0.25">
      <c r="A25" s="50" t="s">
        <v>102</v>
      </c>
      <c r="B25" s="51" t="s">
        <v>95</v>
      </c>
      <c r="C25" s="52"/>
      <c r="D25" s="53"/>
      <c r="E25" s="84" t="s">
        <v>5</v>
      </c>
      <c r="F25" s="55">
        <v>1100</v>
      </c>
      <c r="G25" s="56">
        <v>1074.0999999999999</v>
      </c>
      <c r="H25" s="74"/>
    </row>
    <row r="26" spans="1:8" ht="30" x14ac:dyDescent="0.25">
      <c r="A26" s="83" t="s">
        <v>99</v>
      </c>
      <c r="B26" s="51" t="s">
        <v>97</v>
      </c>
      <c r="C26" s="52"/>
      <c r="D26" s="53"/>
      <c r="E26" s="84" t="s">
        <v>98</v>
      </c>
      <c r="F26" s="55">
        <v>700</v>
      </c>
      <c r="G26" s="56">
        <v>302.75</v>
      </c>
      <c r="H26" s="74"/>
    </row>
    <row r="27" spans="1:8" x14ac:dyDescent="0.25">
      <c r="A27" s="50"/>
      <c r="B27" s="51"/>
      <c r="C27" s="52"/>
      <c r="D27" s="53"/>
      <c r="E27" s="75"/>
      <c r="F27" s="55"/>
      <c r="G27" s="56"/>
      <c r="H27" s="74"/>
    </row>
    <row r="28" spans="1:8" ht="15" customHeight="1" x14ac:dyDescent="0.25">
      <c r="A28" s="76"/>
      <c r="B28" s="51"/>
      <c r="C28" s="52"/>
      <c r="D28" s="53"/>
      <c r="E28" s="75"/>
      <c r="F28" s="55"/>
      <c r="G28" s="56"/>
      <c r="H28" s="74"/>
    </row>
    <row r="29" spans="1:8" x14ac:dyDescent="0.25">
      <c r="A29" s="76"/>
      <c r="B29" s="51"/>
      <c r="C29" s="52"/>
      <c r="D29" s="53"/>
      <c r="E29" s="75"/>
      <c r="F29" s="55"/>
      <c r="G29" s="56"/>
      <c r="H29" s="74"/>
    </row>
    <row r="30" spans="1:8" x14ac:dyDescent="0.25">
      <c r="A30" s="76"/>
      <c r="B30" s="51"/>
      <c r="C30" s="52"/>
      <c r="D30" s="53"/>
      <c r="E30" s="75"/>
      <c r="F30" s="55"/>
      <c r="G30" s="56"/>
      <c r="H30" s="74"/>
    </row>
    <row r="31" spans="1:8" x14ac:dyDescent="0.25">
      <c r="A31" s="76"/>
      <c r="B31" s="51"/>
      <c r="C31" s="52"/>
      <c r="D31" s="53"/>
      <c r="E31" s="75"/>
      <c r="F31" s="55"/>
      <c r="G31" s="56"/>
      <c r="H31" s="74"/>
    </row>
    <row r="32" spans="1:8" x14ac:dyDescent="0.25">
      <c r="A32" s="76"/>
      <c r="B32" s="51"/>
      <c r="C32" s="52"/>
      <c r="D32" s="53"/>
      <c r="E32" s="75"/>
      <c r="F32" s="55"/>
      <c r="G32" s="56"/>
      <c r="H32" s="74"/>
    </row>
    <row r="33" spans="1:8" x14ac:dyDescent="0.25">
      <c r="A33" s="50"/>
      <c r="B33" s="51"/>
      <c r="C33" s="52"/>
      <c r="D33" s="53"/>
      <c r="E33" s="54"/>
      <c r="F33" s="55"/>
      <c r="G33" s="56"/>
      <c r="H33" s="77"/>
    </row>
    <row r="34" spans="1:8" x14ac:dyDescent="0.25">
      <c r="A34" s="50"/>
      <c r="B34" s="51"/>
      <c r="C34" s="52"/>
      <c r="D34" s="53"/>
      <c r="E34" s="54"/>
      <c r="F34" s="55"/>
      <c r="G34" s="56"/>
      <c r="H34" s="77"/>
    </row>
    <row r="35" spans="1:8" x14ac:dyDescent="0.25">
      <c r="A35" s="50"/>
      <c r="B35" s="51"/>
      <c r="C35" s="52"/>
      <c r="D35" s="53"/>
      <c r="E35" s="54"/>
      <c r="F35" s="55"/>
      <c r="G35" s="56"/>
      <c r="H35" s="77"/>
    </row>
    <row r="36" spans="1:8" x14ac:dyDescent="0.25">
      <c r="A36" s="50"/>
      <c r="B36" s="51"/>
      <c r="C36" s="52"/>
      <c r="D36" s="53"/>
      <c r="E36" s="54"/>
      <c r="F36" s="55"/>
      <c r="G36" s="56"/>
      <c r="H36" s="77"/>
    </row>
    <row r="37" spans="1:8" x14ac:dyDescent="0.25">
      <c r="A37" s="50"/>
      <c r="B37" s="51"/>
      <c r="C37" s="52"/>
      <c r="D37" s="53"/>
      <c r="E37" s="54"/>
      <c r="F37" s="55"/>
      <c r="G37" s="56"/>
      <c r="H37" s="77"/>
    </row>
    <row r="38" spans="1:8" x14ac:dyDescent="0.25">
      <c r="A38" s="50"/>
      <c r="B38" s="51"/>
      <c r="C38" s="52"/>
      <c r="D38" s="53"/>
      <c r="E38" s="54"/>
      <c r="F38" s="55"/>
      <c r="G38" s="56"/>
      <c r="H38" s="77"/>
    </row>
    <row r="39" spans="1:8" x14ac:dyDescent="0.25">
      <c r="A39" s="50"/>
      <c r="B39" s="51"/>
      <c r="C39" s="52"/>
      <c r="D39" s="53"/>
      <c r="E39" s="54"/>
      <c r="F39" s="55"/>
      <c r="G39" s="56"/>
      <c r="H39" s="77"/>
    </row>
    <row r="40" spans="1:8" x14ac:dyDescent="0.25">
      <c r="A40" s="50"/>
      <c r="B40" s="51"/>
      <c r="C40" s="52"/>
      <c r="D40" s="53"/>
      <c r="E40" s="54"/>
      <c r="F40" s="55"/>
      <c r="G40" s="56"/>
      <c r="H40" s="77"/>
    </row>
    <row r="41" spans="1:8" x14ac:dyDescent="0.25">
      <c r="A41" s="50"/>
      <c r="B41" s="51"/>
      <c r="C41" s="52"/>
      <c r="D41" s="53"/>
      <c r="E41" s="54"/>
      <c r="F41" s="55"/>
      <c r="G41" s="56"/>
      <c r="H41" s="77"/>
    </row>
    <row r="42" spans="1:8" x14ac:dyDescent="0.25">
      <c r="A42" s="50"/>
      <c r="B42" s="51"/>
      <c r="C42" s="52"/>
      <c r="D42" s="53"/>
      <c r="E42" s="54"/>
      <c r="F42" s="55"/>
      <c r="G42" s="56"/>
      <c r="H42" s="77"/>
    </row>
    <row r="43" spans="1:8" x14ac:dyDescent="0.25">
      <c r="A43" s="50"/>
      <c r="B43" s="51"/>
      <c r="C43" s="52"/>
      <c r="D43" s="53"/>
      <c r="E43" s="54"/>
      <c r="F43" s="55"/>
      <c r="G43" s="56"/>
      <c r="H43" s="77"/>
    </row>
    <row r="44" spans="1:8" x14ac:dyDescent="0.25">
      <c r="A44" s="50"/>
      <c r="B44" s="51"/>
      <c r="C44" s="52"/>
      <c r="D44" s="53"/>
      <c r="E44" s="54"/>
      <c r="F44" s="55"/>
      <c r="G44" s="59"/>
      <c r="H44" s="77"/>
    </row>
    <row r="45" spans="1:8" x14ac:dyDescent="0.25">
      <c r="A45" s="78"/>
      <c r="B45" s="78"/>
      <c r="C45" s="79"/>
      <c r="D45" s="80"/>
      <c r="E45" s="81"/>
      <c r="F45" s="79"/>
      <c r="G45" s="81"/>
      <c r="H45" s="82"/>
    </row>
    <row r="46" spans="1:8" ht="20.25" customHeight="1" thickBot="1" x14ac:dyDescent="0.3">
      <c r="A46" s="26"/>
      <c r="B46" s="27" t="s">
        <v>15</v>
      </c>
      <c r="C46" s="27"/>
      <c r="D46" s="27"/>
      <c r="E46" s="27"/>
      <c r="F46" s="28">
        <f>SUM(F21:F45)</f>
        <v>6500</v>
      </c>
      <c r="G46" s="64">
        <f>SUM(G21:G45)</f>
        <v>6101.130000000001</v>
      </c>
      <c r="H46" s="29"/>
    </row>
    <row r="47" spans="1:8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E818-0AD0-435D-8613-191ADD551A4D}">
  <sheetPr codeName="Sheet4"/>
  <dimension ref="A1:K57"/>
  <sheetViews>
    <sheetView topLeftCell="A34" zoomScaleNormal="100" zoomScaleSheetLayoutView="100" workbookViewId="0">
      <selection activeCell="H19" sqref="H19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155</v>
      </c>
    </row>
    <row r="6" spans="1:5" x14ac:dyDescent="0.25">
      <c r="A6" t="s">
        <v>2</v>
      </c>
      <c r="B6" t="s">
        <v>156</v>
      </c>
    </row>
    <row r="8" spans="1:5" x14ac:dyDescent="0.25">
      <c r="A8" t="s">
        <v>3</v>
      </c>
      <c r="B8" t="s">
        <v>157</v>
      </c>
      <c r="C8" s="65"/>
    </row>
    <row r="9" spans="1:5" x14ac:dyDescent="0.25">
      <c r="E9" s="17"/>
    </row>
    <row r="10" spans="1:5" x14ac:dyDescent="0.25">
      <c r="A10" t="s">
        <v>158</v>
      </c>
    </row>
    <row r="12" spans="1:5" x14ac:dyDescent="0.25">
      <c r="A12" t="s">
        <v>6</v>
      </c>
      <c r="B12" t="s">
        <v>28</v>
      </c>
    </row>
    <row r="14" spans="1:5" x14ac:dyDescent="0.25">
      <c r="A14" t="s">
        <v>7</v>
      </c>
      <c r="C14" s="18">
        <f>F53</f>
        <v>90585</v>
      </c>
    </row>
    <row r="15" spans="1:5" x14ac:dyDescent="0.25">
      <c r="A15" t="s">
        <v>8</v>
      </c>
      <c r="C15" s="18">
        <f>G53</f>
        <v>63218.970000000008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62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3"/>
      <c r="J20" t="s">
        <v>183</v>
      </c>
      <c r="K20" t="str">
        <f>PROPER(J20)</f>
        <v>Marketing And Awarness Solutions Co. Ltd</v>
      </c>
    </row>
    <row r="21" spans="1:11" x14ac:dyDescent="0.25">
      <c r="A21" s="50" t="s">
        <v>166</v>
      </c>
      <c r="B21" s="51" t="s">
        <v>160</v>
      </c>
      <c r="C21" s="52"/>
      <c r="D21" s="53"/>
      <c r="E21" s="54" t="s">
        <v>167</v>
      </c>
      <c r="F21" s="55">
        <v>26240</v>
      </c>
      <c r="G21" s="56">
        <v>29089.82</v>
      </c>
      <c r="H21" s="74"/>
    </row>
    <row r="22" spans="1:11" x14ac:dyDescent="0.25">
      <c r="A22" s="83" t="s">
        <v>177</v>
      </c>
      <c r="B22" s="51" t="s">
        <v>159</v>
      </c>
      <c r="C22" s="52"/>
      <c r="D22" s="53"/>
      <c r="E22" s="54" t="s">
        <v>184</v>
      </c>
      <c r="F22" s="55">
        <v>40000</v>
      </c>
      <c r="G22" s="56">
        <v>20434.66</v>
      </c>
      <c r="H22" s="74"/>
    </row>
    <row r="23" spans="1:11" x14ac:dyDescent="0.25">
      <c r="A23" s="50"/>
      <c r="B23" s="51" t="s">
        <v>161</v>
      </c>
      <c r="C23" s="52"/>
      <c r="D23" s="53"/>
      <c r="E23" s="84" t="s">
        <v>68</v>
      </c>
      <c r="F23" s="55">
        <v>4305</v>
      </c>
      <c r="G23" s="56">
        <v>0</v>
      </c>
      <c r="H23" s="74"/>
    </row>
    <row r="24" spans="1:11" x14ac:dyDescent="0.25">
      <c r="A24" s="50"/>
      <c r="B24" s="51" t="s">
        <v>162</v>
      </c>
      <c r="C24" s="52"/>
      <c r="D24" s="53"/>
      <c r="E24" s="54" t="s">
        <v>68</v>
      </c>
      <c r="F24" s="55">
        <v>7000</v>
      </c>
      <c r="G24" s="56">
        <v>0</v>
      </c>
      <c r="H24" s="74"/>
    </row>
    <row r="25" spans="1:11" x14ac:dyDescent="0.25">
      <c r="A25" s="50"/>
      <c r="B25" s="121" t="s">
        <v>163</v>
      </c>
      <c r="C25" s="52"/>
      <c r="D25" s="53"/>
      <c r="E25" s="84"/>
      <c r="F25" s="55">
        <v>3000</v>
      </c>
      <c r="G25" s="122">
        <v>0</v>
      </c>
      <c r="H25" s="74"/>
    </row>
    <row r="26" spans="1:11" x14ac:dyDescent="0.25">
      <c r="A26" s="50" t="s">
        <v>176</v>
      </c>
      <c r="B26" s="51" t="s">
        <v>173</v>
      </c>
      <c r="C26" s="52"/>
      <c r="D26" s="53"/>
      <c r="E26" s="84" t="s">
        <v>150</v>
      </c>
      <c r="F26" s="55"/>
      <c r="G26" s="56">
        <v>1390.4</v>
      </c>
      <c r="H26" s="74"/>
    </row>
    <row r="27" spans="1:11" x14ac:dyDescent="0.25">
      <c r="A27" s="50" t="s">
        <v>180</v>
      </c>
      <c r="B27" s="51" t="s">
        <v>179</v>
      </c>
      <c r="C27" s="52"/>
      <c r="D27" s="53"/>
      <c r="E27" s="84"/>
      <c r="F27" s="55"/>
      <c r="G27" s="56">
        <v>903.21</v>
      </c>
      <c r="H27" s="74"/>
    </row>
    <row r="28" spans="1:11" x14ac:dyDescent="0.25">
      <c r="A28" s="83"/>
      <c r="B28" s="121" t="s">
        <v>95</v>
      </c>
      <c r="C28" s="52"/>
      <c r="D28" s="53"/>
      <c r="E28" s="84"/>
      <c r="F28" s="55">
        <f>3600+600</f>
        <v>4200</v>
      </c>
      <c r="G28" s="56">
        <v>0</v>
      </c>
      <c r="H28" s="74"/>
    </row>
    <row r="29" spans="1:11" x14ac:dyDescent="0.25">
      <c r="A29" s="83" t="s">
        <v>176</v>
      </c>
      <c r="B29" s="51" t="s">
        <v>173</v>
      </c>
      <c r="C29" s="52"/>
      <c r="D29" s="53"/>
      <c r="E29" s="84" t="s">
        <v>150</v>
      </c>
      <c r="F29" s="55"/>
      <c r="G29" s="56">
        <v>4873.08</v>
      </c>
      <c r="H29" s="74"/>
    </row>
    <row r="30" spans="1:11" x14ac:dyDescent="0.25">
      <c r="A30" s="83"/>
      <c r="B30" s="51" t="s">
        <v>179</v>
      </c>
      <c r="C30" s="52"/>
      <c r="D30" s="53"/>
      <c r="E30" s="84" t="s">
        <v>5</v>
      </c>
      <c r="F30" s="55"/>
      <c r="G30" s="56">
        <v>770.83</v>
      </c>
      <c r="H30" s="74"/>
    </row>
    <row r="31" spans="1:11" x14ac:dyDescent="0.25">
      <c r="A31" s="50" t="s">
        <v>180</v>
      </c>
      <c r="B31" s="121" t="s">
        <v>96</v>
      </c>
      <c r="C31" s="52"/>
      <c r="D31" s="53"/>
      <c r="E31" s="75"/>
      <c r="F31" s="55">
        <v>2730</v>
      </c>
      <c r="G31" s="56">
        <v>0</v>
      </c>
      <c r="H31" s="74"/>
    </row>
    <row r="32" spans="1:11" x14ac:dyDescent="0.25">
      <c r="A32" s="50" t="s">
        <v>172</v>
      </c>
      <c r="B32" s="51" t="s">
        <v>168</v>
      </c>
      <c r="C32" s="52"/>
      <c r="D32" s="53"/>
      <c r="E32" s="75" t="s">
        <v>175</v>
      </c>
      <c r="F32" s="55"/>
      <c r="G32" s="56">
        <v>1581.25</v>
      </c>
      <c r="H32" s="74"/>
    </row>
    <row r="33" spans="1:8" x14ac:dyDescent="0.25">
      <c r="A33" s="50" t="s">
        <v>176</v>
      </c>
      <c r="B33" s="51" t="s">
        <v>169</v>
      </c>
      <c r="C33" s="52"/>
      <c r="D33" s="53"/>
      <c r="E33" s="75" t="s">
        <v>150</v>
      </c>
      <c r="F33" s="55"/>
      <c r="G33" s="56">
        <v>1581.25</v>
      </c>
      <c r="H33" s="74"/>
    </row>
    <row r="34" spans="1:8" x14ac:dyDescent="0.25">
      <c r="A34" s="50" t="s">
        <v>180</v>
      </c>
      <c r="B34" s="51" t="s">
        <v>179</v>
      </c>
      <c r="C34" s="52"/>
      <c r="D34" s="53"/>
      <c r="E34" s="75" t="s">
        <v>5</v>
      </c>
      <c r="F34" s="55"/>
      <c r="G34" s="56">
        <v>581.9</v>
      </c>
      <c r="H34" s="74"/>
    </row>
    <row r="35" spans="1:8" ht="15" customHeight="1" x14ac:dyDescent="0.25">
      <c r="A35" s="76"/>
      <c r="B35" s="121" t="s">
        <v>164</v>
      </c>
      <c r="C35" s="52"/>
      <c r="D35" s="53"/>
      <c r="E35" s="75"/>
      <c r="F35" s="55">
        <v>500</v>
      </c>
      <c r="G35" s="56">
        <v>0</v>
      </c>
      <c r="H35" s="74"/>
    </row>
    <row r="36" spans="1:8" ht="15" customHeight="1" x14ac:dyDescent="0.25">
      <c r="A36" s="76" t="s">
        <v>176</v>
      </c>
      <c r="B36" s="51" t="s">
        <v>169</v>
      </c>
      <c r="C36" s="52"/>
      <c r="D36" s="53"/>
      <c r="E36" s="75" t="s">
        <v>150</v>
      </c>
      <c r="F36" s="55"/>
      <c r="G36" s="56">
        <v>184.55</v>
      </c>
      <c r="H36" s="74"/>
    </row>
    <row r="37" spans="1:8" ht="15" customHeight="1" x14ac:dyDescent="0.25">
      <c r="A37" s="76" t="s">
        <v>180</v>
      </c>
      <c r="B37" s="51" t="s">
        <v>179</v>
      </c>
      <c r="C37" s="52"/>
      <c r="D37" s="53"/>
      <c r="E37" s="75" t="s">
        <v>5</v>
      </c>
      <c r="F37" s="55"/>
      <c r="G37" s="56">
        <v>185.31</v>
      </c>
      <c r="H37" s="74"/>
    </row>
    <row r="38" spans="1:8" ht="15" customHeight="1" x14ac:dyDescent="0.25">
      <c r="A38" s="76" t="s">
        <v>172</v>
      </c>
      <c r="B38" s="51" t="s">
        <v>168</v>
      </c>
      <c r="C38" s="52"/>
      <c r="D38" s="53"/>
      <c r="E38" s="75" t="s">
        <v>175</v>
      </c>
      <c r="F38" s="55"/>
      <c r="G38" s="56">
        <v>62.8</v>
      </c>
      <c r="H38" s="74"/>
    </row>
    <row r="39" spans="1:8" ht="15" customHeight="1" x14ac:dyDescent="0.25">
      <c r="A39" s="76"/>
      <c r="B39" s="51" t="s">
        <v>169</v>
      </c>
      <c r="C39" s="52"/>
      <c r="D39" s="53"/>
      <c r="E39" s="75"/>
      <c r="F39" s="55"/>
      <c r="G39" s="56">
        <v>0</v>
      </c>
      <c r="H39" s="74"/>
    </row>
    <row r="40" spans="1:8" ht="30" x14ac:dyDescent="0.25">
      <c r="A40" s="76" t="s">
        <v>178</v>
      </c>
      <c r="B40" s="51" t="s">
        <v>165</v>
      </c>
      <c r="C40" s="52"/>
      <c r="D40" s="53"/>
      <c r="E40" s="75"/>
      <c r="F40" s="55">
        <v>1000</v>
      </c>
      <c r="G40" s="56">
        <v>1473</v>
      </c>
      <c r="H40" s="74"/>
    </row>
    <row r="41" spans="1:8" x14ac:dyDescent="0.25">
      <c r="A41" s="76"/>
      <c r="B41" s="121" t="s">
        <v>14</v>
      </c>
      <c r="C41" s="52"/>
      <c r="D41" s="53"/>
      <c r="E41" s="75"/>
      <c r="F41" s="55">
        <f>2000-390</f>
        <v>1610</v>
      </c>
      <c r="G41" s="56">
        <v>0</v>
      </c>
      <c r="H41" s="74"/>
    </row>
    <row r="42" spans="1:8" x14ac:dyDescent="0.25">
      <c r="A42" s="76" t="s">
        <v>172</v>
      </c>
      <c r="B42" s="51" t="s">
        <v>171</v>
      </c>
      <c r="C42" s="52"/>
      <c r="D42" s="53"/>
      <c r="E42" s="75" t="s">
        <v>175</v>
      </c>
      <c r="F42" s="55"/>
      <c r="G42" s="56">
        <v>33.9</v>
      </c>
      <c r="H42" s="74"/>
    </row>
    <row r="43" spans="1:8" x14ac:dyDescent="0.25">
      <c r="A43" s="76" t="s">
        <v>176</v>
      </c>
      <c r="B43" s="51" t="s">
        <v>181</v>
      </c>
      <c r="C43" s="52"/>
      <c r="D43" s="53"/>
      <c r="E43" s="75" t="s">
        <v>150</v>
      </c>
      <c r="F43" s="55"/>
      <c r="G43" s="56">
        <v>33.869999999999997</v>
      </c>
      <c r="H43" s="74"/>
    </row>
    <row r="44" spans="1:8" x14ac:dyDescent="0.25">
      <c r="A44" s="50" t="s">
        <v>180</v>
      </c>
      <c r="B44" s="51" t="s">
        <v>182</v>
      </c>
      <c r="C44" s="52"/>
      <c r="D44" s="53"/>
      <c r="E44" s="54" t="s">
        <v>5</v>
      </c>
      <c r="F44" s="55"/>
      <c r="G44" s="56">
        <v>39.14</v>
      </c>
      <c r="H44" s="77"/>
    </row>
    <row r="45" spans="1:8" ht="16.5" customHeight="1" x14ac:dyDescent="0.25">
      <c r="A45" s="50"/>
      <c r="B45" s="51"/>
      <c r="C45" s="52"/>
      <c r="D45" s="53"/>
      <c r="E45" s="54"/>
      <c r="F45" s="55"/>
      <c r="G45" s="56"/>
      <c r="H45" s="77"/>
    </row>
    <row r="46" spans="1:8" x14ac:dyDescent="0.25">
      <c r="A46" s="50"/>
      <c r="B46" s="51"/>
      <c r="C46" s="52"/>
      <c r="D46" s="53"/>
      <c r="E46" s="54"/>
      <c r="F46" s="55"/>
      <c r="G46" s="56"/>
      <c r="H46" s="77"/>
    </row>
    <row r="47" spans="1:8" x14ac:dyDescent="0.25">
      <c r="A47" s="50"/>
      <c r="B47" s="51"/>
      <c r="C47" s="52"/>
      <c r="D47" s="53"/>
      <c r="E47" s="54"/>
      <c r="F47" s="55"/>
      <c r="G47" s="56"/>
      <c r="H47" s="77"/>
    </row>
    <row r="48" spans="1:8" x14ac:dyDescent="0.25">
      <c r="A48" s="50"/>
      <c r="B48" s="51"/>
      <c r="C48" s="52"/>
      <c r="D48" s="53"/>
      <c r="E48" s="54"/>
      <c r="F48" s="55"/>
      <c r="G48" s="56"/>
      <c r="H48" s="77"/>
    </row>
    <row r="49" spans="1:8" x14ac:dyDescent="0.25">
      <c r="A49" s="50"/>
      <c r="B49" s="51"/>
      <c r="C49" s="52"/>
      <c r="D49" s="53"/>
      <c r="E49" s="54"/>
      <c r="F49" s="55"/>
      <c r="G49" s="56"/>
      <c r="H49" s="77"/>
    </row>
    <row r="50" spans="1:8" x14ac:dyDescent="0.25">
      <c r="A50" s="50"/>
      <c r="B50" s="51"/>
      <c r="C50" s="52"/>
      <c r="D50" s="53"/>
      <c r="E50" s="54"/>
      <c r="F50" s="55"/>
      <c r="G50" s="56"/>
      <c r="H50" s="77"/>
    </row>
    <row r="51" spans="1:8" x14ac:dyDescent="0.25">
      <c r="A51" s="50"/>
      <c r="B51" s="51"/>
      <c r="C51" s="52"/>
      <c r="D51" s="53"/>
      <c r="E51" s="54"/>
      <c r="F51" s="55"/>
      <c r="G51" s="59"/>
      <c r="H51" s="77"/>
    </row>
    <row r="52" spans="1:8" x14ac:dyDescent="0.25">
      <c r="A52" s="78"/>
      <c r="B52" s="78"/>
      <c r="C52" s="79"/>
      <c r="D52" s="80"/>
      <c r="E52" s="81"/>
      <c r="F52" s="79"/>
      <c r="G52" s="81"/>
      <c r="H52" s="82"/>
    </row>
    <row r="53" spans="1:8" ht="20.25" customHeight="1" thickBot="1" x14ac:dyDescent="0.3">
      <c r="A53" s="88"/>
      <c r="B53" s="27" t="s">
        <v>15</v>
      </c>
      <c r="C53" s="27"/>
      <c r="D53" s="27"/>
      <c r="E53" s="27"/>
      <c r="F53" s="28">
        <f>SUM(F21:F52)</f>
        <v>90585</v>
      </c>
      <c r="G53" s="64">
        <f>SUM(G21:G52)</f>
        <v>63218.970000000008</v>
      </c>
      <c r="H53" s="29"/>
    </row>
    <row r="54" spans="1:8" ht="15.75" thickTop="1" x14ac:dyDescent="0.25"/>
    <row r="55" spans="1:8" x14ac:dyDescent="0.25">
      <c r="F55" s="120"/>
    </row>
    <row r="57" spans="1:8" x14ac:dyDescent="0.25">
      <c r="G57" s="120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3AE0-DB22-47E6-8F9F-2AAAE07EA194}">
  <sheetPr codeName="Sheet8"/>
  <dimension ref="A1:K57"/>
  <sheetViews>
    <sheetView topLeftCell="A28" zoomScaleNormal="100" zoomScaleSheetLayoutView="100" workbookViewId="0">
      <selection activeCell="F54" sqref="F54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200</v>
      </c>
    </row>
    <row r="6" spans="1:5" x14ac:dyDescent="0.25">
      <c r="A6" t="s">
        <v>2</v>
      </c>
      <c r="B6" t="s">
        <v>185</v>
      </c>
    </row>
    <row r="8" spans="1:5" x14ac:dyDescent="0.25">
      <c r="A8" t="s">
        <v>3</v>
      </c>
      <c r="B8" t="s">
        <v>186</v>
      </c>
      <c r="C8" s="65"/>
    </row>
    <row r="9" spans="1:5" x14ac:dyDescent="0.25">
      <c r="E9" s="17"/>
    </row>
    <row r="10" spans="1:5" x14ac:dyDescent="0.25">
      <c r="A10" t="s">
        <v>187</v>
      </c>
    </row>
    <row r="12" spans="1:5" x14ac:dyDescent="0.25">
      <c r="A12" t="s">
        <v>6</v>
      </c>
      <c r="B12" t="s">
        <v>28</v>
      </c>
    </row>
    <row r="14" spans="1:5" x14ac:dyDescent="0.25">
      <c r="A14" t="s">
        <v>7</v>
      </c>
      <c r="C14" s="18">
        <f>F53</f>
        <v>135500</v>
      </c>
    </row>
    <row r="15" spans="1:5" x14ac:dyDescent="0.25">
      <c r="A15" t="s">
        <v>8</v>
      </c>
      <c r="C15" s="18">
        <f>G53</f>
        <v>79330.429999999993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62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3"/>
      <c r="J20" t="s">
        <v>198</v>
      </c>
      <c r="K20" t="str">
        <f>PROPER(J20)</f>
        <v>Schenker Logistics (Malaysia) Sdn Bhd</v>
      </c>
    </row>
    <row r="21" spans="1:11" x14ac:dyDescent="0.25">
      <c r="A21" s="50" t="s">
        <v>194</v>
      </c>
      <c r="B21" s="51" t="s">
        <v>188</v>
      </c>
      <c r="C21" s="52"/>
      <c r="D21" s="53"/>
      <c r="E21" s="54" t="s">
        <v>199</v>
      </c>
      <c r="F21" s="55">
        <v>40000</v>
      </c>
      <c r="G21" s="56">
        <v>29485.03</v>
      </c>
      <c r="H21" s="74"/>
    </row>
    <row r="22" spans="1:11" ht="34.5" customHeight="1" x14ac:dyDescent="0.25">
      <c r="A22" s="83" t="s">
        <v>196</v>
      </c>
      <c r="B22" s="213" t="s">
        <v>189</v>
      </c>
      <c r="C22" s="214"/>
      <c r="D22" s="215"/>
      <c r="E22" s="54" t="s">
        <v>77</v>
      </c>
      <c r="F22" s="55">
        <v>70000</v>
      </c>
      <c r="G22" s="56">
        <v>40000</v>
      </c>
      <c r="H22" s="74"/>
    </row>
    <row r="23" spans="1:11" x14ac:dyDescent="0.25">
      <c r="A23" s="50"/>
      <c r="B23" s="51" t="s">
        <v>190</v>
      </c>
      <c r="C23" s="52"/>
      <c r="D23" s="53"/>
      <c r="E23" s="84" t="s">
        <v>68</v>
      </c>
      <c r="F23" s="55">
        <v>4000</v>
      </c>
      <c r="G23" s="56">
        <v>0</v>
      </c>
      <c r="H23" s="74"/>
    </row>
    <row r="24" spans="1:11" x14ac:dyDescent="0.25">
      <c r="A24" s="50" t="s">
        <v>197</v>
      </c>
      <c r="B24" s="125" t="s">
        <v>191</v>
      </c>
      <c r="C24" s="52"/>
      <c r="D24" s="53"/>
      <c r="E24" s="54" t="s">
        <v>150</v>
      </c>
      <c r="F24" s="56">
        <v>4500</v>
      </c>
      <c r="G24" s="86">
        <v>1253.2</v>
      </c>
      <c r="H24" s="74"/>
    </row>
    <row r="25" spans="1:11" x14ac:dyDescent="0.25">
      <c r="A25" s="50" t="s">
        <v>197</v>
      </c>
      <c r="B25" s="125" t="s">
        <v>96</v>
      </c>
      <c r="C25" s="52"/>
      <c r="D25" s="53"/>
      <c r="E25" s="84" t="s">
        <v>150</v>
      </c>
      <c r="F25" s="56">
        <v>0</v>
      </c>
      <c r="G25" s="55">
        <v>1044.2</v>
      </c>
      <c r="H25" s="74"/>
    </row>
    <row r="26" spans="1:11" x14ac:dyDescent="0.25">
      <c r="A26" s="50" t="s">
        <v>197</v>
      </c>
      <c r="B26" s="125" t="s">
        <v>95</v>
      </c>
      <c r="C26" s="52"/>
      <c r="D26" s="53"/>
      <c r="E26" s="84" t="s">
        <v>150</v>
      </c>
      <c r="F26" s="56">
        <v>0</v>
      </c>
      <c r="G26" s="86">
        <v>1528.23</v>
      </c>
      <c r="H26" s="74"/>
    </row>
    <row r="27" spans="1:11" x14ac:dyDescent="0.25">
      <c r="A27" s="50" t="s">
        <v>197</v>
      </c>
      <c r="B27" s="125" t="s">
        <v>164</v>
      </c>
      <c r="C27" s="52"/>
      <c r="D27" s="53"/>
      <c r="E27" s="84" t="s">
        <v>150</v>
      </c>
      <c r="F27" s="55">
        <v>0</v>
      </c>
      <c r="G27" s="56">
        <v>205.22</v>
      </c>
      <c r="H27" s="74"/>
    </row>
    <row r="28" spans="1:11" x14ac:dyDescent="0.25">
      <c r="A28" s="83"/>
      <c r="B28" s="125" t="s">
        <v>192</v>
      </c>
      <c r="C28" s="52"/>
      <c r="D28" s="53"/>
      <c r="E28" s="84"/>
      <c r="F28" s="55">
        <v>10000</v>
      </c>
      <c r="G28" s="56">
        <v>0</v>
      </c>
      <c r="H28" s="74"/>
    </row>
    <row r="29" spans="1:11" x14ac:dyDescent="0.25">
      <c r="A29" s="83" t="s">
        <v>195</v>
      </c>
      <c r="B29" s="125" t="s">
        <v>193</v>
      </c>
      <c r="C29" s="52"/>
      <c r="D29" s="53"/>
      <c r="E29" s="84" t="s">
        <v>78</v>
      </c>
      <c r="F29" s="55">
        <v>2000</v>
      </c>
      <c r="G29" s="56">
        <v>5769.55</v>
      </c>
      <c r="H29" s="74"/>
    </row>
    <row r="30" spans="1:11" x14ac:dyDescent="0.25">
      <c r="A30" s="83"/>
      <c r="B30" s="125" t="s">
        <v>14</v>
      </c>
      <c r="C30" s="52"/>
      <c r="D30" s="53"/>
      <c r="E30" s="84"/>
      <c r="F30" s="55">
        <v>5000</v>
      </c>
      <c r="G30" s="56">
        <v>0</v>
      </c>
      <c r="H30" s="74"/>
    </row>
    <row r="31" spans="1:11" x14ac:dyDescent="0.25">
      <c r="A31" s="50" t="s">
        <v>197</v>
      </c>
      <c r="B31" s="125" t="s">
        <v>170</v>
      </c>
      <c r="C31" s="52"/>
      <c r="D31" s="53"/>
      <c r="E31" s="126" t="s">
        <v>150</v>
      </c>
      <c r="F31" s="55"/>
      <c r="G31" s="56">
        <v>45</v>
      </c>
      <c r="H31" s="74"/>
    </row>
    <row r="32" spans="1:11" x14ac:dyDescent="0.25">
      <c r="A32" s="50"/>
      <c r="B32" s="125"/>
      <c r="C32" s="52"/>
      <c r="D32" s="53"/>
      <c r="E32" s="75"/>
      <c r="F32" s="55"/>
      <c r="G32" s="56"/>
      <c r="H32" s="74"/>
    </row>
    <row r="33" spans="1:8" x14ac:dyDescent="0.25">
      <c r="A33" s="50"/>
      <c r="B33" s="125"/>
      <c r="C33" s="52"/>
      <c r="D33" s="53"/>
      <c r="E33" s="75"/>
      <c r="F33" s="55"/>
      <c r="G33" s="56"/>
      <c r="H33" s="74"/>
    </row>
    <row r="34" spans="1:8" x14ac:dyDescent="0.25">
      <c r="A34" s="50"/>
      <c r="B34" s="125"/>
      <c r="C34" s="52"/>
      <c r="D34" s="53"/>
      <c r="E34" s="75"/>
      <c r="F34" s="55"/>
      <c r="G34" s="56"/>
      <c r="H34" s="74"/>
    </row>
    <row r="35" spans="1:8" ht="15" customHeight="1" x14ac:dyDescent="0.25">
      <c r="A35" s="76"/>
      <c r="B35" s="125"/>
      <c r="C35" s="52"/>
      <c r="D35" s="53"/>
      <c r="E35" s="75"/>
      <c r="F35" s="55"/>
      <c r="G35" s="56"/>
      <c r="H35" s="74"/>
    </row>
    <row r="36" spans="1:8" ht="15" customHeight="1" x14ac:dyDescent="0.25">
      <c r="A36" s="76"/>
      <c r="B36" s="125"/>
      <c r="C36" s="52"/>
      <c r="D36" s="53"/>
      <c r="E36" s="75"/>
      <c r="F36" s="55"/>
      <c r="G36" s="56"/>
      <c r="H36" s="74"/>
    </row>
    <row r="37" spans="1:8" ht="15" customHeight="1" x14ac:dyDescent="0.25">
      <c r="A37" s="76"/>
      <c r="B37" s="125"/>
      <c r="C37" s="52"/>
      <c r="D37" s="53"/>
      <c r="E37" s="75"/>
      <c r="F37" s="55"/>
      <c r="G37" s="56"/>
      <c r="H37" s="74"/>
    </row>
    <row r="38" spans="1:8" ht="15" customHeight="1" x14ac:dyDescent="0.25">
      <c r="A38" s="76"/>
      <c r="B38" s="125"/>
      <c r="C38" s="52"/>
      <c r="D38" s="53"/>
      <c r="E38" s="75"/>
      <c r="F38" s="55"/>
      <c r="G38" s="56"/>
      <c r="H38" s="74"/>
    </row>
    <row r="39" spans="1:8" ht="15" customHeight="1" x14ac:dyDescent="0.25">
      <c r="A39" s="76"/>
      <c r="B39" s="125"/>
      <c r="C39" s="52"/>
      <c r="D39" s="53"/>
      <c r="E39" s="75"/>
      <c r="F39" s="55"/>
      <c r="G39" s="56"/>
      <c r="H39" s="74"/>
    </row>
    <row r="40" spans="1:8" x14ac:dyDescent="0.25">
      <c r="A40" s="76"/>
      <c r="B40" s="125"/>
      <c r="C40" s="52"/>
      <c r="D40" s="53"/>
      <c r="E40" s="75"/>
      <c r="F40" s="55"/>
      <c r="G40" s="56"/>
      <c r="H40" s="74"/>
    </row>
    <row r="41" spans="1:8" x14ac:dyDescent="0.25">
      <c r="A41" s="76"/>
      <c r="B41" s="125"/>
      <c r="C41" s="52"/>
      <c r="D41" s="53"/>
      <c r="E41" s="75"/>
      <c r="F41" s="55"/>
      <c r="G41" s="56"/>
      <c r="H41" s="74"/>
    </row>
    <row r="42" spans="1:8" x14ac:dyDescent="0.25">
      <c r="A42" s="76"/>
      <c r="B42" s="125"/>
      <c r="C42" s="52"/>
      <c r="D42" s="53"/>
      <c r="E42" s="75"/>
      <c r="F42" s="55"/>
      <c r="G42" s="56"/>
      <c r="H42" s="74"/>
    </row>
    <row r="43" spans="1:8" x14ac:dyDescent="0.25">
      <c r="A43" s="76"/>
      <c r="B43" s="125"/>
      <c r="C43" s="52"/>
      <c r="D43" s="53"/>
      <c r="E43" s="75"/>
      <c r="F43" s="55"/>
      <c r="G43" s="56"/>
      <c r="H43" s="74"/>
    </row>
    <row r="44" spans="1:8" x14ac:dyDescent="0.25">
      <c r="A44" s="50"/>
      <c r="B44" s="125"/>
      <c r="C44" s="52"/>
      <c r="D44" s="53"/>
      <c r="E44" s="54"/>
      <c r="F44" s="55"/>
      <c r="G44" s="56"/>
      <c r="H44" s="77"/>
    </row>
    <row r="45" spans="1:8" ht="16.5" customHeight="1" x14ac:dyDescent="0.25">
      <c r="A45" s="50"/>
      <c r="B45" s="125"/>
      <c r="C45" s="52"/>
      <c r="D45" s="53"/>
      <c r="E45" s="54"/>
      <c r="F45" s="55"/>
      <c r="G45" s="56"/>
      <c r="H45" s="77"/>
    </row>
    <row r="46" spans="1:8" x14ac:dyDescent="0.25">
      <c r="A46" s="50"/>
      <c r="B46" s="51"/>
      <c r="C46" s="52"/>
      <c r="D46" s="53"/>
      <c r="E46" s="54"/>
      <c r="F46" s="55"/>
      <c r="G46" s="56"/>
      <c r="H46" s="77"/>
    </row>
    <row r="47" spans="1:8" x14ac:dyDescent="0.25">
      <c r="A47" s="50"/>
      <c r="B47" s="51"/>
      <c r="C47" s="52"/>
      <c r="D47" s="53"/>
      <c r="E47" s="54"/>
      <c r="F47" s="55"/>
      <c r="G47" s="56"/>
      <c r="H47" s="77"/>
    </row>
    <row r="48" spans="1:8" x14ac:dyDescent="0.25">
      <c r="A48" s="50"/>
      <c r="B48" s="51"/>
      <c r="C48" s="52"/>
      <c r="D48" s="53"/>
      <c r="E48" s="54"/>
      <c r="F48" s="55"/>
      <c r="G48" s="56"/>
      <c r="H48" s="77"/>
    </row>
    <row r="49" spans="1:8" x14ac:dyDescent="0.25">
      <c r="A49" s="50"/>
      <c r="B49" s="51"/>
      <c r="C49" s="52"/>
      <c r="D49" s="53"/>
      <c r="E49" s="54"/>
      <c r="F49" s="55"/>
      <c r="G49" s="56"/>
      <c r="H49" s="77"/>
    </row>
    <row r="50" spans="1:8" x14ac:dyDescent="0.25">
      <c r="A50" s="50"/>
      <c r="B50" s="51"/>
      <c r="C50" s="52"/>
      <c r="D50" s="53"/>
      <c r="E50" s="54"/>
      <c r="F50" s="55"/>
      <c r="G50" s="56"/>
      <c r="H50" s="77"/>
    </row>
    <row r="51" spans="1:8" x14ac:dyDescent="0.25">
      <c r="A51" s="50"/>
      <c r="B51" s="51"/>
      <c r="C51" s="52"/>
      <c r="D51" s="53"/>
      <c r="E51" s="54"/>
      <c r="F51" s="55"/>
      <c r="G51" s="59"/>
      <c r="H51" s="77"/>
    </row>
    <row r="52" spans="1:8" x14ac:dyDescent="0.25">
      <c r="A52" s="78"/>
      <c r="B52" s="78"/>
      <c r="C52" s="79"/>
      <c r="D52" s="80"/>
      <c r="E52" s="81"/>
      <c r="F52" s="79"/>
      <c r="G52" s="81"/>
      <c r="H52" s="82"/>
    </row>
    <row r="53" spans="1:8" ht="20.25" customHeight="1" thickBot="1" x14ac:dyDescent="0.3">
      <c r="A53" s="88"/>
      <c r="B53" s="27" t="s">
        <v>15</v>
      </c>
      <c r="C53" s="27"/>
      <c r="D53" s="27"/>
      <c r="E53" s="27"/>
      <c r="F53" s="28">
        <f>SUM(F21:F52)</f>
        <v>135500</v>
      </c>
      <c r="G53" s="64">
        <f>SUM(G21:G52)</f>
        <v>79330.429999999993</v>
      </c>
      <c r="H53" s="29"/>
    </row>
    <row r="54" spans="1:8" ht="15.75" thickTop="1" x14ac:dyDescent="0.25"/>
    <row r="55" spans="1:8" x14ac:dyDescent="0.25">
      <c r="F55" s="120"/>
    </row>
    <row r="57" spans="1:8" x14ac:dyDescent="0.25">
      <c r="G57" s="120"/>
    </row>
  </sheetData>
  <mergeCells count="2">
    <mergeCell ref="B19:D19"/>
    <mergeCell ref="B22:D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55D0-8456-4766-95FF-8F38CB1E24DD}">
  <sheetPr codeName="Sheet9"/>
  <dimension ref="A1:K57"/>
  <sheetViews>
    <sheetView topLeftCell="A16" zoomScaleNormal="100" zoomScaleSheetLayoutView="100" workbookViewId="0">
      <selection activeCell="I26" sqref="I26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201</v>
      </c>
    </row>
    <row r="6" spans="1:5" x14ac:dyDescent="0.25">
      <c r="A6" t="s">
        <v>2</v>
      </c>
      <c r="B6" t="s">
        <v>202</v>
      </c>
    </row>
    <row r="8" spans="1:5" x14ac:dyDescent="0.25">
      <c r="A8" t="s">
        <v>3</v>
      </c>
      <c r="B8" s="127" t="s">
        <v>203</v>
      </c>
      <c r="C8" s="65"/>
    </row>
    <row r="9" spans="1:5" x14ac:dyDescent="0.25">
      <c r="E9" s="17"/>
    </row>
    <row r="10" spans="1:5" x14ac:dyDescent="0.25">
      <c r="A10" t="s">
        <v>204</v>
      </c>
    </row>
    <row r="12" spans="1:5" x14ac:dyDescent="0.25">
      <c r="A12" t="s">
        <v>6</v>
      </c>
      <c r="B12" t="s">
        <v>91</v>
      </c>
    </row>
    <row r="14" spans="1:5" x14ac:dyDescent="0.25">
      <c r="A14" t="s">
        <v>7</v>
      </c>
      <c r="C14" s="18">
        <f>F53</f>
        <v>1653</v>
      </c>
    </row>
    <row r="15" spans="1:5" x14ac:dyDescent="0.25">
      <c r="A15" t="s">
        <v>8</v>
      </c>
      <c r="C15" s="18">
        <f>G53</f>
        <v>1478.88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118" t="s">
        <v>36</v>
      </c>
    </row>
    <row r="20" spans="1:11" x14ac:dyDescent="0.25">
      <c r="A20" s="66" t="s">
        <v>197</v>
      </c>
      <c r="B20" s="67" t="s">
        <v>205</v>
      </c>
      <c r="C20" s="68"/>
      <c r="D20" s="69"/>
      <c r="E20" s="70"/>
      <c r="F20" s="71">
        <v>400</v>
      </c>
      <c r="G20" s="72">
        <v>388.4</v>
      </c>
      <c r="H20" s="70"/>
      <c r="J20" t="s">
        <v>174</v>
      </c>
      <c r="K20" t="str">
        <f>PROPER(J20)</f>
        <v>Thoy Siew Ping</v>
      </c>
    </row>
    <row r="21" spans="1:11" x14ac:dyDescent="0.25">
      <c r="A21" s="50" t="s">
        <v>197</v>
      </c>
      <c r="B21" s="51" t="s">
        <v>95</v>
      </c>
      <c r="C21" s="52"/>
      <c r="D21" s="53"/>
      <c r="E21" s="54" t="s">
        <v>150</v>
      </c>
      <c r="F21" s="55">
        <v>300</v>
      </c>
      <c r="G21" s="56">
        <v>185.58</v>
      </c>
      <c r="H21" s="56"/>
    </row>
    <row r="22" spans="1:11" x14ac:dyDescent="0.25">
      <c r="A22" s="83" t="s">
        <v>197</v>
      </c>
      <c r="B22" s="130" t="s">
        <v>96</v>
      </c>
      <c r="C22" s="128"/>
      <c r="D22" s="129"/>
      <c r="E22" s="54" t="s">
        <v>150</v>
      </c>
      <c r="F22" s="55">
        <v>253</v>
      </c>
      <c r="G22" s="56">
        <v>581.9</v>
      </c>
      <c r="H22" s="56"/>
    </row>
    <row r="23" spans="1:11" x14ac:dyDescent="0.25">
      <c r="A23" s="50" t="s">
        <v>197</v>
      </c>
      <c r="B23" s="51" t="s">
        <v>93</v>
      </c>
      <c r="C23" s="52"/>
      <c r="D23" s="53"/>
      <c r="E23" s="84" t="s">
        <v>150</v>
      </c>
      <c r="F23" s="55">
        <v>200</v>
      </c>
      <c r="G23" s="56">
        <v>53</v>
      </c>
      <c r="H23" s="56"/>
    </row>
    <row r="24" spans="1:11" x14ac:dyDescent="0.25">
      <c r="A24" s="50"/>
      <c r="B24" s="125" t="s">
        <v>14</v>
      </c>
      <c r="C24" s="52"/>
      <c r="D24" s="53"/>
      <c r="E24" s="54"/>
      <c r="F24" s="56">
        <v>500</v>
      </c>
      <c r="G24" s="86"/>
      <c r="H24" s="56"/>
    </row>
    <row r="25" spans="1:11" x14ac:dyDescent="0.25">
      <c r="A25" s="50" t="s">
        <v>197</v>
      </c>
      <c r="B25" s="125" t="s">
        <v>206</v>
      </c>
      <c r="C25" s="52"/>
      <c r="D25" s="53"/>
      <c r="E25" s="84" t="s">
        <v>150</v>
      </c>
      <c r="F25" s="56"/>
      <c r="G25" s="86">
        <v>205</v>
      </c>
      <c r="H25" s="56"/>
    </row>
    <row r="26" spans="1:11" x14ac:dyDescent="0.25">
      <c r="A26" s="50" t="s">
        <v>197</v>
      </c>
      <c r="B26" s="125" t="s">
        <v>170</v>
      </c>
      <c r="C26" s="52"/>
      <c r="D26" s="53"/>
      <c r="E26" s="84" t="s">
        <v>150</v>
      </c>
      <c r="F26" s="56"/>
      <c r="G26" s="86">
        <v>65</v>
      </c>
      <c r="H26" s="56"/>
    </row>
    <row r="27" spans="1:11" x14ac:dyDescent="0.25">
      <c r="A27" s="50"/>
      <c r="B27" s="125"/>
      <c r="C27" s="52"/>
      <c r="D27" s="53"/>
      <c r="E27" s="84"/>
      <c r="F27" s="55"/>
      <c r="G27" s="56"/>
      <c r="H27" s="56"/>
    </row>
    <row r="28" spans="1:11" x14ac:dyDescent="0.25">
      <c r="A28" s="83"/>
      <c r="B28" s="125"/>
      <c r="C28" s="52"/>
      <c r="D28" s="53"/>
      <c r="E28" s="84"/>
      <c r="F28" s="55"/>
      <c r="G28" s="56"/>
      <c r="H28" s="56"/>
    </row>
    <row r="29" spans="1:11" x14ac:dyDescent="0.25">
      <c r="A29" s="83"/>
      <c r="B29" s="125"/>
      <c r="C29" s="52"/>
      <c r="D29" s="53"/>
      <c r="E29" s="84"/>
      <c r="F29" s="55"/>
      <c r="G29" s="56"/>
      <c r="H29" s="56"/>
    </row>
    <row r="30" spans="1:11" hidden="1" x14ac:dyDescent="0.25">
      <c r="A30" s="83"/>
      <c r="B30" s="125"/>
      <c r="C30" s="52"/>
      <c r="D30" s="53"/>
      <c r="E30" s="84"/>
      <c r="F30" s="55"/>
      <c r="G30" s="56"/>
      <c r="H30" s="56"/>
    </row>
    <row r="31" spans="1:11" hidden="1" x14ac:dyDescent="0.25">
      <c r="A31" s="50"/>
      <c r="B31" s="125"/>
      <c r="C31" s="52"/>
      <c r="D31" s="53"/>
      <c r="E31" s="126"/>
      <c r="F31" s="55"/>
      <c r="G31" s="56"/>
      <c r="H31" s="56"/>
    </row>
    <row r="32" spans="1:11" hidden="1" x14ac:dyDescent="0.25">
      <c r="A32" s="50"/>
      <c r="B32" s="125"/>
      <c r="C32" s="52"/>
      <c r="D32" s="53"/>
      <c r="E32" s="75"/>
      <c r="F32" s="55"/>
      <c r="G32" s="56"/>
      <c r="H32" s="56"/>
    </row>
    <row r="33" spans="1:8" hidden="1" x14ac:dyDescent="0.25">
      <c r="A33" s="50"/>
      <c r="B33" s="125"/>
      <c r="C33" s="52"/>
      <c r="D33" s="53"/>
      <c r="E33" s="75"/>
      <c r="F33" s="55"/>
      <c r="G33" s="56"/>
      <c r="H33" s="56"/>
    </row>
    <row r="34" spans="1:8" hidden="1" x14ac:dyDescent="0.25">
      <c r="A34" s="50"/>
      <c r="B34" s="125"/>
      <c r="C34" s="52"/>
      <c r="D34" s="53"/>
      <c r="E34" s="75"/>
      <c r="F34" s="55"/>
      <c r="G34" s="56"/>
      <c r="H34" s="56"/>
    </row>
    <row r="35" spans="1:8" ht="15" hidden="1" customHeight="1" x14ac:dyDescent="0.25">
      <c r="A35" s="76"/>
      <c r="B35" s="125"/>
      <c r="C35" s="52"/>
      <c r="D35" s="53"/>
      <c r="E35" s="75"/>
      <c r="F35" s="55"/>
      <c r="G35" s="56"/>
      <c r="H35" s="56"/>
    </row>
    <row r="36" spans="1:8" ht="15" hidden="1" customHeight="1" x14ac:dyDescent="0.25">
      <c r="A36" s="76"/>
      <c r="B36" s="125"/>
      <c r="C36" s="52"/>
      <c r="D36" s="53"/>
      <c r="E36" s="75"/>
      <c r="F36" s="55"/>
      <c r="G36" s="56"/>
      <c r="H36" s="56"/>
    </row>
    <row r="37" spans="1:8" ht="15" hidden="1" customHeight="1" x14ac:dyDescent="0.25">
      <c r="A37" s="76"/>
      <c r="B37" s="125"/>
      <c r="C37" s="52"/>
      <c r="D37" s="53"/>
      <c r="E37" s="75"/>
      <c r="F37" s="55"/>
      <c r="G37" s="56"/>
      <c r="H37" s="56"/>
    </row>
    <row r="38" spans="1:8" ht="15" hidden="1" customHeight="1" x14ac:dyDescent="0.25">
      <c r="A38" s="76"/>
      <c r="B38" s="125"/>
      <c r="C38" s="52"/>
      <c r="D38" s="53"/>
      <c r="E38" s="75"/>
      <c r="F38" s="55"/>
      <c r="G38" s="56"/>
      <c r="H38" s="56"/>
    </row>
    <row r="39" spans="1:8" ht="15" hidden="1" customHeight="1" x14ac:dyDescent="0.25">
      <c r="A39" s="76"/>
      <c r="B39" s="125"/>
      <c r="C39" s="52"/>
      <c r="D39" s="53"/>
      <c r="E39" s="75"/>
      <c r="F39" s="55"/>
      <c r="G39" s="56"/>
      <c r="H39" s="56"/>
    </row>
    <row r="40" spans="1:8" hidden="1" x14ac:dyDescent="0.25">
      <c r="A40" s="76"/>
      <c r="B40" s="125"/>
      <c r="C40" s="52"/>
      <c r="D40" s="53"/>
      <c r="E40" s="75"/>
      <c r="F40" s="55"/>
      <c r="G40" s="56"/>
      <c r="H40" s="56"/>
    </row>
    <row r="41" spans="1:8" hidden="1" x14ac:dyDescent="0.25">
      <c r="A41" s="76"/>
      <c r="B41" s="125"/>
      <c r="C41" s="52"/>
      <c r="D41" s="53"/>
      <c r="E41" s="75"/>
      <c r="F41" s="55"/>
      <c r="G41" s="56"/>
      <c r="H41" s="56"/>
    </row>
    <row r="42" spans="1:8" hidden="1" x14ac:dyDescent="0.25">
      <c r="A42" s="76"/>
      <c r="B42" s="125"/>
      <c r="C42" s="52"/>
      <c r="D42" s="53"/>
      <c r="E42" s="75"/>
      <c r="F42" s="55"/>
      <c r="G42" s="56"/>
      <c r="H42" s="56"/>
    </row>
    <row r="43" spans="1:8" hidden="1" x14ac:dyDescent="0.25">
      <c r="A43" s="76"/>
      <c r="B43" s="125"/>
      <c r="C43" s="52"/>
      <c r="D43" s="53"/>
      <c r="E43" s="75"/>
      <c r="F43" s="55"/>
      <c r="G43" s="56"/>
      <c r="H43" s="56"/>
    </row>
    <row r="44" spans="1:8" hidden="1" x14ac:dyDescent="0.25">
      <c r="A44" s="50"/>
      <c r="B44" s="125"/>
      <c r="C44" s="52"/>
      <c r="D44" s="53"/>
      <c r="E44" s="54"/>
      <c r="F44" s="55"/>
      <c r="G44" s="56"/>
      <c r="H44" s="54"/>
    </row>
    <row r="45" spans="1:8" ht="16.5" hidden="1" customHeight="1" x14ac:dyDescent="0.25">
      <c r="A45" s="50"/>
      <c r="B45" s="125"/>
      <c r="C45" s="52"/>
      <c r="D45" s="53"/>
      <c r="E45" s="54"/>
      <c r="F45" s="55"/>
      <c r="G45" s="56"/>
      <c r="H45" s="54"/>
    </row>
    <row r="46" spans="1:8" x14ac:dyDescent="0.25">
      <c r="A46" s="50"/>
      <c r="B46" s="51"/>
      <c r="C46" s="52"/>
      <c r="D46" s="53"/>
      <c r="E46" s="54"/>
      <c r="F46" s="55"/>
      <c r="G46" s="56"/>
      <c r="H46" s="54"/>
    </row>
    <row r="47" spans="1:8" x14ac:dyDescent="0.25">
      <c r="A47" s="50"/>
      <c r="B47" s="51"/>
      <c r="C47" s="52"/>
      <c r="D47" s="53"/>
      <c r="E47" s="54"/>
      <c r="F47" s="55"/>
      <c r="G47" s="56"/>
      <c r="H47" s="54"/>
    </row>
    <row r="48" spans="1:8" x14ac:dyDescent="0.25">
      <c r="A48" s="50"/>
      <c r="B48" s="51"/>
      <c r="C48" s="52"/>
      <c r="D48" s="53"/>
      <c r="E48" s="54"/>
      <c r="F48" s="55"/>
      <c r="G48" s="56"/>
      <c r="H48" s="54"/>
    </row>
    <row r="49" spans="1:8" x14ac:dyDescent="0.25">
      <c r="A49" s="50"/>
      <c r="B49" s="51"/>
      <c r="C49" s="52"/>
      <c r="D49" s="53"/>
      <c r="E49" s="54"/>
      <c r="F49" s="55"/>
      <c r="G49" s="56"/>
      <c r="H49" s="54"/>
    </row>
    <row r="50" spans="1:8" x14ac:dyDescent="0.25">
      <c r="A50" s="50"/>
      <c r="B50" s="51"/>
      <c r="C50" s="52"/>
      <c r="D50" s="53"/>
      <c r="E50" s="54"/>
      <c r="F50" s="55"/>
      <c r="G50" s="56"/>
      <c r="H50" s="54"/>
    </row>
    <row r="51" spans="1:8" x14ac:dyDescent="0.25">
      <c r="A51" s="50"/>
      <c r="B51" s="51"/>
      <c r="C51" s="52"/>
      <c r="D51" s="53"/>
      <c r="E51" s="54"/>
      <c r="F51" s="55"/>
      <c r="G51" s="59"/>
      <c r="H51" s="54"/>
    </row>
    <row r="52" spans="1:8" x14ac:dyDescent="0.25">
      <c r="A52" s="78"/>
      <c r="B52" s="78"/>
      <c r="C52" s="79"/>
      <c r="D52" s="80"/>
      <c r="E52" s="81"/>
      <c r="F52" s="79"/>
      <c r="G52" s="81"/>
      <c r="H52" s="81"/>
    </row>
    <row r="53" spans="1:8" ht="20.25" customHeight="1" thickBot="1" x14ac:dyDescent="0.3">
      <c r="A53" s="88"/>
      <c r="B53" s="27" t="s">
        <v>15</v>
      </c>
      <c r="C53" s="27"/>
      <c r="D53" s="27"/>
      <c r="E53" s="27"/>
      <c r="F53" s="28">
        <f>SUM(F20:F52)</f>
        <v>1653</v>
      </c>
      <c r="G53" s="131">
        <f>SUM(G20:G52)</f>
        <v>1478.88</v>
      </c>
      <c r="H53" s="132"/>
    </row>
    <row r="54" spans="1:8" ht="15.75" thickTop="1" x14ac:dyDescent="0.25"/>
    <row r="55" spans="1:8" x14ac:dyDescent="0.25">
      <c r="F55" s="120"/>
    </row>
    <row r="57" spans="1:8" x14ac:dyDescent="0.25">
      <c r="G57" s="120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063E-1E39-4710-8A5E-D4E5A65B01C3}">
  <sheetPr codeName="Sheet13"/>
  <dimension ref="A1:K63"/>
  <sheetViews>
    <sheetView zoomScaleNormal="100" zoomScaleSheetLayoutView="100" workbookViewId="0">
      <selection activeCell="E47" sqref="E47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343</v>
      </c>
    </row>
    <row r="6" spans="1:5" x14ac:dyDescent="0.25">
      <c r="A6" t="s">
        <v>2</v>
      </c>
      <c r="B6" t="s">
        <v>344</v>
      </c>
    </row>
    <row r="8" spans="1:5" x14ac:dyDescent="0.25">
      <c r="A8" t="s">
        <v>3</v>
      </c>
      <c r="B8" s="127" t="s">
        <v>345</v>
      </c>
      <c r="C8" s="65"/>
    </row>
    <row r="9" spans="1:5" x14ac:dyDescent="0.25">
      <c r="E9" s="17"/>
    </row>
    <row r="10" spans="1:5" x14ac:dyDescent="0.25">
      <c r="A10" t="s">
        <v>210</v>
      </c>
    </row>
    <row r="12" spans="1:5" x14ac:dyDescent="0.25">
      <c r="A12" t="s">
        <v>6</v>
      </c>
      <c r="B12" t="s">
        <v>28</v>
      </c>
    </row>
    <row r="14" spans="1:5" x14ac:dyDescent="0.25">
      <c r="A14" t="s">
        <v>7</v>
      </c>
      <c r="C14" s="18">
        <f>F59</f>
        <v>276960</v>
      </c>
    </row>
    <row r="15" spans="1:5" x14ac:dyDescent="0.25">
      <c r="A15" t="s">
        <v>8</v>
      </c>
      <c r="C15" s="18">
        <f>G59</f>
        <v>217813.47999999998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118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386</v>
      </c>
      <c r="K20" t="str">
        <f>PROPER(J20)</f>
        <v>Part Of You Ug-Ulrich Bieber</v>
      </c>
    </row>
    <row r="21" spans="1:11" x14ac:dyDescent="0.25">
      <c r="A21" s="44" t="s">
        <v>353</v>
      </c>
      <c r="B21" s="45" t="s">
        <v>352</v>
      </c>
      <c r="C21" s="46"/>
      <c r="D21" s="47"/>
      <c r="E21" s="116" t="s">
        <v>374</v>
      </c>
      <c r="F21" s="48">
        <v>50000</v>
      </c>
      <c r="G21" s="49">
        <v>50000</v>
      </c>
      <c r="H21" s="116"/>
    </row>
    <row r="22" spans="1:11" x14ac:dyDescent="0.25">
      <c r="A22" s="50" t="s">
        <v>375</v>
      </c>
      <c r="B22" s="51" t="s">
        <v>346</v>
      </c>
      <c r="C22" s="52"/>
      <c r="D22" s="53"/>
      <c r="E22" s="54" t="s">
        <v>374</v>
      </c>
      <c r="F22" s="55">
        <v>50000</v>
      </c>
      <c r="G22" s="56">
        <v>30028.339999999997</v>
      </c>
      <c r="H22" s="56"/>
    </row>
    <row r="23" spans="1:11" x14ac:dyDescent="0.25">
      <c r="A23" s="83" t="s">
        <v>381</v>
      </c>
      <c r="B23" s="130" t="s">
        <v>347</v>
      </c>
      <c r="C23" s="128"/>
      <c r="D23" s="129"/>
      <c r="E23" s="54" t="s">
        <v>380</v>
      </c>
      <c r="F23" s="55">
        <v>50000</v>
      </c>
      <c r="G23" s="56">
        <v>3088.28</v>
      </c>
      <c r="H23" s="56"/>
    </row>
    <row r="24" spans="1:11" x14ac:dyDescent="0.25">
      <c r="A24" s="50" t="s">
        <v>68</v>
      </c>
      <c r="B24" s="51" t="s">
        <v>348</v>
      </c>
      <c r="C24" s="52"/>
      <c r="D24" s="53"/>
      <c r="E24" s="84" t="s">
        <v>68</v>
      </c>
      <c r="F24" s="56">
        <v>20000</v>
      </c>
      <c r="G24" s="86">
        <v>0</v>
      </c>
      <c r="H24" s="56"/>
    </row>
    <row r="25" spans="1:11" x14ac:dyDescent="0.25">
      <c r="A25" s="50"/>
      <c r="B25" s="121" t="s">
        <v>349</v>
      </c>
      <c r="C25" s="52"/>
      <c r="D25" s="53"/>
      <c r="E25" s="54"/>
      <c r="F25" s="56"/>
      <c r="G25" s="86"/>
      <c r="H25" s="56"/>
    </row>
    <row r="26" spans="1:11" x14ac:dyDescent="0.25">
      <c r="A26" s="50" t="s">
        <v>360</v>
      </c>
      <c r="B26" s="125" t="s">
        <v>350</v>
      </c>
      <c r="C26" s="52"/>
      <c r="D26" s="53"/>
      <c r="E26" s="84" t="s">
        <v>370</v>
      </c>
      <c r="F26" s="56">
        <v>20000</v>
      </c>
      <c r="G26" s="86">
        <v>20639</v>
      </c>
      <c r="H26" s="56"/>
    </row>
    <row r="27" spans="1:11" x14ac:dyDescent="0.25">
      <c r="A27" s="50" t="s">
        <v>360</v>
      </c>
      <c r="B27" s="125" t="s">
        <v>351</v>
      </c>
      <c r="C27" s="52"/>
      <c r="D27" s="53"/>
      <c r="E27" s="84"/>
      <c r="F27" s="56">
        <v>19500</v>
      </c>
      <c r="G27" s="86"/>
      <c r="H27" s="56"/>
    </row>
    <row r="28" spans="1:11" x14ac:dyDescent="0.25">
      <c r="A28" s="50" t="s">
        <v>360</v>
      </c>
      <c r="B28" s="125" t="s">
        <v>354</v>
      </c>
      <c r="C28" s="52"/>
      <c r="D28" s="53"/>
      <c r="E28" s="84" t="s">
        <v>370</v>
      </c>
      <c r="F28" s="56"/>
      <c r="G28" s="86">
        <v>7730</v>
      </c>
      <c r="H28" s="56"/>
    </row>
    <row r="29" spans="1:11" x14ac:dyDescent="0.25">
      <c r="A29" s="50" t="s">
        <v>360</v>
      </c>
      <c r="B29" s="125" t="s">
        <v>355</v>
      </c>
      <c r="C29" s="52"/>
      <c r="D29" s="53"/>
      <c r="E29" s="84" t="s">
        <v>370</v>
      </c>
      <c r="F29" s="56"/>
      <c r="G29" s="86">
        <v>7458</v>
      </c>
      <c r="H29" s="56"/>
    </row>
    <row r="30" spans="1:11" x14ac:dyDescent="0.25">
      <c r="A30" s="50" t="s">
        <v>360</v>
      </c>
      <c r="B30" s="125" t="s">
        <v>238</v>
      </c>
      <c r="C30" s="52"/>
      <c r="D30" s="53"/>
      <c r="E30" s="84" t="s">
        <v>370</v>
      </c>
      <c r="F30" s="56"/>
      <c r="G30" s="86">
        <v>7175</v>
      </c>
      <c r="H30" s="56"/>
    </row>
    <row r="31" spans="1:11" x14ac:dyDescent="0.25">
      <c r="A31" s="50"/>
      <c r="B31" s="121" t="s">
        <v>95</v>
      </c>
      <c r="C31" s="52"/>
      <c r="D31" s="53"/>
      <c r="E31" s="84"/>
      <c r="F31" s="55">
        <v>22400</v>
      </c>
      <c r="G31" s="56"/>
      <c r="H31" s="56"/>
    </row>
    <row r="32" spans="1:11" x14ac:dyDescent="0.25">
      <c r="A32" s="83" t="s">
        <v>360</v>
      </c>
      <c r="B32" s="125" t="s">
        <v>356</v>
      </c>
      <c r="C32" s="52"/>
      <c r="D32" s="53"/>
      <c r="E32" s="84" t="s">
        <v>370</v>
      </c>
      <c r="F32" s="55"/>
      <c r="G32" s="56">
        <v>10535</v>
      </c>
      <c r="H32" s="56"/>
    </row>
    <row r="33" spans="1:8" x14ac:dyDescent="0.25">
      <c r="A33" s="83" t="s">
        <v>360</v>
      </c>
      <c r="B33" s="125" t="s">
        <v>355</v>
      </c>
      <c r="C33" s="52"/>
      <c r="D33" s="53"/>
      <c r="E33" s="84" t="s">
        <v>370</v>
      </c>
      <c r="F33" s="55"/>
      <c r="G33" s="56">
        <v>9835</v>
      </c>
      <c r="H33" s="56"/>
    </row>
    <row r="34" spans="1:8" x14ac:dyDescent="0.25">
      <c r="A34" s="83" t="s">
        <v>372</v>
      </c>
      <c r="B34" s="125" t="s">
        <v>371</v>
      </c>
      <c r="C34" s="52"/>
      <c r="D34" s="53"/>
      <c r="E34" s="84" t="s">
        <v>5</v>
      </c>
      <c r="F34" s="55"/>
      <c r="G34" s="56">
        <v>12009.07</v>
      </c>
      <c r="H34" s="56"/>
    </row>
    <row r="35" spans="1:8" ht="16.5" customHeight="1" x14ac:dyDescent="0.25">
      <c r="A35" s="50" t="s">
        <v>378</v>
      </c>
      <c r="B35" s="125" t="s">
        <v>377</v>
      </c>
      <c r="C35" s="52"/>
      <c r="D35" s="53"/>
      <c r="E35" s="54" t="s">
        <v>5</v>
      </c>
      <c r="F35" s="55"/>
      <c r="G35" s="56">
        <v>753.52</v>
      </c>
      <c r="H35" s="54"/>
    </row>
    <row r="36" spans="1:8" x14ac:dyDescent="0.25">
      <c r="A36" s="50"/>
      <c r="B36" s="121" t="s">
        <v>96</v>
      </c>
      <c r="C36" s="52"/>
      <c r="D36" s="53"/>
      <c r="E36" s="54"/>
      <c r="F36" s="55">
        <v>3060</v>
      </c>
      <c r="G36" s="56"/>
      <c r="H36" s="54"/>
    </row>
    <row r="37" spans="1:8" x14ac:dyDescent="0.25">
      <c r="A37" s="50" t="s">
        <v>244</v>
      </c>
      <c r="B37" s="51" t="s">
        <v>364</v>
      </c>
      <c r="C37" s="52"/>
      <c r="D37" s="53"/>
      <c r="E37" s="54" t="s">
        <v>91</v>
      </c>
      <c r="F37" s="55"/>
      <c r="G37" s="56">
        <v>2825.55</v>
      </c>
      <c r="H37" s="54"/>
    </row>
    <row r="38" spans="1:8" x14ac:dyDescent="0.25">
      <c r="A38" s="50" t="s">
        <v>378</v>
      </c>
      <c r="B38" s="51" t="s">
        <v>354</v>
      </c>
      <c r="C38" s="52"/>
      <c r="D38" s="53"/>
      <c r="E38" s="54" t="s">
        <v>5</v>
      </c>
      <c r="F38" s="55"/>
      <c r="G38" s="56">
        <v>2455.25</v>
      </c>
      <c r="H38" s="54"/>
    </row>
    <row r="39" spans="1:8" x14ac:dyDescent="0.25">
      <c r="A39" s="50"/>
      <c r="B39" s="121" t="s">
        <v>164</v>
      </c>
      <c r="C39" s="52"/>
      <c r="D39" s="53"/>
      <c r="E39" s="54"/>
      <c r="F39" s="55">
        <v>2000</v>
      </c>
      <c r="G39" s="56"/>
      <c r="H39" s="54"/>
    </row>
    <row r="40" spans="1:8" x14ac:dyDescent="0.25">
      <c r="A40" s="50" t="s">
        <v>359</v>
      </c>
      <c r="B40" s="51" t="s">
        <v>357</v>
      </c>
      <c r="C40" s="52"/>
      <c r="D40" s="53"/>
      <c r="E40" s="54" t="s">
        <v>358</v>
      </c>
      <c r="F40" s="55"/>
      <c r="G40" s="56">
        <v>32790</v>
      </c>
      <c r="H40" s="54"/>
    </row>
    <row r="41" spans="1:8" x14ac:dyDescent="0.25">
      <c r="A41" s="50" t="s">
        <v>362</v>
      </c>
      <c r="B41" s="51" t="s">
        <v>361</v>
      </c>
      <c r="C41" s="52"/>
      <c r="D41" s="53"/>
      <c r="E41" s="54" t="s">
        <v>358</v>
      </c>
      <c r="F41" s="55"/>
      <c r="G41" s="56">
        <v>984</v>
      </c>
      <c r="H41" s="54"/>
    </row>
    <row r="42" spans="1:8" x14ac:dyDescent="0.25">
      <c r="A42" s="50" t="s">
        <v>244</v>
      </c>
      <c r="B42" s="51" t="s">
        <v>365</v>
      </c>
      <c r="C42" s="52"/>
      <c r="D42" s="53"/>
      <c r="E42" s="54" t="s">
        <v>91</v>
      </c>
      <c r="F42" s="55"/>
      <c r="G42" s="56">
        <v>106.08</v>
      </c>
      <c r="H42" s="54"/>
    </row>
    <row r="43" spans="1:8" x14ac:dyDescent="0.25">
      <c r="A43" s="50" t="s">
        <v>378</v>
      </c>
      <c r="B43" s="51" t="s">
        <v>376</v>
      </c>
      <c r="C43" s="52"/>
      <c r="D43" s="53"/>
      <c r="E43" s="54" t="s">
        <v>5</v>
      </c>
      <c r="F43" s="55"/>
      <c r="G43" s="56">
        <v>129.97</v>
      </c>
      <c r="H43" s="54"/>
    </row>
    <row r="44" spans="1:8" x14ac:dyDescent="0.25">
      <c r="A44" s="50"/>
      <c r="B44" s="121" t="s">
        <v>62</v>
      </c>
      <c r="C44" s="52"/>
      <c r="D44" s="53"/>
      <c r="E44" s="54"/>
      <c r="F44" s="55">
        <v>40000</v>
      </c>
      <c r="G44" s="56"/>
      <c r="H44" s="54"/>
    </row>
    <row r="45" spans="1:8" x14ac:dyDescent="0.25">
      <c r="A45" s="50" t="s">
        <v>383</v>
      </c>
      <c r="B45" s="51" t="s">
        <v>331</v>
      </c>
      <c r="C45" s="52"/>
      <c r="D45" s="53"/>
      <c r="E45" s="54" t="s">
        <v>236</v>
      </c>
      <c r="F45" s="55"/>
      <c r="G45" s="56">
        <v>3636</v>
      </c>
      <c r="H45" s="54"/>
    </row>
    <row r="46" spans="1:8" x14ac:dyDescent="0.25">
      <c r="A46" s="50"/>
      <c r="B46" s="121" t="s">
        <v>14</v>
      </c>
      <c r="C46" s="52"/>
      <c r="D46" s="53"/>
      <c r="E46" s="54"/>
      <c r="F46" s="55"/>
      <c r="G46" s="56"/>
      <c r="H46" s="54"/>
    </row>
    <row r="47" spans="1:8" x14ac:dyDescent="0.25">
      <c r="A47" s="50" t="s">
        <v>384</v>
      </c>
      <c r="B47" s="51" t="s">
        <v>363</v>
      </c>
      <c r="C47" s="52"/>
      <c r="D47" s="53"/>
      <c r="E47" s="54" t="s">
        <v>373</v>
      </c>
      <c r="F47" s="55"/>
      <c r="G47" s="56">
        <v>356.21</v>
      </c>
      <c r="H47" s="54"/>
    </row>
    <row r="48" spans="1:8" x14ac:dyDescent="0.25">
      <c r="A48" s="50" t="s">
        <v>244</v>
      </c>
      <c r="B48" s="51" t="s">
        <v>366</v>
      </c>
      <c r="C48" s="52"/>
      <c r="D48" s="53"/>
      <c r="E48" s="54" t="s">
        <v>91</v>
      </c>
      <c r="F48" s="55"/>
      <c r="G48" s="56">
        <v>119.76</v>
      </c>
      <c r="H48" s="54"/>
    </row>
    <row r="49" spans="1:8" x14ac:dyDescent="0.25">
      <c r="A49" s="50" t="s">
        <v>244</v>
      </c>
      <c r="B49" s="51" t="s">
        <v>367</v>
      </c>
      <c r="C49" s="52"/>
      <c r="D49" s="53"/>
      <c r="E49" s="54" t="s">
        <v>91</v>
      </c>
      <c r="F49" s="55"/>
      <c r="G49" s="56">
        <v>207.12</v>
      </c>
      <c r="H49" s="54"/>
    </row>
    <row r="50" spans="1:8" x14ac:dyDescent="0.25">
      <c r="A50" s="50" t="s">
        <v>385</v>
      </c>
      <c r="B50" s="51" t="s">
        <v>368</v>
      </c>
      <c r="C50" s="52"/>
      <c r="D50" s="53"/>
      <c r="E50" s="54" t="s">
        <v>369</v>
      </c>
      <c r="F50" s="55"/>
      <c r="G50" s="56">
        <v>250</v>
      </c>
      <c r="H50" s="54"/>
    </row>
    <row r="51" spans="1:8" x14ac:dyDescent="0.25">
      <c r="A51" s="50" t="s">
        <v>378</v>
      </c>
      <c r="B51" s="51" t="s">
        <v>367</v>
      </c>
      <c r="C51" s="52"/>
      <c r="D51" s="53"/>
      <c r="E51" s="54" t="s">
        <v>5</v>
      </c>
      <c r="F51" s="55"/>
      <c r="G51" s="56">
        <v>317.62</v>
      </c>
      <c r="H51" s="54"/>
    </row>
    <row r="52" spans="1:8" x14ac:dyDescent="0.25">
      <c r="A52" s="50" t="s">
        <v>378</v>
      </c>
      <c r="B52" s="51" t="s">
        <v>379</v>
      </c>
      <c r="C52" s="52"/>
      <c r="D52" s="53"/>
      <c r="E52" s="54" t="s">
        <v>5</v>
      </c>
      <c r="F52" s="55"/>
      <c r="G52" s="59">
        <v>208.35</v>
      </c>
      <c r="H52" s="54"/>
    </row>
    <row r="53" spans="1:8" x14ac:dyDescent="0.25">
      <c r="A53" s="111" t="s">
        <v>388</v>
      </c>
      <c r="B53" s="93" t="s">
        <v>382</v>
      </c>
      <c r="C53" s="94"/>
      <c r="D53" s="95"/>
      <c r="E53" s="112" t="s">
        <v>387</v>
      </c>
      <c r="F53" s="97"/>
      <c r="G53" s="147">
        <v>14176.36</v>
      </c>
      <c r="H53" s="112"/>
    </row>
    <row r="54" spans="1:8" x14ac:dyDescent="0.25">
      <c r="A54" s="111"/>
      <c r="B54" s="93"/>
      <c r="C54" s="94"/>
      <c r="D54" s="95"/>
      <c r="E54" s="112"/>
      <c r="F54" s="97"/>
      <c r="G54" s="147"/>
      <c r="H54" s="112"/>
    </row>
    <row r="55" spans="1:8" x14ac:dyDescent="0.25">
      <c r="A55" s="111"/>
      <c r="B55" s="93"/>
      <c r="C55" s="94"/>
      <c r="D55" s="95"/>
      <c r="E55" s="112"/>
      <c r="F55" s="97"/>
      <c r="G55" s="147"/>
      <c r="H55" s="112"/>
    </row>
    <row r="56" spans="1:8" x14ac:dyDescent="0.25">
      <c r="A56" s="111"/>
      <c r="B56" s="93"/>
      <c r="C56" s="94"/>
      <c r="D56" s="95"/>
      <c r="E56" s="112"/>
      <c r="F56" s="97"/>
      <c r="G56" s="147"/>
      <c r="H56" s="112"/>
    </row>
    <row r="57" spans="1:8" x14ac:dyDescent="0.25">
      <c r="A57" s="111"/>
      <c r="B57" s="93"/>
      <c r="C57" s="94"/>
      <c r="D57" s="95"/>
      <c r="E57" s="112"/>
      <c r="F57" s="97"/>
      <c r="G57" s="147"/>
      <c r="H57" s="112"/>
    </row>
    <row r="58" spans="1:8" x14ac:dyDescent="0.25">
      <c r="A58" s="78"/>
      <c r="B58" s="78"/>
      <c r="C58" s="79"/>
      <c r="D58" s="80"/>
      <c r="E58" s="81"/>
      <c r="F58" s="79"/>
      <c r="G58" s="81"/>
      <c r="H58" s="81"/>
    </row>
    <row r="59" spans="1:8" ht="20.25" customHeight="1" thickBot="1" x14ac:dyDescent="0.3">
      <c r="A59" s="88"/>
      <c r="B59" s="27" t="s">
        <v>15</v>
      </c>
      <c r="C59" s="27"/>
      <c r="D59" s="27"/>
      <c r="E59" s="27"/>
      <c r="F59" s="28">
        <f>SUM(F20:F58)</f>
        <v>276960</v>
      </c>
      <c r="G59" s="131">
        <f>SUM(G20:G58)</f>
        <v>217813.47999999998</v>
      </c>
      <c r="H59" s="132"/>
    </row>
    <row r="60" spans="1:8" ht="15.75" thickTop="1" x14ac:dyDescent="0.25"/>
    <row r="61" spans="1:8" x14ac:dyDescent="0.25">
      <c r="F61" s="120"/>
    </row>
    <row r="63" spans="1:8" x14ac:dyDescent="0.25">
      <c r="G63" s="120"/>
    </row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36F4-CA32-4C6D-BB00-FA5C9F8D1A6F}">
  <sheetPr codeName="Sheet10"/>
  <dimension ref="A1:K80"/>
  <sheetViews>
    <sheetView view="pageBreakPreview" topLeftCell="A49" zoomScaleNormal="100" zoomScaleSheetLayoutView="100" workbookViewId="0">
      <selection activeCell="D71" sqref="D71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7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207</v>
      </c>
    </row>
    <row r="6" spans="1:5" x14ac:dyDescent="0.25">
      <c r="A6" t="s">
        <v>2</v>
      </c>
      <c r="B6" t="s">
        <v>208</v>
      </c>
    </row>
    <row r="8" spans="1:5" x14ac:dyDescent="0.25">
      <c r="A8" t="s">
        <v>3</v>
      </c>
      <c r="B8" s="127" t="s">
        <v>209</v>
      </c>
      <c r="C8" s="65"/>
    </row>
    <row r="9" spans="1:5" x14ac:dyDescent="0.25">
      <c r="E9" s="17"/>
    </row>
    <row r="10" spans="1:5" x14ac:dyDescent="0.25">
      <c r="A10" t="s">
        <v>210</v>
      </c>
    </row>
    <row r="12" spans="1:5" x14ac:dyDescent="0.25">
      <c r="A12" t="s">
        <v>6</v>
      </c>
      <c r="B12" t="s">
        <v>28</v>
      </c>
    </row>
    <row r="14" spans="1:5" x14ac:dyDescent="0.25">
      <c r="A14" t="s">
        <v>7</v>
      </c>
      <c r="C14" s="18">
        <f>F76</f>
        <v>223000</v>
      </c>
    </row>
    <row r="15" spans="1:5" x14ac:dyDescent="0.25">
      <c r="A15" t="s">
        <v>8</v>
      </c>
      <c r="C15" s="18">
        <f>G76</f>
        <v>196807.05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118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262</v>
      </c>
      <c r="K20" t="str">
        <f>PROPER(J20)</f>
        <v>Uniholiday Co Ltd</v>
      </c>
    </row>
    <row r="21" spans="1:11" x14ac:dyDescent="0.25">
      <c r="A21" s="50"/>
      <c r="B21" s="121" t="s">
        <v>211</v>
      </c>
      <c r="C21" s="52"/>
      <c r="D21" s="53"/>
      <c r="E21" s="54"/>
      <c r="F21" s="55">
        <v>65000</v>
      </c>
      <c r="G21" s="56"/>
      <c r="H21" s="56"/>
    </row>
    <row r="22" spans="1:11" x14ac:dyDescent="0.25">
      <c r="A22" s="50" t="s">
        <v>216</v>
      </c>
      <c r="B22" s="51" t="s">
        <v>254</v>
      </c>
      <c r="C22" s="52"/>
      <c r="D22" s="53"/>
      <c r="E22" s="54" t="s">
        <v>217</v>
      </c>
      <c r="F22" s="55"/>
      <c r="G22" s="56">
        <v>40051.94</v>
      </c>
      <c r="H22" s="56"/>
    </row>
    <row r="23" spans="1:11" x14ac:dyDescent="0.25">
      <c r="A23" s="50" t="s">
        <v>219</v>
      </c>
      <c r="B23" s="51" t="s">
        <v>220</v>
      </c>
      <c r="C23" s="52"/>
      <c r="D23" s="53"/>
      <c r="E23" s="54" t="s">
        <v>218</v>
      </c>
      <c r="F23" s="55"/>
      <c r="G23" s="56">
        <v>2216.7199999999998</v>
      </c>
      <c r="H23" s="56"/>
    </row>
    <row r="24" spans="1:11" ht="29.25" customHeight="1" x14ac:dyDescent="0.25">
      <c r="A24" s="50" t="s">
        <v>223</v>
      </c>
      <c r="B24" s="216" t="s">
        <v>222</v>
      </c>
      <c r="C24" s="217"/>
      <c r="D24" s="218"/>
      <c r="E24" s="54" t="s">
        <v>221</v>
      </c>
      <c r="F24" s="55"/>
      <c r="G24" s="56">
        <v>18350.580000000002</v>
      </c>
      <c r="H24" s="56"/>
    </row>
    <row r="25" spans="1:11" ht="15" customHeight="1" x14ac:dyDescent="0.25">
      <c r="A25" s="50" t="s">
        <v>251</v>
      </c>
      <c r="B25" s="137" t="s">
        <v>253</v>
      </c>
      <c r="C25" s="135"/>
      <c r="D25" s="136"/>
      <c r="E25" s="54" t="s">
        <v>255</v>
      </c>
      <c r="F25" s="55"/>
      <c r="G25" s="56">
        <v>5843.08</v>
      </c>
      <c r="H25" s="56"/>
    </row>
    <row r="26" spans="1:11" x14ac:dyDescent="0.25">
      <c r="A26" s="83"/>
      <c r="B26" s="121" t="s">
        <v>212</v>
      </c>
      <c r="C26" s="128"/>
      <c r="D26" s="129"/>
      <c r="E26" s="54"/>
      <c r="F26" s="55">
        <v>65000</v>
      </c>
      <c r="G26" s="56"/>
      <c r="H26" s="56"/>
    </row>
    <row r="27" spans="1:11" x14ac:dyDescent="0.25">
      <c r="A27" s="83" t="s">
        <v>224</v>
      </c>
      <c r="B27" s="51" t="s">
        <v>254</v>
      </c>
      <c r="C27" s="128"/>
      <c r="D27" s="129"/>
      <c r="E27" s="54" t="s">
        <v>225</v>
      </c>
      <c r="F27" s="55"/>
      <c r="G27" s="56">
        <v>33293.01</v>
      </c>
      <c r="H27" s="56"/>
    </row>
    <row r="28" spans="1:11" x14ac:dyDescent="0.25">
      <c r="A28" s="50" t="s">
        <v>219</v>
      </c>
      <c r="B28" s="51" t="s">
        <v>220</v>
      </c>
      <c r="C28" s="128"/>
      <c r="D28" s="129"/>
      <c r="E28" s="54" t="s">
        <v>218</v>
      </c>
      <c r="F28" s="55"/>
      <c r="G28" s="56">
        <v>2216.7199999999998</v>
      </c>
      <c r="H28" s="56"/>
    </row>
    <row r="29" spans="1:11" ht="33" customHeight="1" x14ac:dyDescent="0.25">
      <c r="A29" s="83" t="s">
        <v>223</v>
      </c>
      <c r="B29" s="216" t="s">
        <v>222</v>
      </c>
      <c r="C29" s="217"/>
      <c r="D29" s="218"/>
      <c r="E29" s="54" t="s">
        <v>221</v>
      </c>
      <c r="F29" s="55"/>
      <c r="G29" s="56">
        <v>18350.580000000002</v>
      </c>
      <c r="H29" s="56"/>
    </row>
    <row r="30" spans="1:11" ht="15" customHeight="1" x14ac:dyDescent="0.25">
      <c r="A30" s="76" t="s">
        <v>240</v>
      </c>
      <c r="B30" s="125" t="s">
        <v>243</v>
      </c>
      <c r="C30" s="52"/>
      <c r="D30" s="53"/>
      <c r="E30" s="126" t="s">
        <v>5</v>
      </c>
      <c r="F30" s="55"/>
      <c r="G30" s="56">
        <v>988.97</v>
      </c>
      <c r="H30" s="56"/>
    </row>
    <row r="31" spans="1:11" x14ac:dyDescent="0.25">
      <c r="A31" s="83" t="s">
        <v>228</v>
      </c>
      <c r="B31" s="51" t="s">
        <v>226</v>
      </c>
      <c r="C31" s="128"/>
      <c r="D31" s="129"/>
      <c r="E31" s="54" t="s">
        <v>229</v>
      </c>
      <c r="F31" s="55"/>
      <c r="G31" s="56">
        <v>5542.3</v>
      </c>
      <c r="H31" s="56"/>
    </row>
    <row r="32" spans="1:11" x14ac:dyDescent="0.25">
      <c r="A32" s="83" t="s">
        <v>228</v>
      </c>
      <c r="B32" s="51" t="s">
        <v>227</v>
      </c>
      <c r="C32" s="128"/>
      <c r="D32" s="129"/>
      <c r="E32" s="54" t="s">
        <v>229</v>
      </c>
      <c r="F32" s="55"/>
      <c r="G32" s="56">
        <v>6279.24</v>
      </c>
      <c r="H32" s="56"/>
    </row>
    <row r="33" spans="1:8" x14ac:dyDescent="0.25">
      <c r="A33" s="50" t="s">
        <v>68</v>
      </c>
      <c r="B33" s="51" t="s">
        <v>213</v>
      </c>
      <c r="C33" s="52"/>
      <c r="D33" s="53"/>
      <c r="E33" s="84" t="s">
        <v>68</v>
      </c>
      <c r="F33" s="55">
        <v>50000</v>
      </c>
      <c r="G33" s="56"/>
      <c r="H33" s="56"/>
    </row>
    <row r="34" spans="1:8" x14ac:dyDescent="0.25">
      <c r="A34" s="50"/>
      <c r="B34" s="121" t="s">
        <v>191</v>
      </c>
      <c r="C34" s="52"/>
      <c r="D34" s="53"/>
      <c r="E34" s="54"/>
      <c r="F34" s="56"/>
      <c r="G34" s="86"/>
      <c r="H34" s="56"/>
    </row>
    <row r="35" spans="1:8" x14ac:dyDescent="0.25">
      <c r="A35" s="50" t="s">
        <v>248</v>
      </c>
      <c r="B35" s="125" t="s">
        <v>214</v>
      </c>
      <c r="C35" s="52"/>
      <c r="D35" s="53"/>
      <c r="E35" s="84" t="s">
        <v>249</v>
      </c>
      <c r="F35" s="56">
        <v>7000</v>
      </c>
      <c r="G35" s="86">
        <v>4100</v>
      </c>
      <c r="H35" s="56"/>
    </row>
    <row r="36" spans="1:8" x14ac:dyDescent="0.25">
      <c r="A36" s="50"/>
      <c r="B36" s="121" t="s">
        <v>215</v>
      </c>
      <c r="C36" s="52"/>
      <c r="D36" s="53"/>
      <c r="E36" s="84"/>
      <c r="F36" s="56">
        <v>9000</v>
      </c>
      <c r="G36" s="86"/>
      <c r="H36" s="56"/>
    </row>
    <row r="37" spans="1:8" x14ac:dyDescent="0.25">
      <c r="A37" s="50" t="s">
        <v>248</v>
      </c>
      <c r="B37" s="125" t="s">
        <v>246</v>
      </c>
      <c r="C37" s="52"/>
      <c r="D37" s="53"/>
      <c r="E37" s="84" t="s">
        <v>249</v>
      </c>
      <c r="F37" s="56"/>
      <c r="G37" s="86">
        <v>2230</v>
      </c>
      <c r="H37" s="56"/>
    </row>
    <row r="38" spans="1:8" x14ac:dyDescent="0.25">
      <c r="A38" s="50" t="s">
        <v>248</v>
      </c>
      <c r="B38" s="125" t="s">
        <v>247</v>
      </c>
      <c r="C38" s="52"/>
      <c r="D38" s="53"/>
      <c r="E38" s="84" t="s">
        <v>249</v>
      </c>
      <c r="F38" s="56"/>
      <c r="G38" s="86">
        <v>2550</v>
      </c>
      <c r="H38" s="56"/>
    </row>
    <row r="39" spans="1:8" x14ac:dyDescent="0.25">
      <c r="A39" s="50" t="s">
        <v>248</v>
      </c>
      <c r="B39" s="125" t="s">
        <v>238</v>
      </c>
      <c r="C39" s="52"/>
      <c r="D39" s="53"/>
      <c r="E39" s="84" t="s">
        <v>249</v>
      </c>
      <c r="F39" s="56"/>
      <c r="G39" s="86">
        <v>2550</v>
      </c>
      <c r="H39" s="56"/>
    </row>
    <row r="40" spans="1:8" x14ac:dyDescent="0.25">
      <c r="A40" s="50" t="s">
        <v>248</v>
      </c>
      <c r="B40" s="125" t="s">
        <v>179</v>
      </c>
      <c r="C40" s="52"/>
      <c r="D40" s="53"/>
      <c r="E40" s="84" t="s">
        <v>249</v>
      </c>
      <c r="F40" s="56"/>
      <c r="G40" s="86">
        <v>2550</v>
      </c>
      <c r="H40" s="56"/>
    </row>
    <row r="41" spans="1:8" x14ac:dyDescent="0.25">
      <c r="A41" s="50"/>
      <c r="B41" s="121" t="s">
        <v>96</v>
      </c>
      <c r="C41" s="52"/>
      <c r="D41" s="53"/>
      <c r="E41" s="84"/>
      <c r="F41" s="56"/>
      <c r="G41" s="86"/>
      <c r="H41" s="56"/>
    </row>
    <row r="42" spans="1:8" x14ac:dyDescent="0.25">
      <c r="A42" s="50" t="s">
        <v>244</v>
      </c>
      <c r="B42" s="125" t="s">
        <v>238</v>
      </c>
      <c r="C42" s="52"/>
      <c r="D42" s="53"/>
      <c r="E42" s="84" t="s">
        <v>91</v>
      </c>
      <c r="F42" s="56"/>
      <c r="G42" s="56">
        <v>982.8</v>
      </c>
      <c r="H42" s="56"/>
    </row>
    <row r="43" spans="1:8" x14ac:dyDescent="0.25">
      <c r="A43" s="50"/>
      <c r="B43" s="125" t="s">
        <v>179</v>
      </c>
      <c r="C43" s="52"/>
      <c r="D43" s="53"/>
      <c r="E43" s="84" t="s">
        <v>5</v>
      </c>
      <c r="F43" s="56"/>
      <c r="G43" s="86">
        <v>2068.75</v>
      </c>
      <c r="H43" s="56"/>
    </row>
    <row r="44" spans="1:8" x14ac:dyDescent="0.25">
      <c r="A44" s="50"/>
      <c r="B44" s="121" t="s">
        <v>95</v>
      </c>
      <c r="C44" s="52"/>
      <c r="D44" s="53"/>
      <c r="E44" s="84"/>
      <c r="F44" s="56">
        <v>14000</v>
      </c>
      <c r="G44" s="86"/>
      <c r="H44" s="56"/>
    </row>
    <row r="45" spans="1:8" x14ac:dyDescent="0.25">
      <c r="A45" s="83" t="s">
        <v>240</v>
      </c>
      <c r="B45" s="125" t="s">
        <v>179</v>
      </c>
      <c r="C45" s="52"/>
      <c r="D45" s="53"/>
      <c r="E45" s="84" t="s">
        <v>5</v>
      </c>
      <c r="F45" s="55"/>
      <c r="G45" s="56">
        <v>3361.83</v>
      </c>
      <c r="H45" s="56"/>
    </row>
    <row r="46" spans="1:8" x14ac:dyDescent="0.25">
      <c r="A46" s="83" t="s">
        <v>248</v>
      </c>
      <c r="B46" s="125" t="s">
        <v>266</v>
      </c>
      <c r="C46" s="52"/>
      <c r="D46" s="53"/>
      <c r="E46" s="84" t="s">
        <v>249</v>
      </c>
      <c r="F46" s="55"/>
      <c r="G46" s="56">
        <v>5940</v>
      </c>
      <c r="H46" s="56"/>
    </row>
    <row r="47" spans="1:8" x14ac:dyDescent="0.25">
      <c r="A47" s="83" t="s">
        <v>248</v>
      </c>
      <c r="B47" s="125" t="s">
        <v>246</v>
      </c>
      <c r="C47" s="52"/>
      <c r="D47" s="53"/>
      <c r="E47" s="84" t="s">
        <v>249</v>
      </c>
      <c r="F47" s="55"/>
      <c r="G47" s="56">
        <v>5940</v>
      </c>
      <c r="H47" s="56"/>
    </row>
    <row r="48" spans="1:8" x14ac:dyDescent="0.25">
      <c r="A48" s="83" t="s">
        <v>248</v>
      </c>
      <c r="B48" s="125" t="s">
        <v>247</v>
      </c>
      <c r="C48" s="52"/>
      <c r="D48" s="53"/>
      <c r="E48" s="84" t="s">
        <v>249</v>
      </c>
      <c r="F48" s="55"/>
      <c r="G48" s="56">
        <v>5940</v>
      </c>
      <c r="H48" s="56"/>
    </row>
    <row r="49" spans="1:8" x14ac:dyDescent="0.25">
      <c r="A49" s="83" t="s">
        <v>248</v>
      </c>
      <c r="B49" s="125" t="s">
        <v>238</v>
      </c>
      <c r="C49" s="52"/>
      <c r="D49" s="53"/>
      <c r="E49" s="84" t="s">
        <v>249</v>
      </c>
      <c r="F49" s="55"/>
      <c r="G49" s="56">
        <v>2970</v>
      </c>
      <c r="H49" s="56"/>
    </row>
    <row r="50" spans="1:8" x14ac:dyDescent="0.25">
      <c r="A50" s="83"/>
      <c r="B50" s="121" t="s">
        <v>164</v>
      </c>
      <c r="C50" s="52"/>
      <c r="D50" s="53"/>
      <c r="E50" s="84"/>
      <c r="F50" s="55">
        <v>5000</v>
      </c>
      <c r="G50" s="56"/>
      <c r="H50" s="56"/>
    </row>
    <row r="51" spans="1:8" x14ac:dyDescent="0.25">
      <c r="A51" s="83" t="s">
        <v>240</v>
      </c>
      <c r="B51" s="125" t="s">
        <v>241</v>
      </c>
      <c r="C51" s="52"/>
      <c r="D51" s="53"/>
      <c r="E51" s="84" t="s">
        <v>5</v>
      </c>
      <c r="F51" s="55"/>
      <c r="G51" s="56">
        <v>2022.05</v>
      </c>
      <c r="H51" s="56"/>
    </row>
    <row r="52" spans="1:8" x14ac:dyDescent="0.25">
      <c r="A52" s="83" t="s">
        <v>240</v>
      </c>
      <c r="B52" s="125" t="s">
        <v>242</v>
      </c>
      <c r="C52" s="52"/>
      <c r="D52" s="53"/>
      <c r="E52" s="84" t="s">
        <v>5</v>
      </c>
      <c r="F52" s="55"/>
      <c r="G52" s="56">
        <v>990.8</v>
      </c>
      <c r="H52" s="56"/>
    </row>
    <row r="53" spans="1:8" x14ac:dyDescent="0.25">
      <c r="A53" s="83" t="s">
        <v>251</v>
      </c>
      <c r="B53" s="125" t="s">
        <v>256</v>
      </c>
      <c r="C53" s="52"/>
      <c r="D53" s="53"/>
      <c r="E53" s="84" t="s">
        <v>255</v>
      </c>
      <c r="F53" s="55"/>
      <c r="G53" s="56">
        <v>3799.17</v>
      </c>
      <c r="H53" s="56"/>
    </row>
    <row r="54" spans="1:8" x14ac:dyDescent="0.25">
      <c r="A54" s="83" t="s">
        <v>240</v>
      </c>
      <c r="B54" s="125" t="s">
        <v>258</v>
      </c>
      <c r="C54" s="52"/>
      <c r="D54" s="53"/>
      <c r="E54" s="84" t="s">
        <v>5</v>
      </c>
      <c r="F54" s="55"/>
      <c r="G54" s="56">
        <v>357.43</v>
      </c>
      <c r="H54" s="56"/>
    </row>
    <row r="55" spans="1:8" x14ac:dyDescent="0.25">
      <c r="A55" s="83" t="s">
        <v>251</v>
      </c>
      <c r="B55" s="125" t="s">
        <v>259</v>
      </c>
      <c r="C55" s="52"/>
      <c r="D55" s="53"/>
      <c r="E55" s="84" t="s">
        <v>255</v>
      </c>
      <c r="F55" s="55"/>
      <c r="G55" s="56">
        <v>220</v>
      </c>
      <c r="H55" s="56"/>
    </row>
    <row r="56" spans="1:8" x14ac:dyDescent="0.25">
      <c r="A56" s="83" t="s">
        <v>240</v>
      </c>
      <c r="B56" s="125" t="s">
        <v>257</v>
      </c>
      <c r="C56" s="52"/>
      <c r="D56" s="53"/>
      <c r="E56" s="84" t="s">
        <v>5</v>
      </c>
      <c r="F56" s="55"/>
      <c r="G56" s="56">
        <v>2461.7600000000002</v>
      </c>
      <c r="H56" s="56"/>
    </row>
    <row r="57" spans="1:8" x14ac:dyDescent="0.25">
      <c r="A57" s="83" t="s">
        <v>237</v>
      </c>
      <c r="B57" s="125" t="s">
        <v>193</v>
      </c>
      <c r="C57" s="52"/>
      <c r="D57" s="53"/>
      <c r="E57" s="84" t="s">
        <v>236</v>
      </c>
      <c r="F57" s="55">
        <v>3000</v>
      </c>
      <c r="G57" s="56">
        <v>2298.25</v>
      </c>
      <c r="H57" s="56"/>
    </row>
    <row r="58" spans="1:8" x14ac:dyDescent="0.25">
      <c r="A58" s="83" t="s">
        <v>265</v>
      </c>
      <c r="B58" s="125" t="s">
        <v>264</v>
      </c>
      <c r="C58" s="52"/>
      <c r="D58" s="53"/>
      <c r="E58" s="84" t="s">
        <v>236</v>
      </c>
      <c r="F58" s="55"/>
      <c r="G58" s="56">
        <v>342.89</v>
      </c>
      <c r="H58" s="56"/>
    </row>
    <row r="59" spans="1:8" x14ac:dyDescent="0.25">
      <c r="A59" s="50"/>
      <c r="B59" s="121" t="s">
        <v>14</v>
      </c>
      <c r="C59" s="52"/>
      <c r="D59" s="53"/>
      <c r="E59" s="126"/>
      <c r="F59" s="55">
        <v>5000</v>
      </c>
      <c r="G59" s="56"/>
      <c r="H59" s="56"/>
    </row>
    <row r="60" spans="1:8" x14ac:dyDescent="0.25">
      <c r="A60" s="50" t="s">
        <v>232</v>
      </c>
      <c r="B60" s="125" t="s">
        <v>230</v>
      </c>
      <c r="C60" s="52"/>
      <c r="D60" s="53"/>
      <c r="E60" s="134" t="s">
        <v>231</v>
      </c>
      <c r="F60" s="55"/>
      <c r="G60" s="56">
        <v>480</v>
      </c>
      <c r="H60" s="56"/>
    </row>
    <row r="61" spans="1:8" x14ac:dyDescent="0.25">
      <c r="A61" s="50" t="s">
        <v>235</v>
      </c>
      <c r="B61" s="125" t="s">
        <v>234</v>
      </c>
      <c r="C61" s="52"/>
      <c r="D61" s="53"/>
      <c r="E61" s="126" t="s">
        <v>233</v>
      </c>
      <c r="F61" s="55"/>
      <c r="G61" s="56">
        <v>198</v>
      </c>
      <c r="H61" s="56"/>
    </row>
    <row r="62" spans="1:8" x14ac:dyDescent="0.25">
      <c r="A62" s="50" t="s">
        <v>240</v>
      </c>
      <c r="B62" s="125" t="s">
        <v>239</v>
      </c>
      <c r="C62" s="52"/>
      <c r="D62" s="53"/>
      <c r="E62" s="126" t="s">
        <v>5</v>
      </c>
      <c r="F62" s="55"/>
      <c r="G62" s="56">
        <v>597.70000000000005</v>
      </c>
      <c r="H62" s="56"/>
    </row>
    <row r="63" spans="1:8" ht="15" customHeight="1" x14ac:dyDescent="0.25">
      <c r="A63" s="50" t="s">
        <v>240</v>
      </c>
      <c r="B63" s="125" t="s">
        <v>245</v>
      </c>
      <c r="C63" s="52"/>
      <c r="D63" s="53"/>
      <c r="E63" s="126" t="s">
        <v>5</v>
      </c>
      <c r="F63" s="55"/>
      <c r="G63" s="56">
        <v>63.6</v>
      </c>
      <c r="H63" s="56"/>
    </row>
    <row r="64" spans="1:8" x14ac:dyDescent="0.25">
      <c r="A64" s="76" t="s">
        <v>251</v>
      </c>
      <c r="B64" s="125" t="s">
        <v>250</v>
      </c>
      <c r="C64" s="52"/>
      <c r="D64" s="53"/>
      <c r="E64" s="126" t="s">
        <v>255</v>
      </c>
      <c r="F64" s="55"/>
      <c r="G64" s="56">
        <v>419.58</v>
      </c>
      <c r="H64" s="56"/>
    </row>
    <row r="65" spans="1:8" ht="15" customHeight="1" x14ac:dyDescent="0.25">
      <c r="A65" s="76" t="s">
        <v>251</v>
      </c>
      <c r="B65" s="125" t="s">
        <v>252</v>
      </c>
      <c r="C65" s="52"/>
      <c r="D65" s="53"/>
      <c r="E65" s="126" t="s">
        <v>255</v>
      </c>
      <c r="F65" s="55"/>
      <c r="G65" s="56">
        <v>283.31</v>
      </c>
      <c r="H65" s="56"/>
    </row>
    <row r="66" spans="1:8" ht="15" customHeight="1" x14ac:dyDescent="0.25">
      <c r="A66" s="76" t="s">
        <v>261</v>
      </c>
      <c r="B66" s="125" t="s">
        <v>260</v>
      </c>
      <c r="C66" s="52"/>
      <c r="D66" s="53"/>
      <c r="E66" s="126" t="s">
        <v>263</v>
      </c>
      <c r="F66" s="55"/>
      <c r="G66" s="56">
        <v>7955.99</v>
      </c>
      <c r="H66" s="56"/>
    </row>
    <row r="67" spans="1:8" x14ac:dyDescent="0.25">
      <c r="A67" s="76"/>
      <c r="B67" s="125"/>
      <c r="C67" s="52"/>
      <c r="D67" s="53"/>
      <c r="E67" s="75"/>
      <c r="F67" s="55"/>
      <c r="G67" s="56"/>
      <c r="H67" s="56"/>
    </row>
    <row r="68" spans="1:8" ht="16.5" customHeight="1" x14ac:dyDescent="0.25">
      <c r="A68" s="50"/>
      <c r="B68" s="125"/>
      <c r="C68" s="52"/>
      <c r="D68" s="53"/>
      <c r="E68" s="54"/>
      <c r="F68" s="55"/>
      <c r="G68" s="56"/>
      <c r="H68" s="54"/>
    </row>
    <row r="69" spans="1:8" x14ac:dyDescent="0.25">
      <c r="A69" s="50"/>
      <c r="B69" s="51"/>
      <c r="C69" s="52"/>
      <c r="D69" s="53"/>
      <c r="E69" s="54"/>
      <c r="F69" s="55"/>
      <c r="G69" s="56"/>
      <c r="H69" s="54"/>
    </row>
    <row r="70" spans="1:8" x14ac:dyDescent="0.25">
      <c r="A70" s="50"/>
      <c r="B70" s="51"/>
      <c r="C70" s="52"/>
      <c r="D70" s="53"/>
      <c r="E70" s="54"/>
      <c r="F70" s="55"/>
      <c r="G70" s="56"/>
      <c r="H70" s="54"/>
    </row>
    <row r="71" spans="1:8" x14ac:dyDescent="0.25">
      <c r="A71" s="50"/>
      <c r="B71" s="51"/>
      <c r="C71" s="52"/>
      <c r="D71" s="53"/>
      <c r="E71" s="54"/>
      <c r="F71" s="55"/>
      <c r="G71" s="56"/>
      <c r="H71" s="54"/>
    </row>
    <row r="72" spans="1:8" x14ac:dyDescent="0.25">
      <c r="A72" s="50"/>
      <c r="B72" s="51"/>
      <c r="C72" s="52"/>
      <c r="D72" s="53"/>
      <c r="E72" s="54"/>
      <c r="F72" s="55"/>
      <c r="G72" s="56"/>
      <c r="H72" s="54"/>
    </row>
    <row r="73" spans="1:8" x14ac:dyDescent="0.25">
      <c r="A73" s="50"/>
      <c r="B73" s="51"/>
      <c r="C73" s="52"/>
      <c r="D73" s="53"/>
      <c r="E73" s="54"/>
      <c r="F73" s="55"/>
      <c r="G73" s="56"/>
      <c r="H73" s="54"/>
    </row>
    <row r="74" spans="1:8" x14ac:dyDescent="0.25">
      <c r="A74" s="50"/>
      <c r="B74" s="51"/>
      <c r="C74" s="52"/>
      <c r="D74" s="53"/>
      <c r="E74" s="54"/>
      <c r="F74" s="55"/>
      <c r="G74" s="59"/>
      <c r="H74" s="54"/>
    </row>
    <row r="75" spans="1:8" x14ac:dyDescent="0.25">
      <c r="A75" s="78"/>
      <c r="B75" s="78"/>
      <c r="C75" s="79"/>
      <c r="D75" s="80"/>
      <c r="E75" s="81"/>
      <c r="F75" s="79"/>
      <c r="G75" s="81"/>
      <c r="H75" s="81"/>
    </row>
    <row r="76" spans="1:8" ht="20.25" customHeight="1" thickBot="1" x14ac:dyDescent="0.3">
      <c r="A76" s="88"/>
      <c r="B76" s="27" t="s">
        <v>15</v>
      </c>
      <c r="C76" s="27"/>
      <c r="D76" s="27"/>
      <c r="E76" s="27"/>
      <c r="F76" s="28">
        <f>SUM(F20:F75)</f>
        <v>223000</v>
      </c>
      <c r="G76" s="131">
        <f>SUM(G20:G75)</f>
        <v>196807.05</v>
      </c>
      <c r="H76" s="132"/>
    </row>
    <row r="77" spans="1:8" ht="15.75" thickTop="1" x14ac:dyDescent="0.25"/>
    <row r="78" spans="1:8" x14ac:dyDescent="0.25">
      <c r="F78" s="120"/>
    </row>
    <row r="80" spans="1:8" x14ac:dyDescent="0.25">
      <c r="G80" s="120"/>
    </row>
  </sheetData>
  <mergeCells count="3">
    <mergeCell ref="B19:D19"/>
    <mergeCell ref="B24:D24"/>
    <mergeCell ref="B29:D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2C63-2592-4F77-BA4A-B82417CC5DEF}">
  <sheetPr codeName="Sheet14"/>
  <dimension ref="A1:K57"/>
  <sheetViews>
    <sheetView view="pageBreakPreview" zoomScaleNormal="100" zoomScaleSheetLayoutView="100" workbookViewId="0">
      <selection activeCell="B23" sqref="B23:D23"/>
    </sheetView>
  </sheetViews>
  <sheetFormatPr defaultRowHeight="15" x14ac:dyDescent="0.25"/>
  <cols>
    <col min="1" max="1" width="12.140625" customWidth="1"/>
    <col min="2" max="2" width="14.42578125" customWidth="1"/>
    <col min="3" max="3" width="12.28515625" customWidth="1"/>
    <col min="4" max="4" width="8.28515625" customWidth="1"/>
    <col min="5" max="5" width="33.28515625" customWidth="1"/>
    <col min="6" max="6" width="12.1406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43" t="s">
        <v>0</v>
      </c>
    </row>
    <row r="4" spans="1:5" x14ac:dyDescent="0.25">
      <c r="A4" t="s">
        <v>1</v>
      </c>
      <c r="C4" t="s">
        <v>389</v>
      </c>
    </row>
    <row r="6" spans="1:5" x14ac:dyDescent="0.25">
      <c r="A6" t="s">
        <v>2</v>
      </c>
      <c r="B6" t="s">
        <v>391</v>
      </c>
    </row>
    <row r="8" spans="1:5" x14ac:dyDescent="0.25">
      <c r="A8" t="s">
        <v>3</v>
      </c>
      <c r="B8" t="s">
        <v>390</v>
      </c>
      <c r="C8" s="65"/>
    </row>
    <row r="9" spans="1:5" x14ac:dyDescent="0.25">
      <c r="E9" s="17"/>
    </row>
    <row r="10" spans="1:5" x14ac:dyDescent="0.25">
      <c r="A10" t="s">
        <v>4</v>
      </c>
      <c r="C10" t="s">
        <v>5</v>
      </c>
    </row>
    <row r="12" spans="1:5" x14ac:dyDescent="0.25">
      <c r="A12" t="s">
        <v>6</v>
      </c>
      <c r="C12" t="s">
        <v>28</v>
      </c>
    </row>
    <row r="14" spans="1:5" x14ac:dyDescent="0.25">
      <c r="A14" t="s">
        <v>7</v>
      </c>
      <c r="C14" s="18">
        <f>F53</f>
        <v>210000</v>
      </c>
    </row>
    <row r="15" spans="1:5" x14ac:dyDescent="0.25">
      <c r="A15" t="s">
        <v>8</v>
      </c>
      <c r="C15" s="18">
        <f>G53</f>
        <v>214250.90525675056</v>
      </c>
    </row>
    <row r="17" spans="1:11" x14ac:dyDescent="0.25">
      <c r="A17" t="s">
        <v>87</v>
      </c>
    </row>
    <row r="19" spans="1:11" s="63" customFormat="1" ht="45" x14ac:dyDescent="0.25">
      <c r="A19" s="60" t="s">
        <v>10</v>
      </c>
      <c r="B19" s="210" t="s">
        <v>11</v>
      </c>
      <c r="C19" s="210"/>
      <c r="D19" s="210"/>
      <c r="E19" s="118" t="s">
        <v>44</v>
      </c>
      <c r="F19" s="61" t="s">
        <v>12</v>
      </c>
      <c r="G19" s="118" t="s">
        <v>13</v>
      </c>
      <c r="H19" s="118" t="s">
        <v>36</v>
      </c>
    </row>
    <row r="20" spans="1:11" x14ac:dyDescent="0.25">
      <c r="A20" s="66"/>
      <c r="B20" s="67"/>
      <c r="C20" s="68"/>
      <c r="D20" s="69"/>
      <c r="E20" s="70"/>
      <c r="F20" s="71"/>
      <c r="G20" s="72"/>
      <c r="H20" s="70"/>
      <c r="J20" t="s">
        <v>411</v>
      </c>
      <c r="K20" t="str">
        <f>PROPER(J20)</f>
        <v>Harpers Travel (M) Sdn Bhd</v>
      </c>
    </row>
    <row r="21" spans="1:11" ht="13.5" customHeight="1" x14ac:dyDescent="0.25">
      <c r="A21" s="219" t="s">
        <v>420</v>
      </c>
      <c r="B21" s="125" t="s">
        <v>392</v>
      </c>
      <c r="C21" s="52"/>
      <c r="D21" s="53"/>
      <c r="E21" s="54" t="s">
        <v>397</v>
      </c>
      <c r="F21" s="55">
        <v>30000</v>
      </c>
      <c r="G21" s="56">
        <v>35857.533118910236</v>
      </c>
      <c r="H21" s="56"/>
    </row>
    <row r="22" spans="1:11" ht="78" customHeight="1" x14ac:dyDescent="0.25">
      <c r="A22" s="220"/>
      <c r="B22" s="216" t="s">
        <v>393</v>
      </c>
      <c r="C22" s="217"/>
      <c r="D22" s="218"/>
      <c r="E22" s="54" t="s">
        <v>397</v>
      </c>
      <c r="F22" s="55">
        <v>78000</v>
      </c>
      <c r="G22" s="56">
        <v>97103.857277919611</v>
      </c>
      <c r="H22" s="56"/>
    </row>
    <row r="23" spans="1:11" ht="48" customHeight="1" x14ac:dyDescent="0.25">
      <c r="A23" s="221"/>
      <c r="B23" s="216" t="s">
        <v>394</v>
      </c>
      <c r="C23" s="217"/>
      <c r="D23" s="218"/>
      <c r="E23" s="54" t="s">
        <v>397</v>
      </c>
      <c r="F23" s="55">
        <v>11000</v>
      </c>
      <c r="G23" s="56">
        <v>10484.104859920719</v>
      </c>
      <c r="H23" s="56"/>
    </row>
    <row r="24" spans="1:11" ht="78.75" customHeight="1" x14ac:dyDescent="0.25">
      <c r="A24" s="162" t="s">
        <v>421</v>
      </c>
      <c r="B24" s="213" t="s">
        <v>395</v>
      </c>
      <c r="C24" s="214"/>
      <c r="D24" s="215"/>
      <c r="E24" s="54" t="s">
        <v>398</v>
      </c>
      <c r="F24" s="55">
        <v>50000</v>
      </c>
      <c r="G24" s="56">
        <v>47415.539999999994</v>
      </c>
      <c r="H24" s="56"/>
    </row>
    <row r="25" spans="1:11" ht="15" customHeight="1" x14ac:dyDescent="0.25">
      <c r="A25" s="50"/>
      <c r="B25" s="137" t="s">
        <v>396</v>
      </c>
      <c r="C25" s="135"/>
      <c r="D25" s="136"/>
      <c r="E25" s="54"/>
      <c r="F25" s="55">
        <v>20000</v>
      </c>
      <c r="G25" s="56"/>
      <c r="H25" s="56"/>
    </row>
    <row r="26" spans="1:11" x14ac:dyDescent="0.25">
      <c r="A26" s="83"/>
      <c r="B26" s="121" t="s">
        <v>405</v>
      </c>
      <c r="C26" s="128"/>
      <c r="D26" s="129"/>
      <c r="E26" s="54"/>
      <c r="F26" s="55"/>
      <c r="G26" s="56"/>
      <c r="H26" s="56"/>
    </row>
    <row r="27" spans="1:11" x14ac:dyDescent="0.25">
      <c r="A27" s="83" t="s">
        <v>413</v>
      </c>
      <c r="B27" s="51" t="s">
        <v>406</v>
      </c>
      <c r="C27" s="128"/>
      <c r="D27" s="129"/>
      <c r="E27" s="54" t="s">
        <v>412</v>
      </c>
      <c r="F27" s="55"/>
      <c r="G27" s="56">
        <v>773</v>
      </c>
      <c r="H27" s="56"/>
    </row>
    <row r="28" spans="1:11" x14ac:dyDescent="0.25">
      <c r="A28" s="50" t="s">
        <v>413</v>
      </c>
      <c r="B28" s="51" t="s">
        <v>407</v>
      </c>
      <c r="C28" s="128"/>
      <c r="D28" s="129"/>
      <c r="E28" s="54" t="s">
        <v>412</v>
      </c>
      <c r="F28" s="55"/>
      <c r="G28" s="56">
        <v>858</v>
      </c>
      <c r="H28" s="56"/>
    </row>
    <row r="29" spans="1:11" x14ac:dyDescent="0.25">
      <c r="A29" s="83" t="s">
        <v>413</v>
      </c>
      <c r="B29" s="51" t="s">
        <v>408</v>
      </c>
      <c r="C29" s="123"/>
      <c r="D29" s="124"/>
      <c r="E29" s="54" t="s">
        <v>412</v>
      </c>
      <c r="F29" s="55"/>
      <c r="G29" s="56">
        <v>810</v>
      </c>
      <c r="H29" s="56"/>
    </row>
    <row r="30" spans="1:11" x14ac:dyDescent="0.25">
      <c r="A30" s="83" t="s">
        <v>413</v>
      </c>
      <c r="B30" s="51" t="s">
        <v>354</v>
      </c>
      <c r="C30" s="123"/>
      <c r="D30" s="124"/>
      <c r="E30" s="54" t="s">
        <v>412</v>
      </c>
      <c r="F30" s="55"/>
      <c r="G30" s="56">
        <v>810</v>
      </c>
      <c r="H30" s="56"/>
    </row>
    <row r="31" spans="1:11" ht="15" customHeight="1" x14ac:dyDescent="0.25">
      <c r="A31" s="76" t="s">
        <v>413</v>
      </c>
      <c r="B31" s="125" t="s">
        <v>364</v>
      </c>
      <c r="C31" s="52"/>
      <c r="D31" s="53"/>
      <c r="E31" s="126" t="s">
        <v>412</v>
      </c>
      <c r="F31" s="55"/>
      <c r="G31" s="56">
        <v>858</v>
      </c>
      <c r="H31" s="56"/>
    </row>
    <row r="32" spans="1:11" x14ac:dyDescent="0.25">
      <c r="A32" s="83" t="s">
        <v>413</v>
      </c>
      <c r="B32" s="125" t="s">
        <v>410</v>
      </c>
      <c r="C32" s="52"/>
      <c r="D32" s="53"/>
      <c r="E32" s="84" t="s">
        <v>412</v>
      </c>
      <c r="F32" s="55"/>
      <c r="G32" s="56">
        <v>900</v>
      </c>
      <c r="H32" s="56"/>
    </row>
    <row r="33" spans="1:8" x14ac:dyDescent="0.25">
      <c r="A33" s="83"/>
      <c r="B33" s="121" t="s">
        <v>96</v>
      </c>
      <c r="C33" s="128"/>
      <c r="D33" s="129"/>
      <c r="E33" s="54"/>
      <c r="F33" s="55"/>
      <c r="G33" s="56"/>
      <c r="H33" s="56"/>
    </row>
    <row r="34" spans="1:8" x14ac:dyDescent="0.25">
      <c r="A34" s="83" t="s">
        <v>402</v>
      </c>
      <c r="B34" s="51" t="s">
        <v>408</v>
      </c>
      <c r="C34" s="128"/>
      <c r="D34" s="129"/>
      <c r="E34" s="84" t="s">
        <v>150</v>
      </c>
      <c r="F34" s="55"/>
      <c r="G34" s="56">
        <v>1454.75</v>
      </c>
      <c r="H34" s="56"/>
    </row>
    <row r="35" spans="1:8" x14ac:dyDescent="0.25">
      <c r="A35" s="83" t="s">
        <v>418</v>
      </c>
      <c r="B35" s="51" t="s">
        <v>354</v>
      </c>
      <c r="C35" s="52"/>
      <c r="D35" s="53"/>
      <c r="E35" s="84" t="s">
        <v>417</v>
      </c>
      <c r="F35" s="55"/>
      <c r="G35" s="56">
        <v>1454.75</v>
      </c>
      <c r="H35" s="56"/>
    </row>
    <row r="36" spans="1:8" x14ac:dyDescent="0.25">
      <c r="A36" s="50" t="s">
        <v>419</v>
      </c>
      <c r="B36" s="125" t="s">
        <v>364</v>
      </c>
      <c r="C36" s="52"/>
      <c r="D36" s="53"/>
      <c r="E36" s="54" t="s">
        <v>91</v>
      </c>
      <c r="F36" s="56"/>
      <c r="G36" s="86">
        <v>2018.25</v>
      </c>
      <c r="H36" s="56"/>
    </row>
    <row r="37" spans="1:8" x14ac:dyDescent="0.25">
      <c r="A37" s="50"/>
      <c r="B37" s="121" t="s">
        <v>95</v>
      </c>
      <c r="C37" s="52"/>
      <c r="D37" s="53"/>
      <c r="E37" s="84"/>
      <c r="F37" s="56"/>
      <c r="G37" s="86"/>
      <c r="H37" s="56"/>
    </row>
    <row r="38" spans="1:8" x14ac:dyDescent="0.25">
      <c r="A38" s="50" t="s">
        <v>413</v>
      </c>
      <c r="B38" s="51" t="s">
        <v>406</v>
      </c>
      <c r="C38" s="52"/>
      <c r="D38" s="53"/>
      <c r="E38" s="84" t="s">
        <v>412</v>
      </c>
      <c r="F38" s="56"/>
      <c r="G38" s="161">
        <v>2630</v>
      </c>
      <c r="H38" s="56"/>
    </row>
    <row r="39" spans="1:8" x14ac:dyDescent="0.25">
      <c r="A39" s="50" t="s">
        <v>413</v>
      </c>
      <c r="B39" s="51" t="s">
        <v>407</v>
      </c>
      <c r="C39" s="52"/>
      <c r="D39" s="53"/>
      <c r="E39" s="84" t="s">
        <v>412</v>
      </c>
      <c r="F39" s="56"/>
      <c r="G39" s="161">
        <v>2630</v>
      </c>
      <c r="H39" s="56"/>
    </row>
    <row r="40" spans="1:8" x14ac:dyDescent="0.25">
      <c r="A40" s="83" t="s">
        <v>418</v>
      </c>
      <c r="B40" s="51" t="s">
        <v>408</v>
      </c>
      <c r="C40" s="52"/>
      <c r="D40" s="53"/>
      <c r="E40" s="84" t="s">
        <v>417</v>
      </c>
      <c r="F40" s="56"/>
      <c r="G40" s="86">
        <f>3472.92/2</f>
        <v>1736.46</v>
      </c>
      <c r="H40" s="56"/>
    </row>
    <row r="41" spans="1:8" x14ac:dyDescent="0.25">
      <c r="A41" s="83" t="s">
        <v>418</v>
      </c>
      <c r="B41" s="51" t="s">
        <v>354</v>
      </c>
      <c r="C41" s="52"/>
      <c r="D41" s="53"/>
      <c r="E41" s="84" t="s">
        <v>417</v>
      </c>
      <c r="F41" s="56"/>
      <c r="G41" s="56">
        <v>1736.46</v>
      </c>
      <c r="H41" s="56"/>
    </row>
    <row r="42" spans="1:8" x14ac:dyDescent="0.25">
      <c r="A42" s="83" t="s">
        <v>418</v>
      </c>
      <c r="B42" s="125" t="s">
        <v>364</v>
      </c>
      <c r="C42" s="52"/>
      <c r="D42" s="53"/>
      <c r="E42" s="84" t="s">
        <v>417</v>
      </c>
      <c r="F42" s="56"/>
      <c r="G42" s="86">
        <v>1340.46</v>
      </c>
      <c r="H42" s="56"/>
    </row>
    <row r="43" spans="1:8" x14ac:dyDescent="0.25">
      <c r="A43" s="50"/>
      <c r="B43" s="121" t="s">
        <v>93</v>
      </c>
      <c r="C43" s="52"/>
      <c r="D43" s="53"/>
      <c r="E43" s="84"/>
      <c r="F43" s="56">
        <v>3000</v>
      </c>
      <c r="G43" s="86"/>
      <c r="H43" s="56"/>
    </row>
    <row r="44" spans="1:8" x14ac:dyDescent="0.25">
      <c r="A44" s="83"/>
      <c r="B44" s="51" t="s">
        <v>408</v>
      </c>
      <c r="C44" s="52"/>
      <c r="D44" s="53"/>
      <c r="E44" s="84" t="s">
        <v>150</v>
      </c>
      <c r="F44" s="55"/>
      <c r="G44" s="56">
        <v>55</v>
      </c>
      <c r="H44" s="56"/>
    </row>
    <row r="45" spans="1:8" x14ac:dyDescent="0.25">
      <c r="A45" s="83" t="s">
        <v>418</v>
      </c>
      <c r="B45" s="51" t="s">
        <v>354</v>
      </c>
      <c r="C45" s="52"/>
      <c r="D45" s="53"/>
      <c r="E45" s="84" t="s">
        <v>417</v>
      </c>
      <c r="F45" s="55"/>
      <c r="G45" s="56">
        <v>226.49</v>
      </c>
      <c r="H45" s="56"/>
    </row>
    <row r="46" spans="1:8" x14ac:dyDescent="0.25">
      <c r="A46" s="83" t="s">
        <v>413</v>
      </c>
      <c r="B46" s="125" t="s">
        <v>409</v>
      </c>
      <c r="C46" s="52"/>
      <c r="D46" s="53"/>
      <c r="E46" s="84" t="s">
        <v>412</v>
      </c>
      <c r="F46" s="55"/>
      <c r="G46" s="56">
        <v>490</v>
      </c>
      <c r="H46" s="56"/>
    </row>
    <row r="47" spans="1:8" x14ac:dyDescent="0.25">
      <c r="A47" s="83" t="s">
        <v>400</v>
      </c>
      <c r="B47" s="125" t="s">
        <v>62</v>
      </c>
      <c r="C47" s="52"/>
      <c r="D47" s="53"/>
      <c r="E47" s="84" t="s">
        <v>401</v>
      </c>
      <c r="F47" s="55">
        <v>3000</v>
      </c>
      <c r="G47" s="56">
        <v>996.95</v>
      </c>
      <c r="H47" s="56"/>
    </row>
    <row r="48" spans="1:8" x14ac:dyDescent="0.25">
      <c r="A48" s="83" t="s">
        <v>414</v>
      </c>
      <c r="B48" s="125" t="s">
        <v>415</v>
      </c>
      <c r="C48" s="52"/>
      <c r="D48" s="53"/>
      <c r="E48" s="84" t="s">
        <v>401</v>
      </c>
      <c r="F48" s="55"/>
      <c r="G48" s="56">
        <v>796.89</v>
      </c>
      <c r="H48" s="56"/>
    </row>
    <row r="49" spans="1:8" x14ac:dyDescent="0.25">
      <c r="A49" s="83"/>
      <c r="B49" s="121" t="s">
        <v>14</v>
      </c>
      <c r="C49" s="52"/>
      <c r="D49" s="53"/>
      <c r="E49" s="84"/>
      <c r="F49" s="55">
        <v>15000</v>
      </c>
      <c r="G49" s="56"/>
      <c r="H49" s="56"/>
    </row>
    <row r="50" spans="1:8" x14ac:dyDescent="0.25">
      <c r="A50" s="83" t="s">
        <v>402</v>
      </c>
      <c r="B50" s="125" t="s">
        <v>403</v>
      </c>
      <c r="C50" s="52"/>
      <c r="D50" s="53"/>
      <c r="E50" s="84" t="s">
        <v>150</v>
      </c>
      <c r="F50" s="55"/>
      <c r="G50" s="56">
        <v>80.67</v>
      </c>
      <c r="H50" s="56"/>
    </row>
    <row r="51" spans="1:8" x14ac:dyDescent="0.25">
      <c r="A51" s="83"/>
      <c r="B51" s="125" t="s">
        <v>404</v>
      </c>
      <c r="C51" s="52"/>
      <c r="D51" s="53"/>
      <c r="E51" s="84" t="s">
        <v>150</v>
      </c>
      <c r="F51" s="55"/>
      <c r="G51" s="56">
        <v>20.23</v>
      </c>
      <c r="H51" s="56"/>
    </row>
    <row r="52" spans="1:8" x14ac:dyDescent="0.25">
      <c r="A52" s="83"/>
      <c r="B52" s="125" t="s">
        <v>416</v>
      </c>
      <c r="C52" s="52"/>
      <c r="D52" s="53"/>
      <c r="E52" s="84" t="s">
        <v>373</v>
      </c>
      <c r="F52" s="55"/>
      <c r="G52" s="56">
        <v>713.51</v>
      </c>
      <c r="H52" s="56"/>
    </row>
    <row r="53" spans="1:8" ht="20.25" customHeight="1" thickBot="1" x14ac:dyDescent="0.3">
      <c r="A53" s="88"/>
      <c r="B53" s="27" t="s">
        <v>15</v>
      </c>
      <c r="C53" s="27"/>
      <c r="D53" s="27"/>
      <c r="E53" s="27"/>
      <c r="F53" s="28">
        <f>SUM(F20:F52)</f>
        <v>210000</v>
      </c>
      <c r="G53" s="131">
        <f>SUM(G20:G52)</f>
        <v>214250.90525675056</v>
      </c>
      <c r="H53" s="132"/>
    </row>
    <row r="54" spans="1:8" ht="15.75" thickTop="1" x14ac:dyDescent="0.25"/>
    <row r="55" spans="1:8" x14ac:dyDescent="0.25">
      <c r="F55" s="120"/>
    </row>
    <row r="57" spans="1:8" x14ac:dyDescent="0.25">
      <c r="G57" s="120"/>
    </row>
  </sheetData>
  <mergeCells count="5">
    <mergeCell ref="A21:A23"/>
    <mergeCell ref="B19:D19"/>
    <mergeCell ref="B24:D24"/>
    <mergeCell ref="B22:D22"/>
    <mergeCell ref="B23:D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29</vt:i4>
      </vt:variant>
    </vt:vector>
  </HeadingPairs>
  <TitlesOfParts>
    <vt:vector size="53" baseType="lpstr">
      <vt:lpstr>Trade Show Budget Tracking</vt:lpstr>
      <vt:lpstr>ATF</vt:lpstr>
      <vt:lpstr>Courtesy Visit to ShenZhen</vt:lpstr>
      <vt:lpstr>TITF</vt:lpstr>
      <vt:lpstr>VITM</vt:lpstr>
      <vt:lpstr>Business Matching Medan</vt:lpstr>
      <vt:lpstr>ITB Berlin</vt:lpstr>
      <vt:lpstr>EPY Korea</vt:lpstr>
      <vt:lpstr>EPY Thailand</vt:lpstr>
      <vt:lpstr>EPY Indonesia</vt:lpstr>
      <vt:lpstr>EPY Taiwan</vt:lpstr>
      <vt:lpstr>Tourism Expo Japan</vt:lpstr>
      <vt:lpstr>EPY Singapore</vt:lpstr>
      <vt:lpstr>WTM London</vt:lpstr>
      <vt:lpstr>Travel Mart Stockholm</vt:lpstr>
      <vt:lpstr>Cruiseworld Asia</vt:lpstr>
      <vt:lpstr>China Roadshows</vt:lpstr>
      <vt:lpstr>ITB Asia</vt:lpstr>
      <vt:lpstr>Sheet1</vt:lpstr>
      <vt:lpstr>ITB China</vt:lpstr>
      <vt:lpstr>Xiamen Leisure</vt:lpstr>
      <vt:lpstr>CITIE</vt:lpstr>
      <vt:lpstr>Guiyang</vt:lpstr>
      <vt:lpstr>Sheet2</vt:lpstr>
      <vt:lpstr>ATF!Print_Area</vt:lpstr>
      <vt:lpstr>'Business Matching Medan'!Print_Area</vt:lpstr>
      <vt:lpstr>'China Roadshows'!Print_Area</vt:lpstr>
      <vt:lpstr>CITIE!Print_Area</vt:lpstr>
      <vt:lpstr>'Courtesy Visit to ShenZhen'!Print_Area</vt:lpstr>
      <vt:lpstr>'Cruiseworld Asia'!Print_Area</vt:lpstr>
      <vt:lpstr>'EPY Indonesia'!Print_Area</vt:lpstr>
      <vt:lpstr>'EPY Korea'!Print_Area</vt:lpstr>
      <vt:lpstr>'EPY Singapore'!Print_Area</vt:lpstr>
      <vt:lpstr>'EPY Taiwan'!Print_Area</vt:lpstr>
      <vt:lpstr>'EPY Thailand'!Print_Area</vt:lpstr>
      <vt:lpstr>Guiyang!Print_Area</vt:lpstr>
      <vt:lpstr>'ITB Berlin'!Print_Area</vt:lpstr>
      <vt:lpstr>'ITB China'!Print_Area</vt:lpstr>
      <vt:lpstr>TITF!Print_Area</vt:lpstr>
      <vt:lpstr>'Tourism Expo Japan'!Print_Area</vt:lpstr>
      <vt:lpstr>'Travel Mart Stockholm'!Print_Area</vt:lpstr>
      <vt:lpstr>VITM!Print_Area</vt:lpstr>
      <vt:lpstr>'WTM London'!Print_Area</vt:lpstr>
      <vt:lpstr>'Xiamen Leisure'!Print_Area</vt:lpstr>
      <vt:lpstr>'Cruiseworld Asia'!Print_Titles</vt:lpstr>
      <vt:lpstr>'EPY Indonesia'!Print_Titles</vt:lpstr>
      <vt:lpstr>'EPY Korea'!Print_Titles</vt:lpstr>
      <vt:lpstr>'EPY Singapore'!Print_Titles</vt:lpstr>
      <vt:lpstr>'EPY Taiwan'!Print_Titles</vt:lpstr>
      <vt:lpstr>'EPY Thailand'!Print_Titles</vt:lpstr>
      <vt:lpstr>'Tourism Expo Japan'!Print_Titles</vt:lpstr>
      <vt:lpstr>'Travel Mart Stockholm'!Print_Titles</vt:lpstr>
      <vt:lpstr>'WTM London'!Print_Titles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2019-11-22T06:15:11Z</cp:lastPrinted>
  <dcterms:created xsi:type="dcterms:W3CDTF">2019-10-17T07:49:33Z</dcterms:created>
  <dcterms:modified xsi:type="dcterms:W3CDTF">2019-12-24T10:00:58Z</dcterms:modified>
</cp:coreProperties>
</file>