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"/>
    </mc:Choice>
  </mc:AlternateContent>
  <xr:revisionPtr revIDLastSave="0" documentId="13_ncr:1_{0FDE6535-F62B-40A0-AD60-3639664F4A99}" xr6:coauthVersionLast="45" xr6:coauthVersionMax="45" xr10:uidLastSave="{00000000-0000-0000-0000-000000000000}"/>
  <bookViews>
    <workbookView xWindow="-120" yWindow="-120" windowWidth="20730" windowHeight="11160" firstSheet="8" activeTab="11" xr2:uid="{B4DDA506-79DE-4FB8-B462-E5B3824D39F6}"/>
  </bookViews>
  <sheets>
    <sheet name="Sheet1" sheetId="1" r:id="rId1"/>
    <sheet name="Sheet2" sheetId="2" r:id="rId2"/>
    <sheet name="Ctrip" sheetId="3" r:id="rId3"/>
    <sheet name="Trip.com" sheetId="4" r:id="rId4"/>
    <sheet name="Unity Media - Dec" sheetId="5" r:id="rId5"/>
    <sheet name="Modetour" sheetId="6" r:id="rId6"/>
    <sheet name="Unity Media - Jan" sheetId="7" r:id="rId7"/>
    <sheet name="Unity Media - Jan (2)" sheetId="8" r:id="rId8"/>
    <sheet name="Smart Way Travel " sheetId="9" r:id="rId9"/>
    <sheet name="Unity Media - Feb" sheetId="10" r:id="rId10"/>
    <sheet name="Unity Media - Feb (1)" sheetId="11" r:id="rId11"/>
    <sheet name="My Passion Travel 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5" i="12" l="1"/>
  <c r="F38" i="12" s="1"/>
  <c r="C8" i="12"/>
  <c r="F11" i="12" s="1"/>
  <c r="G11" i="11" l="1"/>
  <c r="C35" i="11"/>
  <c r="A38" i="11" s="1"/>
  <c r="C38" i="11" s="1"/>
  <c r="F40" i="11" s="1"/>
  <c r="C34" i="10"/>
  <c r="A37" i="10" s="1"/>
  <c r="C37" i="10" s="1"/>
  <c r="F40" i="10" s="1"/>
  <c r="C8" i="11"/>
  <c r="A11" i="11" s="1"/>
  <c r="C11" i="11" s="1"/>
  <c r="F13" i="11" s="1"/>
  <c r="C7" i="10"/>
  <c r="A10" i="10" s="1"/>
  <c r="C10" i="10" s="1"/>
  <c r="F13" i="10" s="1"/>
  <c r="C36" i="9"/>
  <c r="A39" i="9" s="1"/>
  <c r="C39" i="9" s="1"/>
  <c r="C8" i="9"/>
  <c r="A11" i="9" s="1"/>
  <c r="C11" i="9" s="1"/>
  <c r="F13" i="7" l="1"/>
  <c r="F36" i="7"/>
  <c r="C31" i="8"/>
  <c r="A34" i="8" s="1"/>
  <c r="C34" i="8" s="1"/>
  <c r="F36" i="8" s="1"/>
  <c r="C30" i="7"/>
  <c r="A33" i="7" s="1"/>
  <c r="C33" i="7" s="1"/>
  <c r="C8" i="8"/>
  <c r="A11" i="8" s="1"/>
  <c r="C11" i="8" s="1"/>
  <c r="F13" i="8" s="1"/>
  <c r="C7" i="7"/>
  <c r="A10" i="7" s="1"/>
  <c r="C10" i="7" s="1"/>
  <c r="E13" i="6" l="1"/>
  <c r="G13" i="6"/>
  <c r="G8" i="6"/>
  <c r="C8" i="6"/>
  <c r="A13" i="6" s="1"/>
  <c r="C13" i="6" s="1"/>
  <c r="C45" i="5" l="1"/>
  <c r="A48" i="5" s="1"/>
  <c r="C48" i="5" s="1"/>
  <c r="C37" i="5"/>
  <c r="A40" i="5" s="1"/>
  <c r="C40" i="5" s="1"/>
  <c r="F20" i="5" l="1"/>
  <c r="C15" i="5"/>
  <c r="A18" i="5" s="1"/>
  <c r="C18" i="5" s="1"/>
  <c r="C10" i="5"/>
  <c r="C7" i="5"/>
  <c r="A10" i="5" s="1"/>
  <c r="C29" i="4" l="1"/>
  <c r="A32" i="4" s="1"/>
  <c r="C32" i="4" s="1"/>
  <c r="C7" i="4"/>
  <c r="A10" i="4" s="1"/>
  <c r="C10" i="4" s="1"/>
  <c r="C28" i="3"/>
  <c r="A31" i="3" s="1"/>
  <c r="C31" i="3" s="1"/>
  <c r="C6" i="3"/>
  <c r="A9" i="3"/>
  <c r="C9" i="3" s="1"/>
  <c r="A36" i="2"/>
  <c r="C36" i="2" s="1"/>
  <c r="C33" i="2"/>
  <c r="C5" i="2"/>
  <c r="A8" i="2" s="1"/>
  <c r="C8" i="2" s="1"/>
  <c r="C34" i="1"/>
  <c r="A37" i="1" s="1"/>
  <c r="C37" i="1" s="1"/>
  <c r="C8" i="1"/>
  <c r="A8" i="1"/>
  <c r="C5" i="1"/>
</calcChain>
</file>

<file path=xl/sharedStrings.xml><?xml version="1.0" encoding="utf-8"?>
<sst xmlns="http://schemas.openxmlformats.org/spreadsheetml/2006/main" count="259" uniqueCount="33">
  <si>
    <t>Penang Global Tourism Sdn Bhd</t>
  </si>
  <si>
    <t>Foreign Currency Conversion</t>
  </si>
  <si>
    <t>NTD</t>
  </si>
  <si>
    <t>MYR</t>
  </si>
  <si>
    <t>Rate</t>
  </si>
  <si>
    <t>USD</t>
  </si>
  <si>
    <t>* Rate refer to Accounts General's Department of Malaysia</t>
  </si>
  <si>
    <t>RMB</t>
  </si>
  <si>
    <t>Marketing Campaign with Ctrip China July to October 2019</t>
  </si>
  <si>
    <t>Marketing Campaign with Trip.com July to October 2019</t>
  </si>
  <si>
    <t>SGD</t>
  </si>
  <si>
    <t>AUD</t>
  </si>
  <si>
    <t>Total payment to be made to Unity Media Pte Ltd in Dec 2019 - SGD</t>
  </si>
  <si>
    <t>INV UM-2019/266 In-flight Magazine Advertisement (Sawasdee) - Dec'2019</t>
  </si>
  <si>
    <t>INV UM-2019/265 In-flight Magazine Advertisement (Qantas) - Dec'2019</t>
  </si>
  <si>
    <t>KRW</t>
  </si>
  <si>
    <t>Modetour Korea Marketing Collaboration (Aug-Dec2019)</t>
  </si>
  <si>
    <t>Bank Negara Rate</t>
  </si>
  <si>
    <t xml:space="preserve">XE Currency </t>
  </si>
  <si>
    <t xml:space="preserve">CIMB Currency </t>
  </si>
  <si>
    <t>*Payment being made as according to XE Currency rate conversion due to Bank Negara Rate is higher</t>
  </si>
  <si>
    <t>* CIMB does not provide currency exchange from KRW - MYR, only MYR-USD.</t>
  </si>
  <si>
    <t>INV UM-2019/266 In-flight Magazine Advertisement (Sawasdee) - Jan 2020</t>
  </si>
  <si>
    <t>Total payment to be made to Unity Media Pte Ltd in Jan 2020 - SGD</t>
  </si>
  <si>
    <t>INV UM-2019/265 In-flight Magazine Advertisement (Qantas) - Jan 2020</t>
  </si>
  <si>
    <t>Smart Way Travel Inv2911191</t>
  </si>
  <si>
    <r>
      <t xml:space="preserve">Total payment to be made to Smart Way Travel Co. Ltd is </t>
    </r>
    <r>
      <rPr>
        <b/>
        <sz val="11"/>
        <color theme="1"/>
        <rFont val="Arial"/>
        <family val="2"/>
      </rPr>
      <t>SGD 741.92</t>
    </r>
  </si>
  <si>
    <t>INV UM-2020/027 In-flight Magazine Advertisement (Sawasdee) - Feb 2020</t>
  </si>
  <si>
    <t>Total payment to be made to Unity Media Pte Ltd in Feb 2020 - SGD</t>
  </si>
  <si>
    <t>INV UM-2020/026 In-flight Magazine Advertisement (Qantas) - Feb 2020</t>
  </si>
  <si>
    <t>TW</t>
  </si>
  <si>
    <t xml:space="preserve">Total payment to be made to My Passion Travel </t>
  </si>
  <si>
    <t>My Passion Travel - 2019 Taiwan Roadshow Lucky Draw (INV/MPT/191111)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</si>
</sst>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0_);_(* \(#,##0.0000\);_(* &quot;-&quot;??_);_(@_)"/>
    <numFmt numFmtId="165" formatCode="_(* #,##0.000_);_(* \(#,##0.000\);_(* &quot;-&quot;??_);_(@_)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1" xfId="0" applyBorder="1" applyAlignment="1">
      <alignment horizontal="center"/>
    </xf>
    <xf numFmtId="43" fontId="0" fillId="0" borderId="1" xfId="1" applyFont="1" applyBorder="1"/>
    <xf numFmtId="43" fontId="0" fillId="0" borderId="1" xfId="1" applyFont="1" applyBorder="1" applyAlignment="1">
      <alignment horizontal="center"/>
    </xf>
    <xf numFmtId="164" fontId="0" fillId="0" borderId="1" xfId="1" applyNumberFormat="1" applyFont="1" applyBorder="1"/>
    <xf numFmtId="164" fontId="0" fillId="0" borderId="0" xfId="1" applyNumberFormat="1" applyFont="1"/>
    <xf numFmtId="164" fontId="0" fillId="0" borderId="1" xfId="1" applyNumberFormat="1" applyFont="1" applyBorder="1" applyAlignment="1">
      <alignment horizontal="center"/>
    </xf>
    <xf numFmtId="43" fontId="0" fillId="0" borderId="0" xfId="0" applyNumberFormat="1"/>
    <xf numFmtId="43" fontId="2" fillId="0" borderId="1" xfId="1" applyFont="1" applyBorder="1"/>
    <xf numFmtId="0" fontId="3" fillId="0" borderId="0" xfId="0" applyFont="1"/>
    <xf numFmtId="0" fontId="4" fillId="0" borderId="0" xfId="0" applyFont="1"/>
    <xf numFmtId="0" fontId="0" fillId="0" borderId="0" xfId="1" applyNumberFormat="1" applyFont="1"/>
    <xf numFmtId="165" fontId="0" fillId="0" borderId="1" xfId="1" applyNumberFormat="1" applyFont="1" applyBorder="1"/>
    <xf numFmtId="0" fontId="0" fillId="0" borderId="0" xfId="0" applyFont="1"/>
    <xf numFmtId="43" fontId="0" fillId="2" borderId="1" xfId="1" applyFont="1" applyFill="1" applyBorder="1"/>
    <xf numFmtId="43" fontId="2" fillId="2" borderId="1" xfId="1" applyFont="1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43" fontId="0" fillId="0" borderId="0" xfId="1" applyFont="1" applyBorder="1"/>
    <xf numFmtId="164" fontId="0" fillId="0" borderId="0" xfId="1" applyNumberFormat="1" applyFont="1" applyBorder="1"/>
    <xf numFmtId="43" fontId="0" fillId="0" borderId="0" xfId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43" fontId="2" fillId="0" borderId="0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171450</xdr:rowOff>
    </xdr:from>
    <xdr:to>
      <xdr:col>5</xdr:col>
      <xdr:colOff>666750</xdr:colOff>
      <xdr:row>32</xdr:row>
      <xdr:rowOff>122696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D85CA0-D880-43CB-B8EC-125AC9D2E7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347" t="13283" r="11776" b="7931"/>
        <a:stretch/>
      </xdr:blipFill>
      <xdr:spPr>
        <a:xfrm>
          <a:off x="0" y="2822575"/>
          <a:ext cx="5127625" cy="27452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15874</xdr:rowOff>
    </xdr:from>
    <xdr:to>
      <xdr:col>6</xdr:col>
      <xdr:colOff>28367</xdr:colOff>
      <xdr:row>59</xdr:row>
      <xdr:rowOff>34923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F72D77-C4CB-48D7-9A80-8430EE1C41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1775" t="9897" r="14704" b="5848"/>
        <a:stretch/>
      </xdr:blipFill>
      <xdr:spPr>
        <a:xfrm>
          <a:off x="0" y="5635624"/>
          <a:ext cx="5330617" cy="4559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B7D9C-1B31-4143-8C6B-B90FFD9131DF}">
  <dimension ref="A1:F38"/>
  <sheetViews>
    <sheetView workbookViewId="0">
      <selection sqref="A1:XFD1048576"/>
    </sheetView>
  </sheetViews>
  <sheetFormatPr defaultRowHeight="14.25" x14ac:dyDescent="0.2"/>
  <sheetData>
    <row r="1" spans="1:6" ht="15" x14ac:dyDescent="0.25">
      <c r="A1" s="1" t="s">
        <v>0</v>
      </c>
      <c r="B1" s="1"/>
    </row>
    <row r="2" spans="1:6" x14ac:dyDescent="0.2">
      <c r="A2" t="s">
        <v>1</v>
      </c>
    </row>
    <row r="4" spans="1:6" x14ac:dyDescent="0.2">
      <c r="A4" s="3" t="s">
        <v>2</v>
      </c>
      <c r="B4" s="3" t="s">
        <v>4</v>
      </c>
      <c r="C4" s="3" t="s">
        <v>3</v>
      </c>
    </row>
    <row r="5" spans="1:6" x14ac:dyDescent="0.2">
      <c r="A5" s="4">
        <v>6300</v>
      </c>
      <c r="B5" s="6">
        <v>7.2568999999999999</v>
      </c>
      <c r="C5" s="4">
        <f>A5/B5</f>
        <v>868.13928812578376</v>
      </c>
      <c r="D5" s="2"/>
    </row>
    <row r="6" spans="1:6" x14ac:dyDescent="0.2">
      <c r="A6" s="2"/>
      <c r="B6" s="7"/>
      <c r="C6" s="2"/>
      <c r="D6" s="2"/>
    </row>
    <row r="7" spans="1:6" x14ac:dyDescent="0.2">
      <c r="A7" s="5" t="s">
        <v>3</v>
      </c>
      <c r="B7" s="8" t="s">
        <v>4</v>
      </c>
      <c r="C7" s="5" t="s">
        <v>5</v>
      </c>
      <c r="D7" s="2"/>
    </row>
    <row r="8" spans="1:6" ht="15" x14ac:dyDescent="0.25">
      <c r="A8" s="4">
        <f>C5</f>
        <v>868.13928812578376</v>
      </c>
      <c r="B8" s="6">
        <v>4.1993999999999998</v>
      </c>
      <c r="C8" s="10">
        <f>A8/B8</f>
        <v>206.72936327232077</v>
      </c>
      <c r="D8" s="2"/>
      <c r="F8" s="9"/>
    </row>
    <row r="9" spans="1:6" x14ac:dyDescent="0.2">
      <c r="A9" s="2"/>
      <c r="B9" s="2"/>
      <c r="C9" s="2"/>
      <c r="D9" s="2"/>
      <c r="F9" s="9"/>
    </row>
    <row r="10" spans="1:6" x14ac:dyDescent="0.2">
      <c r="A10" s="2"/>
      <c r="B10" s="2"/>
      <c r="C10" s="2"/>
      <c r="D10" s="2"/>
    </row>
    <row r="30" spans="1:2" ht="15" x14ac:dyDescent="0.25">
      <c r="A30" s="1" t="s">
        <v>0</v>
      </c>
      <c r="B30" s="1"/>
    </row>
    <row r="31" spans="1:2" x14ac:dyDescent="0.2">
      <c r="A31" t="s">
        <v>1</v>
      </c>
    </row>
    <row r="33" spans="1:4" x14ac:dyDescent="0.2">
      <c r="A33" s="3" t="s">
        <v>2</v>
      </c>
      <c r="B33" s="3" t="s">
        <v>4</v>
      </c>
      <c r="C33" s="3" t="s">
        <v>3</v>
      </c>
    </row>
    <row r="34" spans="1:4" x14ac:dyDescent="0.2">
      <c r="A34" s="4">
        <v>6300</v>
      </c>
      <c r="B34" s="6">
        <v>7.2568999999999999</v>
      </c>
      <c r="C34" s="4">
        <f>A34/B34</f>
        <v>868.13928812578376</v>
      </c>
      <c r="D34" s="2"/>
    </row>
    <row r="35" spans="1:4" x14ac:dyDescent="0.2">
      <c r="A35" s="2"/>
      <c r="B35" s="7"/>
      <c r="C35" s="2"/>
      <c r="D35" s="2"/>
    </row>
    <row r="36" spans="1:4" x14ac:dyDescent="0.2">
      <c r="A36" s="5" t="s">
        <v>3</v>
      </c>
      <c r="B36" s="8" t="s">
        <v>4</v>
      </c>
      <c r="C36" s="5" t="s">
        <v>5</v>
      </c>
      <c r="D36" s="2"/>
    </row>
    <row r="37" spans="1:4" ht="15" x14ac:dyDescent="0.25">
      <c r="A37" s="4">
        <f>C34</f>
        <v>868.13928812578376</v>
      </c>
      <c r="B37" s="6">
        <v>4.1993999999999998</v>
      </c>
      <c r="C37" s="10">
        <f>A37/B37</f>
        <v>206.72936327232077</v>
      </c>
      <c r="D37" s="2"/>
    </row>
    <row r="38" spans="1:4" x14ac:dyDescent="0.2">
      <c r="A38" s="2"/>
      <c r="B38" s="2"/>
      <c r="C38" s="2"/>
      <c r="D38" s="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BB289-3A92-434A-B1EB-9BB68D0AE2FF}">
  <dimension ref="A1:K42"/>
  <sheetViews>
    <sheetView workbookViewId="0">
      <selection activeCell="B10" sqref="B10"/>
    </sheetView>
  </sheetViews>
  <sheetFormatPr defaultRowHeight="14.25" x14ac:dyDescent="0.2"/>
  <cols>
    <col min="1" max="1" width="11.125" bestFit="1" customWidth="1"/>
    <col min="2" max="2" width="12.125" bestFit="1" customWidth="1"/>
    <col min="3" max="3" width="11.125" bestFit="1" customWidth="1"/>
    <col min="5" max="5" width="13.625" customWidth="1"/>
    <col min="6" max="6" width="11.125" bestFit="1" customWidth="1"/>
    <col min="8" max="8" width="10.125" bestFit="1" customWidth="1"/>
  </cols>
  <sheetData>
    <row r="1" spans="1:11" ht="15" x14ac:dyDescent="0.25">
      <c r="A1" s="1" t="s">
        <v>0</v>
      </c>
      <c r="B1" s="1"/>
    </row>
    <row r="2" spans="1:11" x14ac:dyDescent="0.2">
      <c r="A2" t="s">
        <v>1</v>
      </c>
    </row>
    <row r="3" spans="1:11" x14ac:dyDescent="0.2">
      <c r="A3" s="2"/>
      <c r="B3" s="2"/>
      <c r="C3" s="2"/>
      <c r="D3" s="2"/>
      <c r="F3" s="9"/>
    </row>
    <row r="4" spans="1:11" x14ac:dyDescent="0.2">
      <c r="A4" s="12" t="s">
        <v>27</v>
      </c>
      <c r="B4" s="2"/>
      <c r="C4" s="2"/>
      <c r="D4" s="2"/>
    </row>
    <row r="5" spans="1:11" x14ac:dyDescent="0.2">
      <c r="C5" s="9"/>
    </row>
    <row r="6" spans="1:11" x14ac:dyDescent="0.2">
      <c r="A6" s="3" t="s">
        <v>5</v>
      </c>
      <c r="B6" s="3" t="s">
        <v>4</v>
      </c>
      <c r="C6" s="3" t="s">
        <v>3</v>
      </c>
      <c r="F6" s="18"/>
      <c r="G6" s="18"/>
      <c r="H6" s="18"/>
      <c r="I6" s="19"/>
    </row>
    <row r="7" spans="1:11" x14ac:dyDescent="0.2">
      <c r="A7" s="4">
        <v>13048.65</v>
      </c>
      <c r="B7" s="6">
        <v>4.1201999999999996</v>
      </c>
      <c r="C7" s="4">
        <f>A7*B7</f>
        <v>53763.047729999991</v>
      </c>
      <c r="E7" s="9"/>
      <c r="F7" s="20"/>
      <c r="G7" s="21"/>
      <c r="H7" s="20"/>
      <c r="I7" s="19"/>
    </row>
    <row r="8" spans="1:11" x14ac:dyDescent="0.2">
      <c r="A8" s="2"/>
      <c r="B8" s="7"/>
      <c r="C8" s="2"/>
      <c r="F8" s="20"/>
      <c r="G8" s="21"/>
      <c r="H8" s="20"/>
      <c r="I8" s="19"/>
    </row>
    <row r="9" spans="1:11" x14ac:dyDescent="0.2">
      <c r="A9" s="5" t="s">
        <v>3</v>
      </c>
      <c r="B9" s="8" t="s">
        <v>4</v>
      </c>
      <c r="C9" s="5" t="s">
        <v>10</v>
      </c>
      <c r="F9" s="22"/>
      <c r="G9" s="23"/>
      <c r="H9" s="22"/>
      <c r="I9" s="19"/>
    </row>
    <row r="10" spans="1:11" ht="15" x14ac:dyDescent="0.25">
      <c r="A10" s="4">
        <f>C7</f>
        <v>53763.047729999991</v>
      </c>
      <c r="B10" s="6">
        <v>3.0543999999999998</v>
      </c>
      <c r="C10" s="10">
        <f>A10/B10</f>
        <v>17601.835951414352</v>
      </c>
      <c r="E10" s="9"/>
      <c r="F10" s="20"/>
      <c r="G10" s="21"/>
      <c r="H10" s="24"/>
      <c r="I10" s="19"/>
      <c r="J10" s="9"/>
      <c r="K10" s="9"/>
    </row>
    <row r="11" spans="1:11" x14ac:dyDescent="0.2">
      <c r="F11" s="19"/>
      <c r="G11" s="19"/>
      <c r="H11" s="19"/>
      <c r="I11" s="19"/>
    </row>
    <row r="13" spans="1:11" x14ac:dyDescent="0.2">
      <c r="A13" t="s">
        <v>28</v>
      </c>
      <c r="F13" s="9">
        <f>C10</f>
        <v>17601.835951414352</v>
      </c>
      <c r="H13" s="9"/>
    </row>
    <row r="14" spans="1:11" x14ac:dyDescent="0.2">
      <c r="A14" s="11" t="s">
        <v>6</v>
      </c>
    </row>
    <row r="15" spans="1:11" x14ac:dyDescent="0.2">
      <c r="C15" s="9"/>
    </row>
    <row r="16" spans="1:11" x14ac:dyDescent="0.2">
      <c r="C16" s="9"/>
    </row>
    <row r="17" spans="1:4" x14ac:dyDescent="0.2">
      <c r="C17" s="9"/>
    </row>
    <row r="18" spans="1:4" x14ac:dyDescent="0.2">
      <c r="C18" s="9"/>
    </row>
    <row r="19" spans="1:4" x14ac:dyDescent="0.2">
      <c r="C19" s="9"/>
    </row>
    <row r="21" spans="1:4" x14ac:dyDescent="0.2">
      <c r="C21" s="9"/>
    </row>
    <row r="28" spans="1:4" ht="15" x14ac:dyDescent="0.25">
      <c r="A28" s="1" t="s">
        <v>0</v>
      </c>
      <c r="B28" s="1"/>
    </row>
    <row r="29" spans="1:4" x14ac:dyDescent="0.2">
      <c r="A29" t="s">
        <v>1</v>
      </c>
    </row>
    <row r="30" spans="1:4" x14ac:dyDescent="0.2">
      <c r="A30" s="2"/>
      <c r="B30" s="2"/>
      <c r="C30" s="2"/>
      <c r="D30" s="2"/>
    </row>
    <row r="31" spans="1:4" x14ac:dyDescent="0.2">
      <c r="A31" s="12" t="s">
        <v>27</v>
      </c>
      <c r="B31" s="2"/>
      <c r="C31" s="2"/>
      <c r="D31" s="2"/>
    </row>
    <row r="32" spans="1:4" x14ac:dyDescent="0.2">
      <c r="C32" s="9"/>
    </row>
    <row r="33" spans="1:8" x14ac:dyDescent="0.2">
      <c r="A33" s="3" t="s">
        <v>5</v>
      </c>
      <c r="B33" s="3" t="s">
        <v>4</v>
      </c>
      <c r="C33" s="3" t="s">
        <v>3</v>
      </c>
      <c r="F33" s="18"/>
    </row>
    <row r="34" spans="1:8" x14ac:dyDescent="0.2">
      <c r="A34" s="4">
        <v>13048.65</v>
      </c>
      <c r="B34" s="6">
        <v>4.1201999999999996</v>
      </c>
      <c r="C34" s="4">
        <f>A34*B34</f>
        <v>53763.047729999991</v>
      </c>
      <c r="E34" s="9"/>
      <c r="F34" s="20"/>
    </row>
    <row r="35" spans="1:8" x14ac:dyDescent="0.2">
      <c r="A35" s="2"/>
      <c r="B35" s="7"/>
      <c r="C35" s="2"/>
      <c r="F35" s="20"/>
    </row>
    <row r="36" spans="1:8" x14ac:dyDescent="0.2">
      <c r="A36" s="5" t="s">
        <v>3</v>
      </c>
      <c r="B36" s="8" t="s">
        <v>4</v>
      </c>
      <c r="C36" s="5" t="s">
        <v>10</v>
      </c>
      <c r="F36" s="22"/>
    </row>
    <row r="37" spans="1:8" ht="15" x14ac:dyDescent="0.25">
      <c r="A37" s="4">
        <f>C34</f>
        <v>53763.047729999991</v>
      </c>
      <c r="B37" s="6">
        <v>3.0543999999999998</v>
      </c>
      <c r="C37" s="10">
        <f>A37/B37</f>
        <v>17601.835951414352</v>
      </c>
      <c r="E37" s="9"/>
      <c r="F37" s="20"/>
    </row>
    <row r="38" spans="1:8" x14ac:dyDescent="0.2">
      <c r="F38" s="19"/>
    </row>
    <row r="40" spans="1:8" x14ac:dyDescent="0.2">
      <c r="A40" t="s">
        <v>28</v>
      </c>
      <c r="F40" s="9">
        <f>C37</f>
        <v>17601.835951414352</v>
      </c>
      <c r="H40" s="9"/>
    </row>
    <row r="41" spans="1:8" x14ac:dyDescent="0.2">
      <c r="A41" s="11" t="s">
        <v>6</v>
      </c>
    </row>
    <row r="42" spans="1:8" x14ac:dyDescent="0.2">
      <c r="C42" s="9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E96B-318E-41AB-9948-D47BBD10F0BC}">
  <dimension ref="A1:G44"/>
  <sheetViews>
    <sheetView topLeftCell="A22" workbookViewId="0">
      <selection activeCell="H33" sqref="H33"/>
    </sheetView>
  </sheetViews>
  <sheetFormatPr defaultRowHeight="14.25" x14ac:dyDescent="0.2"/>
  <cols>
    <col min="1" max="1" width="11.125" bestFit="1" customWidth="1"/>
    <col min="3" max="3" width="11.125" bestFit="1" customWidth="1"/>
    <col min="5" max="5" width="15.875" customWidth="1"/>
    <col min="6" max="6" width="10.375" customWidth="1"/>
    <col min="7" max="7" width="10.125" bestFit="1" customWidth="1"/>
  </cols>
  <sheetData>
    <row r="1" spans="1:7" ht="15" x14ac:dyDescent="0.25">
      <c r="A1" s="1" t="s">
        <v>0</v>
      </c>
      <c r="B1" s="1"/>
    </row>
    <row r="2" spans="1:7" x14ac:dyDescent="0.2">
      <c r="A2" t="s">
        <v>1</v>
      </c>
    </row>
    <row r="3" spans="1:7" x14ac:dyDescent="0.2">
      <c r="A3" s="2"/>
      <c r="B3" s="2"/>
      <c r="C3" s="2"/>
      <c r="D3" s="2"/>
      <c r="F3" s="9"/>
    </row>
    <row r="5" spans="1:7" x14ac:dyDescent="0.2">
      <c r="A5" s="12" t="s">
        <v>29</v>
      </c>
    </row>
    <row r="7" spans="1:7" x14ac:dyDescent="0.2">
      <c r="A7" s="3" t="s">
        <v>11</v>
      </c>
      <c r="B7" s="3" t="s">
        <v>4</v>
      </c>
      <c r="C7" s="3" t="s">
        <v>3</v>
      </c>
      <c r="F7" s="9"/>
    </row>
    <row r="8" spans="1:7" x14ac:dyDescent="0.2">
      <c r="A8" s="4">
        <v>12720</v>
      </c>
      <c r="B8" s="6">
        <v>2.8393000000000002</v>
      </c>
      <c r="C8" s="4">
        <f>A8*B8</f>
        <v>36115.896000000001</v>
      </c>
      <c r="G8" s="9"/>
    </row>
    <row r="9" spans="1:7" x14ac:dyDescent="0.2">
      <c r="A9" s="2"/>
      <c r="B9" s="7"/>
      <c r="C9" s="2"/>
    </row>
    <row r="10" spans="1:7" x14ac:dyDescent="0.2">
      <c r="A10" s="5" t="s">
        <v>3</v>
      </c>
      <c r="B10" s="8" t="s">
        <v>4</v>
      </c>
      <c r="C10" s="5" t="s">
        <v>10</v>
      </c>
    </row>
    <row r="11" spans="1:7" ht="15" x14ac:dyDescent="0.25">
      <c r="A11" s="4">
        <f>C8</f>
        <v>36115.896000000001</v>
      </c>
      <c r="B11" s="6">
        <v>3.0543999999999998</v>
      </c>
      <c r="C11" s="10">
        <f>A11/B11</f>
        <v>11824.219486642221</v>
      </c>
      <c r="F11">
        <v>3.0270999999999999</v>
      </c>
      <c r="G11" s="9">
        <f>C11*F11</f>
        <v>35793.09480801467</v>
      </c>
    </row>
    <row r="13" spans="1:7" x14ac:dyDescent="0.2">
      <c r="A13" t="s">
        <v>28</v>
      </c>
      <c r="F13" s="9">
        <f>C11</f>
        <v>11824.219486642221</v>
      </c>
    </row>
    <row r="14" spans="1:7" x14ac:dyDescent="0.2">
      <c r="A14" s="11" t="s">
        <v>6</v>
      </c>
    </row>
    <row r="15" spans="1:7" x14ac:dyDescent="0.2">
      <c r="C15" s="9"/>
    </row>
    <row r="21" spans="1:4" x14ac:dyDescent="0.2">
      <c r="C21" s="9"/>
    </row>
    <row r="28" spans="1:4" ht="15" x14ac:dyDescent="0.25">
      <c r="A28" s="1" t="s">
        <v>0</v>
      </c>
      <c r="B28" s="1"/>
    </row>
    <row r="29" spans="1:4" x14ac:dyDescent="0.2">
      <c r="A29" t="s">
        <v>1</v>
      </c>
    </row>
    <row r="30" spans="1:4" x14ac:dyDescent="0.2">
      <c r="A30" s="2"/>
      <c r="B30" s="2"/>
      <c r="C30" s="2"/>
      <c r="D30" s="2"/>
    </row>
    <row r="32" spans="1:4" x14ac:dyDescent="0.2">
      <c r="A32" s="12" t="s">
        <v>29</v>
      </c>
    </row>
    <row r="34" spans="1:6" x14ac:dyDescent="0.2">
      <c r="A34" s="3" t="s">
        <v>11</v>
      </c>
      <c r="B34" s="3" t="s">
        <v>4</v>
      </c>
      <c r="C34" s="3" t="s">
        <v>3</v>
      </c>
      <c r="F34" s="9"/>
    </row>
    <row r="35" spans="1:6" x14ac:dyDescent="0.2">
      <c r="A35" s="4">
        <v>12720</v>
      </c>
      <c r="B35" s="6">
        <v>2.8393000000000002</v>
      </c>
      <c r="C35" s="4">
        <f>A35*B35</f>
        <v>36115.896000000001</v>
      </c>
    </row>
    <row r="36" spans="1:6" x14ac:dyDescent="0.2">
      <c r="A36" s="2"/>
      <c r="B36" s="7"/>
      <c r="C36" s="2"/>
    </row>
    <row r="37" spans="1:6" x14ac:dyDescent="0.2">
      <c r="A37" s="5" t="s">
        <v>3</v>
      </c>
      <c r="B37" s="8" t="s">
        <v>4</v>
      </c>
      <c r="C37" s="5" t="s">
        <v>10</v>
      </c>
    </row>
    <row r="38" spans="1:6" ht="15" x14ac:dyDescent="0.25">
      <c r="A38" s="4">
        <f>C35</f>
        <v>36115.896000000001</v>
      </c>
      <c r="B38" s="6">
        <v>3.0543999999999998</v>
      </c>
      <c r="C38" s="10">
        <f>A38/B38</f>
        <v>11824.219486642221</v>
      </c>
    </row>
    <row r="40" spans="1:6" x14ac:dyDescent="0.2">
      <c r="A40" t="s">
        <v>28</v>
      </c>
      <c r="F40" s="9">
        <f>C38</f>
        <v>11824.219486642221</v>
      </c>
    </row>
    <row r="41" spans="1:6" x14ac:dyDescent="0.2">
      <c r="A41" s="11" t="s">
        <v>6</v>
      </c>
    </row>
    <row r="42" spans="1:6" x14ac:dyDescent="0.2">
      <c r="C42" s="9"/>
    </row>
    <row r="44" spans="1:6" x14ac:dyDescent="0.2">
      <c r="C44" s="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060FE-6B84-4369-9F82-DAADDE15F2E7}">
  <dimension ref="A1:G44"/>
  <sheetViews>
    <sheetView tabSelected="1" workbookViewId="0">
      <selection activeCell="B8" sqref="B8"/>
    </sheetView>
  </sheetViews>
  <sheetFormatPr defaultRowHeight="14.25" x14ac:dyDescent="0.2"/>
  <cols>
    <col min="1" max="1" width="11.125" bestFit="1" customWidth="1"/>
    <col min="3" max="3" width="11.125" bestFit="1" customWidth="1"/>
    <col min="5" max="5" width="4.625" customWidth="1"/>
    <col min="6" max="6" width="10.375" customWidth="1"/>
    <col min="7" max="7" width="10.125" bestFit="1" customWidth="1"/>
  </cols>
  <sheetData>
    <row r="1" spans="1:7" ht="15" x14ac:dyDescent="0.25">
      <c r="A1" s="1" t="s">
        <v>0</v>
      </c>
      <c r="B1" s="1"/>
    </row>
    <row r="2" spans="1:7" x14ac:dyDescent="0.2">
      <c r="A2" t="s">
        <v>1</v>
      </c>
    </row>
    <row r="3" spans="1:7" x14ac:dyDescent="0.2">
      <c r="A3" s="2"/>
      <c r="B3" s="2"/>
      <c r="C3" s="2"/>
      <c r="D3" s="2"/>
      <c r="F3" s="9"/>
    </row>
    <row r="5" spans="1:7" x14ac:dyDescent="0.2">
      <c r="A5" s="12" t="s">
        <v>32</v>
      </c>
    </row>
    <row r="7" spans="1:7" x14ac:dyDescent="0.2">
      <c r="A7" s="3" t="s">
        <v>30</v>
      </c>
      <c r="B7" s="3" t="s">
        <v>4</v>
      </c>
      <c r="C7" s="3" t="s">
        <v>3</v>
      </c>
      <c r="F7" s="9"/>
    </row>
    <row r="8" spans="1:7" x14ac:dyDescent="0.2">
      <c r="A8" s="4">
        <v>16784.46</v>
      </c>
      <c r="B8" s="6">
        <v>7.2789739558311899</v>
      </c>
      <c r="C8" s="4">
        <f>A8/B8</f>
        <v>2305.8826837199986</v>
      </c>
      <c r="G8" s="9"/>
    </row>
    <row r="9" spans="1:7" x14ac:dyDescent="0.2">
      <c r="A9" s="2"/>
      <c r="B9" s="7"/>
      <c r="C9" s="2"/>
    </row>
    <row r="11" spans="1:7" x14ac:dyDescent="0.2">
      <c r="A11" t="s">
        <v>31</v>
      </c>
      <c r="E11" t="s">
        <v>3</v>
      </c>
      <c r="F11" s="9">
        <f>C8</f>
        <v>2305.8826837199986</v>
      </c>
    </row>
    <row r="12" spans="1:7" x14ac:dyDescent="0.2">
      <c r="A12" s="11" t="s">
        <v>6</v>
      </c>
    </row>
    <row r="13" spans="1:7" x14ac:dyDescent="0.2">
      <c r="C13" s="9"/>
    </row>
    <row r="21" spans="1:4" x14ac:dyDescent="0.2">
      <c r="C21" s="9"/>
    </row>
    <row r="28" spans="1:4" ht="15" x14ac:dyDescent="0.25">
      <c r="A28" s="1" t="s">
        <v>0</v>
      </c>
      <c r="B28" s="1"/>
    </row>
    <row r="29" spans="1:4" x14ac:dyDescent="0.2">
      <c r="A29" t="s">
        <v>1</v>
      </c>
    </row>
    <row r="30" spans="1:4" x14ac:dyDescent="0.2">
      <c r="A30" s="2"/>
      <c r="B30" s="2"/>
      <c r="C30" s="2"/>
      <c r="D30" s="2"/>
    </row>
    <row r="32" spans="1:4" x14ac:dyDescent="0.2">
      <c r="A32" s="12" t="s">
        <v>32</v>
      </c>
    </row>
    <row r="34" spans="1:7" x14ac:dyDescent="0.2">
      <c r="A34" s="3" t="s">
        <v>30</v>
      </c>
      <c r="B34" s="3" t="s">
        <v>4</v>
      </c>
      <c r="C34" s="3" t="s">
        <v>3</v>
      </c>
      <c r="F34" s="9"/>
    </row>
    <row r="35" spans="1:7" x14ac:dyDescent="0.2">
      <c r="A35" s="4">
        <v>16784.46</v>
      </c>
      <c r="B35" s="6">
        <v>7.2789739558311854</v>
      </c>
      <c r="C35" s="4">
        <f>A35/B35</f>
        <v>2305.8826837199999</v>
      </c>
      <c r="G35" s="9"/>
    </row>
    <row r="36" spans="1:7" x14ac:dyDescent="0.2">
      <c r="A36" s="2"/>
      <c r="B36" s="7"/>
      <c r="C36" s="2"/>
    </row>
    <row r="38" spans="1:7" x14ac:dyDescent="0.2">
      <c r="A38" t="s">
        <v>31</v>
      </c>
      <c r="E38" t="s">
        <v>3</v>
      </c>
      <c r="F38" s="9">
        <f>C35</f>
        <v>2305.8826837199999</v>
      </c>
    </row>
    <row r="39" spans="1:7" x14ac:dyDescent="0.2">
      <c r="A39" s="11" t="s">
        <v>6</v>
      </c>
    </row>
    <row r="40" spans="1:7" x14ac:dyDescent="0.2">
      <c r="C40" s="9"/>
    </row>
    <row r="42" spans="1:7" x14ac:dyDescent="0.2">
      <c r="C42" s="9"/>
    </row>
    <row r="44" spans="1:7" x14ac:dyDescent="0.2">
      <c r="C44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86BF4-4779-4A8B-B83F-8738DE4D3A72}">
  <dimension ref="A1:F39"/>
  <sheetViews>
    <sheetView topLeftCell="A13" workbookViewId="0">
      <selection activeCell="F15" sqref="F15"/>
    </sheetView>
  </sheetViews>
  <sheetFormatPr defaultRowHeight="14.25" x14ac:dyDescent="0.2"/>
  <cols>
    <col min="1" max="1" width="11.125" bestFit="1" customWidth="1"/>
    <col min="3" max="3" width="10.125" bestFit="1" customWidth="1"/>
  </cols>
  <sheetData>
    <row r="1" spans="1:6" ht="15" x14ac:dyDescent="0.25">
      <c r="A1" s="1" t="s">
        <v>0</v>
      </c>
      <c r="B1" s="1"/>
    </row>
    <row r="2" spans="1:6" x14ac:dyDescent="0.2">
      <c r="A2" t="s">
        <v>1</v>
      </c>
    </row>
    <row r="4" spans="1:6" x14ac:dyDescent="0.2">
      <c r="A4" s="3" t="s">
        <v>2</v>
      </c>
      <c r="B4" s="3" t="s">
        <v>4</v>
      </c>
      <c r="C4" s="3" t="s">
        <v>3</v>
      </c>
    </row>
    <row r="5" spans="1:6" x14ac:dyDescent="0.2">
      <c r="A5" s="4">
        <v>500000</v>
      </c>
      <c r="B5" s="6">
        <v>7.2568999999999999</v>
      </c>
      <c r="C5" s="4">
        <f>A5/B5</f>
        <v>68899.943502046328</v>
      </c>
      <c r="D5" s="2"/>
    </row>
    <row r="6" spans="1:6" x14ac:dyDescent="0.2">
      <c r="A6" s="2"/>
      <c r="B6" s="7"/>
      <c r="C6" s="2"/>
      <c r="D6" s="2"/>
    </row>
    <row r="7" spans="1:6" x14ac:dyDescent="0.2">
      <c r="A7" s="5" t="s">
        <v>3</v>
      </c>
      <c r="B7" s="8" t="s">
        <v>4</v>
      </c>
      <c r="C7" s="5" t="s">
        <v>5</v>
      </c>
      <c r="D7" s="2"/>
    </row>
    <row r="8" spans="1:6" ht="15" x14ac:dyDescent="0.25">
      <c r="A8" s="4">
        <f>C5</f>
        <v>68899.943502046328</v>
      </c>
      <c r="B8" s="6">
        <v>4.1993999999999998</v>
      </c>
      <c r="C8" s="10">
        <f>A8/B8</f>
        <v>16407.09232320006</v>
      </c>
      <c r="D8" s="2"/>
      <c r="F8" s="9"/>
    </row>
    <row r="9" spans="1:6" x14ac:dyDescent="0.2">
      <c r="A9" s="2"/>
      <c r="B9" s="2"/>
      <c r="C9" s="2"/>
      <c r="D9" s="2"/>
      <c r="F9" s="9"/>
    </row>
    <row r="10" spans="1:6" x14ac:dyDescent="0.2">
      <c r="A10" s="2"/>
      <c r="B10" s="2"/>
      <c r="C10" s="2"/>
      <c r="D10" s="2"/>
    </row>
    <row r="11" spans="1:6" x14ac:dyDescent="0.2">
      <c r="A11" s="11" t="s">
        <v>6</v>
      </c>
      <c r="C11" s="9"/>
    </row>
    <row r="12" spans="1:6" x14ac:dyDescent="0.2">
      <c r="C12" s="9"/>
    </row>
    <row r="29" spans="1:3" ht="15" x14ac:dyDescent="0.25">
      <c r="A29" s="1" t="s">
        <v>0</v>
      </c>
      <c r="B29" s="1"/>
    </row>
    <row r="30" spans="1:3" x14ac:dyDescent="0.2">
      <c r="A30" t="s">
        <v>1</v>
      </c>
    </row>
    <row r="32" spans="1:3" x14ac:dyDescent="0.2">
      <c r="A32" s="3" t="s">
        <v>2</v>
      </c>
      <c r="B32" s="3" t="s">
        <v>4</v>
      </c>
      <c r="C32" s="3" t="s">
        <v>3</v>
      </c>
    </row>
    <row r="33" spans="1:4" x14ac:dyDescent="0.2">
      <c r="A33" s="4">
        <v>500000</v>
      </c>
      <c r="B33" s="6">
        <v>7.2568999999999999</v>
      </c>
      <c r="C33" s="4">
        <f>A33/B33</f>
        <v>68899.943502046328</v>
      </c>
      <c r="D33" s="2"/>
    </row>
    <row r="34" spans="1:4" x14ac:dyDescent="0.2">
      <c r="A34" s="2"/>
      <c r="B34" s="7"/>
      <c r="C34" s="2"/>
      <c r="D34" s="2"/>
    </row>
    <row r="35" spans="1:4" x14ac:dyDescent="0.2">
      <c r="A35" s="5" t="s">
        <v>3</v>
      </c>
      <c r="B35" s="8" t="s">
        <v>4</v>
      </c>
      <c r="C35" s="5" t="s">
        <v>5</v>
      </c>
      <c r="D35" s="2"/>
    </row>
    <row r="36" spans="1:4" ht="15" x14ac:dyDescent="0.25">
      <c r="A36" s="4">
        <f>C33</f>
        <v>68899.943502046328</v>
      </c>
      <c r="B36" s="6">
        <v>4.1993999999999998</v>
      </c>
      <c r="C36" s="10">
        <f>A36/B36</f>
        <v>16407.09232320006</v>
      </c>
      <c r="D36" s="2"/>
    </row>
    <row r="37" spans="1:4" x14ac:dyDescent="0.2">
      <c r="A37" s="2"/>
      <c r="B37" s="2"/>
      <c r="C37" s="2"/>
      <c r="D37" s="2"/>
    </row>
    <row r="38" spans="1:4" x14ac:dyDescent="0.2">
      <c r="A38" s="2"/>
      <c r="B38" s="2"/>
      <c r="C38" s="2"/>
      <c r="D38" s="2"/>
    </row>
    <row r="39" spans="1:4" x14ac:dyDescent="0.2">
      <c r="A39" s="11" t="s">
        <v>6</v>
      </c>
      <c r="C39" s="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B7EAD-7DDE-4171-846A-45460F319961}">
  <dimension ref="A1:F34"/>
  <sheetViews>
    <sheetView workbookViewId="0">
      <selection activeCell="G20" sqref="G20"/>
    </sheetView>
  </sheetViews>
  <sheetFormatPr defaultRowHeight="14.25" x14ac:dyDescent="0.2"/>
  <cols>
    <col min="1" max="1" width="11.125" bestFit="1" customWidth="1"/>
    <col min="3" max="3" width="11.125" bestFit="1" customWidth="1"/>
    <col min="6" max="6" width="11.125" bestFit="1" customWidth="1"/>
  </cols>
  <sheetData>
    <row r="1" spans="1:6" ht="15" x14ac:dyDescent="0.25">
      <c r="A1" s="1" t="s">
        <v>0</v>
      </c>
      <c r="B1" s="1"/>
    </row>
    <row r="2" spans="1:6" x14ac:dyDescent="0.2">
      <c r="A2" t="s">
        <v>1</v>
      </c>
    </row>
    <row r="3" spans="1:6" ht="18" customHeight="1" x14ac:dyDescent="0.2">
      <c r="A3" s="12" t="s">
        <v>8</v>
      </c>
    </row>
    <row r="4" spans="1:6" ht="18" customHeight="1" x14ac:dyDescent="0.2"/>
    <row r="5" spans="1:6" x14ac:dyDescent="0.2">
      <c r="A5" s="3" t="s">
        <v>7</v>
      </c>
      <c r="B5" s="3" t="s">
        <v>4</v>
      </c>
      <c r="C5" s="3" t="s">
        <v>3</v>
      </c>
    </row>
    <row r="6" spans="1:6" x14ac:dyDescent="0.2">
      <c r="A6" s="4">
        <v>326000</v>
      </c>
      <c r="B6" s="6">
        <v>0.59809999999999997</v>
      </c>
      <c r="C6" s="4">
        <f>A6*B6</f>
        <v>194980.59999999998</v>
      </c>
      <c r="D6" s="2"/>
    </row>
    <row r="7" spans="1:6" x14ac:dyDescent="0.2">
      <c r="A7" s="2"/>
      <c r="B7" s="7"/>
      <c r="C7" s="2"/>
      <c r="D7" s="2"/>
    </row>
    <row r="8" spans="1:6" x14ac:dyDescent="0.2">
      <c r="A8" s="5" t="s">
        <v>3</v>
      </c>
      <c r="B8" s="8" t="s">
        <v>4</v>
      </c>
      <c r="C8" s="5" t="s">
        <v>5</v>
      </c>
      <c r="D8" s="2"/>
    </row>
    <row r="9" spans="1:6" ht="15" x14ac:dyDescent="0.25">
      <c r="A9" s="4">
        <f>C6</f>
        <v>194980.59999999998</v>
      </c>
      <c r="B9" s="6">
        <v>4.1993999999999998</v>
      </c>
      <c r="C9" s="10">
        <f>A9/B9</f>
        <v>46430.58532171262</v>
      </c>
      <c r="D9" s="2"/>
      <c r="F9" s="9"/>
    </row>
    <row r="10" spans="1:6" x14ac:dyDescent="0.2">
      <c r="A10" s="2"/>
      <c r="B10" s="2"/>
      <c r="C10" s="2"/>
      <c r="D10" s="2"/>
      <c r="F10" s="9"/>
    </row>
    <row r="12" spans="1:6" x14ac:dyDescent="0.2">
      <c r="A12" s="11" t="s">
        <v>6</v>
      </c>
    </row>
    <row r="14" spans="1:6" x14ac:dyDescent="0.2">
      <c r="C14" s="9"/>
    </row>
    <row r="16" spans="1:6" x14ac:dyDescent="0.2">
      <c r="C16" s="9"/>
    </row>
    <row r="23" spans="1:4" ht="15" x14ac:dyDescent="0.25">
      <c r="A23" s="1" t="s">
        <v>0</v>
      </c>
      <c r="B23" s="1"/>
    </row>
    <row r="24" spans="1:4" x14ac:dyDescent="0.2">
      <c r="A24" t="s">
        <v>1</v>
      </c>
    </row>
    <row r="25" spans="1:4" x14ac:dyDescent="0.2">
      <c r="A25" s="12" t="s">
        <v>8</v>
      </c>
    </row>
    <row r="27" spans="1:4" x14ac:dyDescent="0.2">
      <c r="A27" s="3" t="s">
        <v>7</v>
      </c>
      <c r="B27" s="3" t="s">
        <v>4</v>
      </c>
      <c r="C27" s="3" t="s">
        <v>3</v>
      </c>
    </row>
    <row r="28" spans="1:4" x14ac:dyDescent="0.2">
      <c r="A28" s="4">
        <v>326000</v>
      </c>
      <c r="B28" s="6">
        <v>0.59809999999999997</v>
      </c>
      <c r="C28" s="4">
        <f>A28*B28</f>
        <v>194980.59999999998</v>
      </c>
      <c r="D28" s="2"/>
    </row>
    <row r="29" spans="1:4" x14ac:dyDescent="0.2">
      <c r="A29" s="2"/>
      <c r="B29" s="7"/>
      <c r="C29" s="2"/>
      <c r="D29" s="2"/>
    </row>
    <row r="30" spans="1:4" x14ac:dyDescent="0.2">
      <c r="A30" s="5" t="s">
        <v>3</v>
      </c>
      <c r="B30" s="8" t="s">
        <v>4</v>
      </c>
      <c r="C30" s="5" t="s">
        <v>5</v>
      </c>
      <c r="D30" s="2"/>
    </row>
    <row r="31" spans="1:4" ht="15" x14ac:dyDescent="0.25">
      <c r="A31" s="4">
        <f>C28</f>
        <v>194980.59999999998</v>
      </c>
      <c r="B31" s="6">
        <v>4.1993999999999998</v>
      </c>
      <c r="C31" s="10">
        <f>A31/B31</f>
        <v>46430.58532171262</v>
      </c>
      <c r="D31" s="2"/>
    </row>
    <row r="32" spans="1:4" x14ac:dyDescent="0.2">
      <c r="A32" s="2"/>
      <c r="B32" s="2"/>
      <c r="C32" s="2"/>
      <c r="D32" s="2"/>
    </row>
    <row r="34" spans="1:1" x14ac:dyDescent="0.2">
      <c r="A34" s="11" t="s">
        <v>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A91C-E60F-4549-AB51-84E7B1E203D5}">
  <dimension ref="A1:F34"/>
  <sheetViews>
    <sheetView workbookViewId="0">
      <selection sqref="A1:E14"/>
    </sheetView>
  </sheetViews>
  <sheetFormatPr defaultRowHeight="14.25" x14ac:dyDescent="0.2"/>
  <cols>
    <col min="1" max="1" width="11.125" bestFit="1" customWidth="1"/>
    <col min="3" max="3" width="11.125" bestFit="1" customWidth="1"/>
    <col min="6" max="6" width="11.125" bestFit="1" customWidth="1"/>
  </cols>
  <sheetData>
    <row r="1" spans="1:6" ht="15" x14ac:dyDescent="0.25">
      <c r="A1" s="1" t="s">
        <v>0</v>
      </c>
      <c r="B1" s="1"/>
    </row>
    <row r="2" spans="1:6" x14ac:dyDescent="0.2">
      <c r="A2" t="s">
        <v>1</v>
      </c>
    </row>
    <row r="3" spans="1:6" x14ac:dyDescent="0.2">
      <c r="A3" s="2"/>
      <c r="B3" s="2"/>
      <c r="C3" s="2"/>
      <c r="D3" s="2"/>
      <c r="F3" s="9"/>
    </row>
    <row r="4" spans="1:6" x14ac:dyDescent="0.2">
      <c r="A4" s="12" t="s">
        <v>9</v>
      </c>
      <c r="B4" s="2"/>
      <c r="C4" s="2"/>
      <c r="D4" s="2"/>
    </row>
    <row r="5" spans="1:6" x14ac:dyDescent="0.2">
      <c r="C5" s="9"/>
    </row>
    <row r="6" spans="1:6" x14ac:dyDescent="0.2">
      <c r="A6" s="3" t="s">
        <v>7</v>
      </c>
      <c r="B6" s="3" t="s">
        <v>4</v>
      </c>
      <c r="C6" s="3" t="s">
        <v>3</v>
      </c>
    </row>
    <row r="7" spans="1:6" x14ac:dyDescent="0.2">
      <c r="A7" s="4">
        <v>200000</v>
      </c>
      <c r="B7" s="6">
        <v>0.59809999999999997</v>
      </c>
      <c r="C7" s="4">
        <f>A7*B7</f>
        <v>119620</v>
      </c>
      <c r="F7" s="9"/>
    </row>
    <row r="8" spans="1:6" x14ac:dyDescent="0.2">
      <c r="A8" s="2"/>
      <c r="B8" s="7"/>
      <c r="C8" s="2"/>
    </row>
    <row r="9" spans="1:6" x14ac:dyDescent="0.2">
      <c r="A9" s="5" t="s">
        <v>3</v>
      </c>
      <c r="B9" s="8" t="s">
        <v>4</v>
      </c>
      <c r="C9" s="5" t="s">
        <v>5</v>
      </c>
    </row>
    <row r="10" spans="1:6" ht="15" x14ac:dyDescent="0.25">
      <c r="A10" s="4">
        <f>C7</f>
        <v>119620</v>
      </c>
      <c r="B10" s="6">
        <v>4.1993999999999998</v>
      </c>
      <c r="C10" s="10">
        <f>A10/B10</f>
        <v>28485.021669762347</v>
      </c>
    </row>
    <row r="12" spans="1:6" x14ac:dyDescent="0.2">
      <c r="A12" s="11" t="s">
        <v>6</v>
      </c>
    </row>
    <row r="14" spans="1:6" x14ac:dyDescent="0.2">
      <c r="C14" s="9"/>
    </row>
    <row r="16" spans="1:6" x14ac:dyDescent="0.2">
      <c r="C16" s="9"/>
    </row>
    <row r="23" spans="1:4" ht="15" x14ac:dyDescent="0.25">
      <c r="A23" s="1" t="s">
        <v>0</v>
      </c>
      <c r="B23" s="1"/>
    </row>
    <row r="24" spans="1:4" x14ac:dyDescent="0.2">
      <c r="A24" t="s">
        <v>1</v>
      </c>
    </row>
    <row r="25" spans="1:4" x14ac:dyDescent="0.2">
      <c r="A25" s="2"/>
      <c r="B25" s="2"/>
      <c r="C25" s="2"/>
      <c r="D25" s="2"/>
    </row>
    <row r="26" spans="1:4" x14ac:dyDescent="0.2">
      <c r="A26" s="12" t="s">
        <v>9</v>
      </c>
      <c r="B26" s="2"/>
      <c r="C26" s="2"/>
      <c r="D26" s="2"/>
    </row>
    <row r="27" spans="1:4" x14ac:dyDescent="0.2">
      <c r="C27" s="9"/>
    </row>
    <row r="28" spans="1:4" x14ac:dyDescent="0.2">
      <c r="A28" s="3" t="s">
        <v>7</v>
      </c>
      <c r="B28" s="3" t="s">
        <v>4</v>
      </c>
      <c r="C28" s="3" t="s">
        <v>3</v>
      </c>
    </row>
    <row r="29" spans="1:4" x14ac:dyDescent="0.2">
      <c r="A29" s="4">
        <v>200000</v>
      </c>
      <c r="B29" s="6">
        <v>0.59809999999999997</v>
      </c>
      <c r="C29" s="4">
        <f>A29*B29</f>
        <v>119620</v>
      </c>
    </row>
    <row r="30" spans="1:4" x14ac:dyDescent="0.2">
      <c r="A30" s="2"/>
      <c r="B30" s="7"/>
      <c r="C30" s="2"/>
    </row>
    <row r="31" spans="1:4" x14ac:dyDescent="0.2">
      <c r="A31" s="5" t="s">
        <v>3</v>
      </c>
      <c r="B31" s="8" t="s">
        <v>4</v>
      </c>
      <c r="C31" s="5" t="s">
        <v>5</v>
      </c>
    </row>
    <row r="32" spans="1:4" ht="15" x14ac:dyDescent="0.25">
      <c r="A32" s="4">
        <f>C29</f>
        <v>119620</v>
      </c>
      <c r="B32" s="6">
        <v>4.1993999999999998</v>
      </c>
      <c r="C32" s="10">
        <f>A32/B32</f>
        <v>28485.021669762347</v>
      </c>
    </row>
    <row r="34" spans="1:1" x14ac:dyDescent="0.2">
      <c r="A34" s="11" t="s">
        <v>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B9F77-B933-4EA4-8183-EE7D20F1157E}">
  <dimension ref="A1:H52"/>
  <sheetViews>
    <sheetView topLeftCell="A25" workbookViewId="0">
      <selection activeCell="G14" sqref="G14"/>
    </sheetView>
  </sheetViews>
  <sheetFormatPr defaultRowHeight="14.25" x14ac:dyDescent="0.2"/>
  <cols>
    <col min="1" max="1" width="11.125" bestFit="1" customWidth="1"/>
    <col min="3" max="3" width="11.125" bestFit="1" customWidth="1"/>
    <col min="5" max="5" width="15.875" customWidth="1"/>
    <col min="6" max="6" width="11.125" bestFit="1" customWidth="1"/>
    <col min="8" max="8" width="10.125" bestFit="1" customWidth="1"/>
  </cols>
  <sheetData>
    <row r="1" spans="1:6" ht="15" x14ac:dyDescent="0.25">
      <c r="A1" s="1" t="s">
        <v>0</v>
      </c>
      <c r="B1" s="1"/>
    </row>
    <row r="2" spans="1:6" x14ac:dyDescent="0.2">
      <c r="A2" t="s">
        <v>1</v>
      </c>
    </row>
    <row r="3" spans="1:6" x14ac:dyDescent="0.2">
      <c r="A3" s="2"/>
      <c r="B3" s="2"/>
      <c r="C3" s="2"/>
      <c r="D3" s="2"/>
      <c r="F3" s="9"/>
    </row>
    <row r="4" spans="1:6" x14ac:dyDescent="0.2">
      <c r="A4" s="12" t="s">
        <v>13</v>
      </c>
      <c r="B4" s="2"/>
      <c r="C4" s="2"/>
      <c r="D4" s="2"/>
    </row>
    <row r="5" spans="1:6" x14ac:dyDescent="0.2">
      <c r="C5" s="9"/>
    </row>
    <row r="6" spans="1:6" x14ac:dyDescent="0.2">
      <c r="A6" s="3" t="s">
        <v>5</v>
      </c>
      <c r="B6" s="3" t="s">
        <v>4</v>
      </c>
      <c r="C6" s="3" t="s">
        <v>3</v>
      </c>
    </row>
    <row r="7" spans="1:6" x14ac:dyDescent="0.2">
      <c r="A7" s="4">
        <v>13048.65</v>
      </c>
      <c r="B7" s="6">
        <v>4.1993999999999998</v>
      </c>
      <c r="C7" s="4">
        <f>A7*B7</f>
        <v>54796.500809999998</v>
      </c>
      <c r="E7" s="9"/>
      <c r="F7" s="9"/>
    </row>
    <row r="8" spans="1:6" x14ac:dyDescent="0.2">
      <c r="A8" s="2"/>
      <c r="B8" s="7"/>
      <c r="C8" s="2"/>
    </row>
    <row r="9" spans="1:6" x14ac:dyDescent="0.2">
      <c r="A9" s="5" t="s">
        <v>3</v>
      </c>
      <c r="B9" s="8" t="s">
        <v>4</v>
      </c>
      <c r="C9" s="5" t="s">
        <v>10</v>
      </c>
    </row>
    <row r="10" spans="1:6" ht="15" x14ac:dyDescent="0.25">
      <c r="A10" s="4">
        <f>C7</f>
        <v>54796.500809999998</v>
      </c>
      <c r="B10" s="6">
        <v>3.0844999999999998</v>
      </c>
      <c r="C10" s="10">
        <f>A10/B10</f>
        <v>17765.116164694442</v>
      </c>
      <c r="E10" s="9"/>
    </row>
    <row r="12" spans="1:6" x14ac:dyDescent="0.2">
      <c r="A12" s="12" t="s">
        <v>14</v>
      </c>
    </row>
    <row r="14" spans="1:6" x14ac:dyDescent="0.2">
      <c r="A14" s="3" t="s">
        <v>11</v>
      </c>
      <c r="B14" s="3" t="s">
        <v>4</v>
      </c>
      <c r="C14" s="3" t="s">
        <v>3</v>
      </c>
      <c r="F14" s="9"/>
    </row>
    <row r="15" spans="1:6" x14ac:dyDescent="0.2">
      <c r="A15" s="4">
        <v>12720</v>
      </c>
      <c r="B15" s="6">
        <v>2.8683000000000001</v>
      </c>
      <c r="C15" s="4">
        <f>A15*B15</f>
        <v>36484.775999999998</v>
      </c>
    </row>
    <row r="16" spans="1:6" x14ac:dyDescent="0.2">
      <c r="A16" s="2"/>
      <c r="B16" s="7"/>
      <c r="C16" s="2"/>
    </row>
    <row r="17" spans="1:8" x14ac:dyDescent="0.2">
      <c r="A17" s="5" t="s">
        <v>3</v>
      </c>
      <c r="B17" s="8" t="s">
        <v>4</v>
      </c>
      <c r="C17" s="5" t="s">
        <v>10</v>
      </c>
    </row>
    <row r="18" spans="1:8" ht="15" x14ac:dyDescent="0.25">
      <c r="A18" s="4">
        <f>C15</f>
        <v>36484.775999999998</v>
      </c>
      <c r="B18" s="6">
        <v>3.0844999999999998</v>
      </c>
      <c r="C18" s="10">
        <f>A18/B18</f>
        <v>11828.424704165991</v>
      </c>
    </row>
    <row r="20" spans="1:8" x14ac:dyDescent="0.2">
      <c r="A20" t="s">
        <v>12</v>
      </c>
      <c r="F20" s="9">
        <f>C10+C18</f>
        <v>29593.540868860433</v>
      </c>
      <c r="H20" s="9"/>
    </row>
    <row r="21" spans="1:8" x14ac:dyDescent="0.2">
      <c r="A21" s="11" t="s">
        <v>6</v>
      </c>
    </row>
    <row r="22" spans="1:8" x14ac:dyDescent="0.2">
      <c r="C22" s="9"/>
    </row>
    <row r="24" spans="1:8" x14ac:dyDescent="0.2">
      <c r="C24" s="9"/>
    </row>
    <row r="31" spans="1:8" ht="15" x14ac:dyDescent="0.25">
      <c r="A31" s="1" t="s">
        <v>0</v>
      </c>
      <c r="B31" s="1"/>
    </row>
    <row r="32" spans="1:8" x14ac:dyDescent="0.2">
      <c r="A32" t="s">
        <v>1</v>
      </c>
    </row>
    <row r="33" spans="1:5" x14ac:dyDescent="0.2">
      <c r="A33" s="2"/>
      <c r="B33" s="2"/>
      <c r="C33" s="2"/>
      <c r="D33" s="2"/>
    </row>
    <row r="34" spans="1:5" x14ac:dyDescent="0.2">
      <c r="A34" s="12" t="s">
        <v>13</v>
      </c>
      <c r="B34" s="2"/>
      <c r="C34" s="2"/>
      <c r="D34" s="2"/>
    </row>
    <row r="35" spans="1:5" x14ac:dyDescent="0.2">
      <c r="C35" s="9"/>
    </row>
    <row r="36" spans="1:5" x14ac:dyDescent="0.2">
      <c r="A36" s="3" t="s">
        <v>5</v>
      </c>
      <c r="B36" s="3" t="s">
        <v>4</v>
      </c>
      <c r="C36" s="3" t="s">
        <v>3</v>
      </c>
    </row>
    <row r="37" spans="1:5" x14ac:dyDescent="0.2">
      <c r="A37" s="4">
        <v>13048.65</v>
      </c>
      <c r="B37" s="6">
        <v>4.1993999999999998</v>
      </c>
      <c r="C37" s="4">
        <f>A37*B37</f>
        <v>54796.500809999998</v>
      </c>
      <c r="E37" s="9"/>
    </row>
    <row r="38" spans="1:5" x14ac:dyDescent="0.2">
      <c r="A38" s="2"/>
      <c r="B38" s="7"/>
      <c r="C38" s="2"/>
    </row>
    <row r="39" spans="1:5" x14ac:dyDescent="0.2">
      <c r="A39" s="5" t="s">
        <v>3</v>
      </c>
      <c r="B39" s="8" t="s">
        <v>4</v>
      </c>
      <c r="C39" s="5" t="s">
        <v>10</v>
      </c>
    </row>
    <row r="40" spans="1:5" ht="15" x14ac:dyDescent="0.25">
      <c r="A40" s="4">
        <f>C37</f>
        <v>54796.500809999998</v>
      </c>
      <c r="B40" s="6">
        <v>3.0844999999999998</v>
      </c>
      <c r="C40" s="10">
        <f>A40/B40</f>
        <v>17765.116164694442</v>
      </c>
      <c r="E40" s="9"/>
    </row>
    <row r="42" spans="1:5" x14ac:dyDescent="0.2">
      <c r="A42" s="12" t="s">
        <v>14</v>
      </c>
    </row>
    <row r="44" spans="1:5" x14ac:dyDescent="0.2">
      <c r="A44" s="3" t="s">
        <v>11</v>
      </c>
      <c r="B44" s="3" t="s">
        <v>4</v>
      </c>
      <c r="C44" s="3" t="s">
        <v>3</v>
      </c>
    </row>
    <row r="45" spans="1:5" x14ac:dyDescent="0.2">
      <c r="A45" s="4">
        <v>12720</v>
      </c>
      <c r="B45" s="6">
        <v>2.8683000000000001</v>
      </c>
      <c r="C45" s="4">
        <f>A45*B45</f>
        <v>36484.775999999998</v>
      </c>
    </row>
    <row r="46" spans="1:5" x14ac:dyDescent="0.2">
      <c r="A46" s="2"/>
      <c r="B46" s="7"/>
      <c r="C46" s="2"/>
    </row>
    <row r="47" spans="1:5" x14ac:dyDescent="0.2">
      <c r="A47" s="5" t="s">
        <v>3</v>
      </c>
      <c r="B47" s="8" t="s">
        <v>4</v>
      </c>
      <c r="C47" s="5" t="s">
        <v>10</v>
      </c>
    </row>
    <row r="48" spans="1:5" ht="15" x14ac:dyDescent="0.25">
      <c r="A48" s="4">
        <f>C45</f>
        <v>36484.775999999998</v>
      </c>
      <c r="B48" s="6">
        <v>3.0844999999999998</v>
      </c>
      <c r="C48" s="10">
        <f>A48/B48</f>
        <v>11828.424704165991</v>
      </c>
    </row>
    <row r="50" spans="1:6" x14ac:dyDescent="0.2">
      <c r="A50" t="s">
        <v>12</v>
      </c>
      <c r="F50" s="2">
        <v>29593.540868860433</v>
      </c>
    </row>
    <row r="51" spans="1:6" x14ac:dyDescent="0.2">
      <c r="A51" s="11" t="s">
        <v>6</v>
      </c>
    </row>
    <row r="52" spans="1:6" x14ac:dyDescent="0.2">
      <c r="C52" s="9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489B2-78CB-4B7E-B7B3-6FA6F5000DB1}">
  <dimension ref="A1:K21"/>
  <sheetViews>
    <sheetView view="pageBreakPreview" zoomScale="85" zoomScaleNormal="100" zoomScaleSheetLayoutView="85" workbookViewId="0">
      <selection activeCell="I17" sqref="I17"/>
    </sheetView>
  </sheetViews>
  <sheetFormatPr defaultRowHeight="14.25" x14ac:dyDescent="0.2"/>
  <cols>
    <col min="1" max="1" width="13.75" bestFit="1" customWidth="1"/>
    <col min="2" max="2" width="9.875" customWidth="1"/>
    <col min="3" max="3" width="14.875" customWidth="1"/>
    <col min="4" max="4" width="4.375" customWidth="1"/>
    <col min="5" max="5" width="15.75" customWidth="1"/>
    <col min="6" max="6" width="11.125" bestFit="1" customWidth="1"/>
    <col min="7" max="7" width="13.875" customWidth="1"/>
    <col min="8" max="8" width="5.875" customWidth="1"/>
    <col min="10" max="10" width="10.125" bestFit="1" customWidth="1"/>
    <col min="11" max="11" width="9.75" bestFit="1" customWidth="1"/>
  </cols>
  <sheetData>
    <row r="1" spans="1:11" ht="15" x14ac:dyDescent="0.25">
      <c r="A1" s="1" t="s">
        <v>0</v>
      </c>
      <c r="B1" s="1"/>
    </row>
    <row r="2" spans="1:11" x14ac:dyDescent="0.2">
      <c r="A2" t="s">
        <v>1</v>
      </c>
    </row>
    <row r="3" spans="1:11" x14ac:dyDescent="0.2">
      <c r="A3" s="13" t="s">
        <v>16</v>
      </c>
      <c r="B3" s="2"/>
      <c r="C3" s="2"/>
      <c r="D3" s="2"/>
      <c r="F3" s="9"/>
    </row>
    <row r="4" spans="1:11" x14ac:dyDescent="0.2">
      <c r="A4" s="13"/>
      <c r="B4" s="2"/>
      <c r="C4" s="2"/>
      <c r="D4" s="2"/>
      <c r="F4" s="9"/>
    </row>
    <row r="5" spans="1:11" x14ac:dyDescent="0.2">
      <c r="A5" s="12" t="s">
        <v>17</v>
      </c>
      <c r="B5" s="2"/>
      <c r="C5" s="2"/>
      <c r="D5" s="2"/>
      <c r="E5" s="12" t="s">
        <v>18</v>
      </c>
    </row>
    <row r="6" spans="1:11" ht="10.5" customHeight="1" x14ac:dyDescent="0.2">
      <c r="C6" s="9"/>
    </row>
    <row r="7" spans="1:11" x14ac:dyDescent="0.2">
      <c r="A7" s="3" t="s">
        <v>15</v>
      </c>
      <c r="B7" s="3" t="s">
        <v>4</v>
      </c>
      <c r="C7" s="3" t="s">
        <v>3</v>
      </c>
      <c r="E7" s="3" t="s">
        <v>15</v>
      </c>
      <c r="F7" s="3" t="s">
        <v>4</v>
      </c>
      <c r="G7" s="3" t="s">
        <v>3</v>
      </c>
    </row>
    <row r="8" spans="1:11" x14ac:dyDescent="0.2">
      <c r="A8" s="4">
        <v>24500000</v>
      </c>
      <c r="B8" s="14">
        <v>267.02269692923898</v>
      </c>
      <c r="C8" s="4">
        <f>A8/B8</f>
        <v>91752.5</v>
      </c>
      <c r="E8" s="4">
        <v>24500000</v>
      </c>
      <c r="F8" s="14">
        <v>284.27199999999999</v>
      </c>
      <c r="G8" s="16">
        <f>E8/F8</f>
        <v>86185.062193955091</v>
      </c>
    </row>
    <row r="9" spans="1:11" x14ac:dyDescent="0.2">
      <c r="A9" s="2"/>
      <c r="B9" s="7"/>
      <c r="C9" s="2"/>
    </row>
    <row r="10" spans="1:11" x14ac:dyDescent="0.2">
      <c r="A10" s="12" t="s">
        <v>17</v>
      </c>
      <c r="B10" s="7"/>
      <c r="C10" s="2"/>
      <c r="E10" s="12" t="s">
        <v>19</v>
      </c>
    </row>
    <row r="11" spans="1:11" ht="12" customHeight="1" x14ac:dyDescent="0.2">
      <c r="A11" s="2"/>
      <c r="B11" s="7"/>
      <c r="C11" s="2"/>
    </row>
    <row r="12" spans="1:11" x14ac:dyDescent="0.2">
      <c r="A12" s="5" t="s">
        <v>3</v>
      </c>
      <c r="B12" s="8" t="s">
        <v>4</v>
      </c>
      <c r="C12" s="5" t="s">
        <v>5</v>
      </c>
      <c r="E12" s="5" t="s">
        <v>3</v>
      </c>
      <c r="F12" s="8" t="s">
        <v>4</v>
      </c>
      <c r="G12" s="5" t="s">
        <v>5</v>
      </c>
    </row>
    <row r="13" spans="1:11" ht="15" x14ac:dyDescent="0.25">
      <c r="A13" s="4">
        <f>C8</f>
        <v>91752.5</v>
      </c>
      <c r="B13" s="6">
        <v>4.2161999999999997</v>
      </c>
      <c r="C13" s="10">
        <f>A13/B13</f>
        <v>21761.894597030503</v>
      </c>
      <c r="E13" s="4">
        <f>G8</f>
        <v>86185.062193955091</v>
      </c>
      <c r="F13" s="6">
        <v>4.1520000000000001</v>
      </c>
      <c r="G13" s="17">
        <f>E13/F13</f>
        <v>20757.481260586486</v>
      </c>
      <c r="J13" s="9"/>
      <c r="K13" s="9"/>
    </row>
    <row r="15" spans="1:11" x14ac:dyDescent="0.2">
      <c r="A15" s="15" t="s">
        <v>20</v>
      </c>
      <c r="G15" s="9"/>
    </row>
    <row r="16" spans="1:11" x14ac:dyDescent="0.2">
      <c r="A16" s="15" t="s">
        <v>21</v>
      </c>
      <c r="G16" s="9"/>
    </row>
    <row r="18" spans="1:3" x14ac:dyDescent="0.2">
      <c r="A18" s="11"/>
    </row>
    <row r="19" spans="1:3" x14ac:dyDescent="0.2">
      <c r="C19" s="9"/>
    </row>
    <row r="21" spans="1:3" x14ac:dyDescent="0.2">
      <c r="C21" s="9"/>
    </row>
  </sheetData>
  <pageMargins left="0.7" right="0.7" top="0.75" bottom="0.75" header="0.3" footer="0.3"/>
  <pageSetup paperSize="9" scale="9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01A98-A3D8-43D1-9197-A9F8960A50C6}">
  <dimension ref="A1:K38"/>
  <sheetViews>
    <sheetView workbookViewId="0">
      <selection activeCell="K9" sqref="K9"/>
    </sheetView>
  </sheetViews>
  <sheetFormatPr defaultRowHeight="14.25" x14ac:dyDescent="0.2"/>
  <cols>
    <col min="1" max="1" width="11.125" bestFit="1" customWidth="1"/>
    <col min="3" max="3" width="11.125" bestFit="1" customWidth="1"/>
    <col min="5" max="5" width="15.875" customWidth="1"/>
    <col min="6" max="6" width="11.125" bestFit="1" customWidth="1"/>
    <col min="8" max="8" width="10.125" bestFit="1" customWidth="1"/>
  </cols>
  <sheetData>
    <row r="1" spans="1:11" ht="15" x14ac:dyDescent="0.25">
      <c r="A1" s="1" t="s">
        <v>0</v>
      </c>
      <c r="B1" s="1"/>
    </row>
    <row r="2" spans="1:11" x14ac:dyDescent="0.2">
      <c r="A2" t="s">
        <v>1</v>
      </c>
    </row>
    <row r="3" spans="1:11" x14ac:dyDescent="0.2">
      <c r="A3" s="2"/>
      <c r="B3" s="2"/>
      <c r="C3" s="2"/>
      <c r="D3" s="2"/>
      <c r="F3" s="9"/>
    </row>
    <row r="4" spans="1:11" x14ac:dyDescent="0.2">
      <c r="A4" s="12" t="s">
        <v>22</v>
      </c>
      <c r="B4" s="2"/>
      <c r="C4" s="2"/>
      <c r="D4" s="2"/>
    </row>
    <row r="5" spans="1:11" x14ac:dyDescent="0.2">
      <c r="C5" s="9"/>
    </row>
    <row r="6" spans="1:11" x14ac:dyDescent="0.2">
      <c r="A6" s="3" t="s">
        <v>5</v>
      </c>
      <c r="B6" s="3" t="s">
        <v>4</v>
      </c>
      <c r="C6" s="3" t="s">
        <v>3</v>
      </c>
      <c r="F6" s="18"/>
      <c r="G6" s="18"/>
      <c r="H6" s="18"/>
      <c r="I6" s="19"/>
    </row>
    <row r="7" spans="1:11" x14ac:dyDescent="0.2">
      <c r="A7" s="4">
        <v>13048.65</v>
      </c>
      <c r="B7" s="6">
        <v>4.1944999999999997</v>
      </c>
      <c r="C7" s="4">
        <f>A7*B7</f>
        <v>54732.562424999996</v>
      </c>
      <c r="E7" s="9"/>
      <c r="F7" s="20"/>
      <c r="G7" s="21"/>
      <c r="H7" s="20"/>
      <c r="I7" s="19"/>
    </row>
    <row r="8" spans="1:11" x14ac:dyDescent="0.2">
      <c r="A8" s="2"/>
      <c r="B8" s="7"/>
      <c r="C8" s="2"/>
      <c r="F8" s="20"/>
      <c r="G8" s="21"/>
      <c r="H8" s="20"/>
      <c r="I8" s="19"/>
    </row>
    <row r="9" spans="1:11" x14ac:dyDescent="0.2">
      <c r="A9" s="5" t="s">
        <v>3</v>
      </c>
      <c r="B9" s="8" t="s">
        <v>4</v>
      </c>
      <c r="C9" s="5" t="s">
        <v>10</v>
      </c>
      <c r="F9" s="22"/>
      <c r="G9" s="23"/>
      <c r="H9" s="22"/>
      <c r="I9" s="19"/>
    </row>
    <row r="10" spans="1:11" ht="15" x14ac:dyDescent="0.25">
      <c r="A10" s="4">
        <f>C7</f>
        <v>54732.562424999996</v>
      </c>
      <c r="B10" s="6">
        <v>3.0880999999999998</v>
      </c>
      <c r="C10" s="10">
        <f>A10/B10</f>
        <v>17723.701442634629</v>
      </c>
      <c r="E10" s="9"/>
      <c r="F10" s="20"/>
      <c r="G10" s="21"/>
      <c r="H10" s="24"/>
      <c r="I10" s="19"/>
      <c r="J10" s="9"/>
      <c r="K10" s="9"/>
    </row>
    <row r="11" spans="1:11" x14ac:dyDescent="0.2">
      <c r="F11" s="19"/>
      <c r="G11" s="19"/>
      <c r="H11" s="19"/>
      <c r="I11" s="19"/>
    </row>
    <row r="13" spans="1:11" x14ac:dyDescent="0.2">
      <c r="A13" t="s">
        <v>23</v>
      </c>
      <c r="F13" s="9">
        <f>C10</f>
        <v>17723.701442634629</v>
      </c>
      <c r="H13" s="9"/>
    </row>
    <row r="14" spans="1:11" x14ac:dyDescent="0.2">
      <c r="A14" s="11" t="s">
        <v>6</v>
      </c>
    </row>
    <row r="15" spans="1:11" x14ac:dyDescent="0.2">
      <c r="C15" s="9"/>
    </row>
    <row r="17" spans="1:6" x14ac:dyDescent="0.2">
      <c r="C17" s="9"/>
    </row>
    <row r="24" spans="1:6" ht="15" x14ac:dyDescent="0.25">
      <c r="A24" s="1" t="s">
        <v>0</v>
      </c>
      <c r="B24" s="1"/>
    </row>
    <row r="25" spans="1:6" x14ac:dyDescent="0.2">
      <c r="A25" t="s">
        <v>1</v>
      </c>
    </row>
    <row r="26" spans="1:6" x14ac:dyDescent="0.2">
      <c r="A26" s="2"/>
      <c r="B26" s="2"/>
      <c r="C26" s="2"/>
      <c r="D26" s="2"/>
    </row>
    <row r="27" spans="1:6" x14ac:dyDescent="0.2">
      <c r="A27" s="12" t="s">
        <v>22</v>
      </c>
      <c r="B27" s="2"/>
      <c r="C27" s="2"/>
      <c r="D27" s="2"/>
    </row>
    <row r="28" spans="1:6" x14ac:dyDescent="0.2">
      <c r="C28" s="9"/>
    </row>
    <row r="29" spans="1:6" x14ac:dyDescent="0.2">
      <c r="A29" s="3" t="s">
        <v>5</v>
      </c>
      <c r="B29" s="3" t="s">
        <v>4</v>
      </c>
      <c r="C29" s="3" t="s">
        <v>3</v>
      </c>
    </row>
    <row r="30" spans="1:6" x14ac:dyDescent="0.2">
      <c r="A30" s="4">
        <v>13048.65</v>
      </c>
      <c r="B30" s="6">
        <v>4.1944999999999997</v>
      </c>
      <c r="C30" s="4">
        <f>A30*B30</f>
        <v>54732.562424999996</v>
      </c>
      <c r="E30" s="9"/>
      <c r="F30" s="9"/>
    </row>
    <row r="31" spans="1:6" x14ac:dyDescent="0.2">
      <c r="A31" s="2"/>
      <c r="B31" s="7"/>
      <c r="C31" s="2"/>
    </row>
    <row r="32" spans="1:6" x14ac:dyDescent="0.2">
      <c r="A32" s="5" t="s">
        <v>3</v>
      </c>
      <c r="B32" s="8" t="s">
        <v>4</v>
      </c>
      <c r="C32" s="5" t="s">
        <v>10</v>
      </c>
    </row>
    <row r="33" spans="1:8" ht="15" x14ac:dyDescent="0.25">
      <c r="A33" s="4">
        <f>C30</f>
        <v>54732.562424999996</v>
      </c>
      <c r="B33" s="6">
        <v>3.0880999999999998</v>
      </c>
      <c r="C33" s="10">
        <f>A33/B33</f>
        <v>17723.701442634629</v>
      </c>
      <c r="E33" s="9"/>
    </row>
    <row r="36" spans="1:8" x14ac:dyDescent="0.2">
      <c r="A36" t="s">
        <v>23</v>
      </c>
      <c r="F36" s="9">
        <f>C33</f>
        <v>17723.701442634629</v>
      </c>
      <c r="H36" s="9"/>
    </row>
    <row r="37" spans="1:8" x14ac:dyDescent="0.2">
      <c r="A37" s="11" t="s">
        <v>6</v>
      </c>
    </row>
    <row r="38" spans="1:8" x14ac:dyDescent="0.2">
      <c r="C38" s="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B65E4-4696-42AD-9E3F-4E1FC4FAC313}">
  <dimension ref="A1:F38"/>
  <sheetViews>
    <sheetView workbookViewId="0">
      <selection activeCell="K9" sqref="K9"/>
    </sheetView>
  </sheetViews>
  <sheetFormatPr defaultRowHeight="14.25" x14ac:dyDescent="0.2"/>
  <cols>
    <col min="1" max="1" width="11.125" bestFit="1" customWidth="1"/>
    <col min="3" max="3" width="11.125" bestFit="1" customWidth="1"/>
    <col min="5" max="5" width="15.875" customWidth="1"/>
    <col min="6" max="6" width="10.375" customWidth="1"/>
  </cols>
  <sheetData>
    <row r="1" spans="1:6" ht="15" x14ac:dyDescent="0.25">
      <c r="A1" s="1" t="s">
        <v>0</v>
      </c>
      <c r="B1" s="1"/>
    </row>
    <row r="2" spans="1:6" x14ac:dyDescent="0.2">
      <c r="A2" t="s">
        <v>1</v>
      </c>
    </row>
    <row r="3" spans="1:6" x14ac:dyDescent="0.2">
      <c r="A3" s="2"/>
      <c r="B3" s="2"/>
      <c r="C3" s="2"/>
      <c r="D3" s="2"/>
      <c r="F3" s="9"/>
    </row>
    <row r="5" spans="1:6" x14ac:dyDescent="0.2">
      <c r="A5" s="12" t="s">
        <v>24</v>
      </c>
    </row>
    <row r="7" spans="1:6" x14ac:dyDescent="0.2">
      <c r="A7" s="3" t="s">
        <v>11</v>
      </c>
      <c r="B7" s="3" t="s">
        <v>4</v>
      </c>
      <c r="C7" s="3" t="s">
        <v>3</v>
      </c>
      <c r="F7" s="9"/>
    </row>
    <row r="8" spans="1:6" x14ac:dyDescent="0.2">
      <c r="A8" s="4">
        <v>12720</v>
      </c>
      <c r="B8" s="6">
        <v>2.879</v>
      </c>
      <c r="C8" s="4">
        <f>A8*B8</f>
        <v>36620.879999999997</v>
      </c>
    </row>
    <row r="9" spans="1:6" x14ac:dyDescent="0.2">
      <c r="A9" s="2"/>
      <c r="B9" s="7"/>
      <c r="C9" s="2"/>
    </row>
    <row r="10" spans="1:6" x14ac:dyDescent="0.2">
      <c r="A10" s="5" t="s">
        <v>3</v>
      </c>
      <c r="B10" s="8" t="s">
        <v>4</v>
      </c>
      <c r="C10" s="5" t="s">
        <v>10</v>
      </c>
    </row>
    <row r="11" spans="1:6" ht="15" x14ac:dyDescent="0.25">
      <c r="A11" s="4">
        <f>C8</f>
        <v>36620.879999999997</v>
      </c>
      <c r="B11" s="6">
        <v>3.0880999999999998</v>
      </c>
      <c r="C11" s="10">
        <f>A11/B11</f>
        <v>11858.709238690457</v>
      </c>
    </row>
    <row r="13" spans="1:6" x14ac:dyDescent="0.2">
      <c r="A13" t="s">
        <v>23</v>
      </c>
      <c r="F13" s="9">
        <f>C11</f>
        <v>11858.709238690457</v>
      </c>
    </row>
    <row r="14" spans="1:6" x14ac:dyDescent="0.2">
      <c r="A14" s="11" t="s">
        <v>6</v>
      </c>
    </row>
    <row r="15" spans="1:6" x14ac:dyDescent="0.2">
      <c r="C15" s="9"/>
    </row>
    <row r="17" spans="1:6" x14ac:dyDescent="0.2">
      <c r="C17" s="9"/>
    </row>
    <row r="24" spans="1:6" ht="15" x14ac:dyDescent="0.25">
      <c r="A24" s="1" t="s">
        <v>0</v>
      </c>
      <c r="B24" s="1"/>
    </row>
    <row r="25" spans="1:6" x14ac:dyDescent="0.2">
      <c r="A25" t="s">
        <v>1</v>
      </c>
    </row>
    <row r="26" spans="1:6" x14ac:dyDescent="0.2">
      <c r="A26" s="2"/>
      <c r="B26" s="2"/>
      <c r="C26" s="2"/>
      <c r="D26" s="2"/>
    </row>
    <row r="28" spans="1:6" x14ac:dyDescent="0.2">
      <c r="A28" s="12" t="s">
        <v>24</v>
      </c>
    </row>
    <row r="30" spans="1:6" x14ac:dyDescent="0.2">
      <c r="A30" s="3" t="s">
        <v>11</v>
      </c>
      <c r="B30" s="3" t="s">
        <v>4</v>
      </c>
      <c r="C30" s="3" t="s">
        <v>3</v>
      </c>
      <c r="F30" s="9"/>
    </row>
    <row r="31" spans="1:6" x14ac:dyDescent="0.2">
      <c r="A31" s="4">
        <v>12720</v>
      </c>
      <c r="B31" s="6">
        <v>2.879</v>
      </c>
      <c r="C31" s="4">
        <f>A31*B31</f>
        <v>36620.879999999997</v>
      </c>
    </row>
    <row r="32" spans="1:6" x14ac:dyDescent="0.2">
      <c r="A32" s="2"/>
      <c r="B32" s="7"/>
      <c r="C32" s="2"/>
    </row>
    <row r="33" spans="1:6" x14ac:dyDescent="0.2">
      <c r="A33" s="5" t="s">
        <v>3</v>
      </c>
      <c r="B33" s="8" t="s">
        <v>4</v>
      </c>
      <c r="C33" s="5" t="s">
        <v>10</v>
      </c>
    </row>
    <row r="34" spans="1:6" ht="15" x14ac:dyDescent="0.25">
      <c r="A34" s="4">
        <f>C31</f>
        <v>36620.879999999997</v>
      </c>
      <c r="B34" s="6">
        <v>3.0880999999999998</v>
      </c>
      <c r="C34" s="10">
        <f>A34/B34</f>
        <v>11858.709238690457</v>
      </c>
    </row>
    <row r="36" spans="1:6" x14ac:dyDescent="0.2">
      <c r="A36" t="s">
        <v>23</v>
      </c>
      <c r="F36" s="9">
        <f>C34</f>
        <v>11858.709238690457</v>
      </c>
    </row>
    <row r="37" spans="1:6" x14ac:dyDescent="0.2">
      <c r="A37" s="11" t="s">
        <v>6</v>
      </c>
    </row>
    <row r="38" spans="1:6" x14ac:dyDescent="0.2">
      <c r="C38" s="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A8C27-BCD0-4D7F-9B69-3F3C8A37AF4B}">
  <dimension ref="A1:G43"/>
  <sheetViews>
    <sheetView workbookViewId="0">
      <selection activeCell="B11" sqref="B11"/>
    </sheetView>
  </sheetViews>
  <sheetFormatPr defaultRowHeight="14.25" x14ac:dyDescent="0.2"/>
  <cols>
    <col min="1" max="1" width="11.125" bestFit="1" customWidth="1"/>
    <col min="3" max="3" width="11.125" bestFit="1" customWidth="1"/>
    <col min="5" max="5" width="15.875" customWidth="1"/>
    <col min="6" max="6" width="10.375" customWidth="1"/>
  </cols>
  <sheetData>
    <row r="1" spans="1:7" ht="15" x14ac:dyDescent="0.25">
      <c r="A1" s="1" t="s">
        <v>0</v>
      </c>
      <c r="B1" s="1"/>
    </row>
    <row r="2" spans="1:7" x14ac:dyDescent="0.2">
      <c r="A2" t="s">
        <v>1</v>
      </c>
    </row>
    <row r="3" spans="1:7" x14ac:dyDescent="0.2">
      <c r="A3" s="2"/>
      <c r="B3" s="2"/>
      <c r="C3" s="2"/>
      <c r="D3" s="2"/>
      <c r="F3" s="9"/>
    </row>
    <row r="5" spans="1:7" x14ac:dyDescent="0.2">
      <c r="A5" s="12" t="s">
        <v>25</v>
      </c>
    </row>
    <row r="7" spans="1:7" x14ac:dyDescent="0.2">
      <c r="A7" s="3" t="s">
        <v>5</v>
      </c>
      <c r="B7" s="3" t="s">
        <v>4</v>
      </c>
      <c r="C7" s="3" t="s">
        <v>3</v>
      </c>
      <c r="F7" s="9"/>
    </row>
    <row r="8" spans="1:7" x14ac:dyDescent="0.2">
      <c r="A8" s="4">
        <v>550</v>
      </c>
      <c r="B8" s="6">
        <v>4.1201999999999996</v>
      </c>
      <c r="C8" s="4">
        <f>A8*B8</f>
        <v>2266.1099999999997</v>
      </c>
      <c r="G8" s="9"/>
    </row>
    <row r="9" spans="1:7" x14ac:dyDescent="0.2">
      <c r="A9" s="2"/>
      <c r="B9" s="7"/>
      <c r="C9" s="2"/>
    </row>
    <row r="10" spans="1:7" x14ac:dyDescent="0.2">
      <c r="A10" s="5" t="s">
        <v>3</v>
      </c>
      <c r="B10" s="8" t="s">
        <v>4</v>
      </c>
      <c r="C10" s="5" t="s">
        <v>10</v>
      </c>
    </row>
    <row r="11" spans="1:7" ht="15" x14ac:dyDescent="0.25">
      <c r="A11" s="4">
        <f>C8</f>
        <v>2266.1099999999997</v>
      </c>
      <c r="B11" s="6">
        <v>3.0543999999999998</v>
      </c>
      <c r="C11" s="10">
        <f>A11/B11</f>
        <v>741.9165793609219</v>
      </c>
      <c r="G11" s="9"/>
    </row>
    <row r="13" spans="1:7" ht="15" x14ac:dyDescent="0.25">
      <c r="A13" t="s">
        <v>26</v>
      </c>
      <c r="F13" s="9"/>
    </row>
    <row r="14" spans="1:7" x14ac:dyDescent="0.2">
      <c r="A14" s="11" t="s">
        <v>6</v>
      </c>
    </row>
    <row r="15" spans="1:7" x14ac:dyDescent="0.2">
      <c r="C15" s="9"/>
    </row>
    <row r="22" spans="1:4" x14ac:dyDescent="0.2">
      <c r="C22" s="9"/>
    </row>
    <row r="29" spans="1:4" ht="15" x14ac:dyDescent="0.25">
      <c r="A29" s="1" t="s">
        <v>0</v>
      </c>
      <c r="B29" s="1"/>
    </row>
    <row r="30" spans="1:4" x14ac:dyDescent="0.2">
      <c r="A30" t="s">
        <v>1</v>
      </c>
    </row>
    <row r="31" spans="1:4" x14ac:dyDescent="0.2">
      <c r="A31" s="2"/>
      <c r="B31" s="2"/>
      <c r="C31" s="2"/>
      <c r="D31" s="2"/>
    </row>
    <row r="33" spans="1:6" x14ac:dyDescent="0.2">
      <c r="A33" s="12" t="s">
        <v>25</v>
      </c>
    </row>
    <row r="35" spans="1:6" x14ac:dyDescent="0.2">
      <c r="A35" s="3" t="s">
        <v>5</v>
      </c>
      <c r="B35" s="3" t="s">
        <v>4</v>
      </c>
      <c r="C35" s="3" t="s">
        <v>3</v>
      </c>
      <c r="F35" s="9"/>
    </row>
    <row r="36" spans="1:6" x14ac:dyDescent="0.2">
      <c r="A36" s="4">
        <v>550</v>
      </c>
      <c r="B36" s="6">
        <v>4.1201999999999996</v>
      </c>
      <c r="C36" s="4">
        <f>A36*B36</f>
        <v>2266.1099999999997</v>
      </c>
    </row>
    <row r="37" spans="1:6" x14ac:dyDescent="0.2">
      <c r="A37" s="2"/>
      <c r="B37" s="7"/>
      <c r="C37" s="2"/>
    </row>
    <row r="38" spans="1:6" x14ac:dyDescent="0.2">
      <c r="A38" s="5" t="s">
        <v>3</v>
      </c>
      <c r="B38" s="8" t="s">
        <v>4</v>
      </c>
      <c r="C38" s="5" t="s">
        <v>10</v>
      </c>
    </row>
    <row r="39" spans="1:6" ht="15" x14ac:dyDescent="0.25">
      <c r="A39" s="4">
        <f>C36</f>
        <v>2266.1099999999997</v>
      </c>
      <c r="B39" s="6">
        <v>3.0543999999999998</v>
      </c>
      <c r="C39" s="10">
        <f>A39/B39</f>
        <v>741.9165793609219</v>
      </c>
    </row>
    <row r="41" spans="1:6" ht="15" x14ac:dyDescent="0.25">
      <c r="A41" t="s">
        <v>26</v>
      </c>
      <c r="F41" s="9"/>
    </row>
    <row r="42" spans="1:6" x14ac:dyDescent="0.2">
      <c r="A42" s="11" t="s">
        <v>6</v>
      </c>
    </row>
    <row r="43" spans="1:6" x14ac:dyDescent="0.2">
      <c r="C4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Ctrip</vt:lpstr>
      <vt:lpstr>Trip.com</vt:lpstr>
      <vt:lpstr>Unity Media - Dec</vt:lpstr>
      <vt:lpstr>Modetour</vt:lpstr>
      <vt:lpstr>Unity Media - Jan</vt:lpstr>
      <vt:lpstr>Unity Media - Jan (2)</vt:lpstr>
      <vt:lpstr>Smart Way Travel </vt:lpstr>
      <vt:lpstr>Unity Media - Feb</vt:lpstr>
      <vt:lpstr>Unity Media - Feb (1)</vt:lpstr>
      <vt:lpstr>My Passion Travel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2020-02-27T03:15:01Z</cp:lastPrinted>
  <dcterms:created xsi:type="dcterms:W3CDTF">2019-12-11T09:01:41Z</dcterms:created>
  <dcterms:modified xsi:type="dcterms:W3CDTF">2020-02-27T06:06:16Z</dcterms:modified>
</cp:coreProperties>
</file>