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45"/>
  </bookViews>
  <sheets>
    <sheet name="2014 (Hari Raya)" sheetId="1" r:id="rId1"/>
    <sheet name="2014 (Year End1)" sheetId="2" r:id="rId2"/>
    <sheet name="2014 (Year End2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3" l="1"/>
  <c r="L37" i="3"/>
  <c r="K37" i="3"/>
  <c r="H37" i="3"/>
  <c r="M33" i="3"/>
  <c r="F33" i="3"/>
  <c r="E33" i="3"/>
  <c r="D33" i="3"/>
  <c r="M32" i="3"/>
  <c r="F32" i="3"/>
  <c r="E32" i="3"/>
  <c r="D32" i="3"/>
  <c r="M31" i="3"/>
  <c r="F31" i="3"/>
  <c r="E31" i="3"/>
  <c r="D31" i="3"/>
  <c r="M30" i="3"/>
  <c r="F30" i="3"/>
  <c r="E30" i="3"/>
  <c r="D30" i="3"/>
  <c r="J29" i="3"/>
  <c r="M29" i="3" s="1"/>
  <c r="F29" i="3"/>
  <c r="E29" i="3"/>
  <c r="D29" i="3"/>
  <c r="J28" i="3"/>
  <c r="M28" i="3" s="1"/>
  <c r="F28" i="3"/>
  <c r="E28" i="3"/>
  <c r="D28" i="3"/>
  <c r="J27" i="3"/>
  <c r="M27" i="3" s="1"/>
  <c r="F27" i="3"/>
  <c r="E27" i="3"/>
  <c r="D27" i="3"/>
  <c r="M24" i="3"/>
  <c r="F24" i="3"/>
  <c r="E24" i="3"/>
  <c r="D24" i="3"/>
  <c r="M23" i="3"/>
  <c r="F23" i="3"/>
  <c r="E23" i="3"/>
  <c r="D23" i="3"/>
  <c r="J22" i="3"/>
  <c r="M22" i="3" s="1"/>
  <c r="F22" i="3"/>
  <c r="E22" i="3"/>
  <c r="D22" i="3"/>
  <c r="J21" i="3"/>
  <c r="M21" i="3" s="1"/>
  <c r="F21" i="3"/>
  <c r="E21" i="3"/>
  <c r="D21" i="3"/>
  <c r="J20" i="3"/>
  <c r="M20" i="3" s="1"/>
  <c r="F20" i="3"/>
  <c r="E20" i="3"/>
  <c r="D20" i="3"/>
  <c r="J19" i="3"/>
  <c r="M19" i="3" s="1"/>
  <c r="F19" i="3"/>
  <c r="E19" i="3"/>
  <c r="D19" i="3"/>
  <c r="J18" i="3"/>
  <c r="M18" i="3" s="1"/>
  <c r="F18" i="3"/>
  <c r="E18" i="3"/>
  <c r="D18" i="3"/>
  <c r="J17" i="3"/>
  <c r="M17" i="3" s="1"/>
  <c r="F17" i="3"/>
  <c r="E17" i="3"/>
  <c r="D17" i="3"/>
  <c r="J16" i="3"/>
  <c r="M16" i="3" s="1"/>
  <c r="F16" i="3"/>
  <c r="E16" i="3"/>
  <c r="D16" i="3"/>
  <c r="J15" i="3"/>
  <c r="M15" i="3" s="1"/>
  <c r="F15" i="3"/>
  <c r="E15" i="3"/>
  <c r="D15" i="3"/>
  <c r="J14" i="3"/>
  <c r="M14" i="3" s="1"/>
  <c r="F14" i="3"/>
  <c r="E14" i="3"/>
  <c r="D14" i="3"/>
  <c r="J13" i="3"/>
  <c r="M13" i="3" s="1"/>
  <c r="F13" i="3"/>
  <c r="E13" i="3"/>
  <c r="D13" i="3"/>
  <c r="J12" i="3"/>
  <c r="M12" i="3" s="1"/>
  <c r="F12" i="3"/>
  <c r="E12" i="3"/>
  <c r="D12" i="3"/>
  <c r="J11" i="3"/>
  <c r="J37" i="3" s="1"/>
  <c r="F11" i="3"/>
  <c r="E11" i="3"/>
  <c r="D11" i="3"/>
  <c r="N34" i="2"/>
  <c r="L34" i="2"/>
  <c r="K34" i="2"/>
  <c r="H34" i="2"/>
  <c r="J30" i="2"/>
  <c r="M30" i="2" s="1"/>
  <c r="F30" i="2"/>
  <c r="E30" i="2"/>
  <c r="D30" i="2"/>
  <c r="J29" i="2"/>
  <c r="M29" i="2" s="1"/>
  <c r="F29" i="2"/>
  <c r="E29" i="2"/>
  <c r="D29" i="2"/>
  <c r="J28" i="2"/>
  <c r="M28" i="2" s="1"/>
  <c r="F28" i="2"/>
  <c r="E28" i="2"/>
  <c r="D28" i="2"/>
  <c r="J27" i="2"/>
  <c r="M27" i="2" s="1"/>
  <c r="F27" i="2"/>
  <c r="E27" i="2"/>
  <c r="D27" i="2"/>
  <c r="J24" i="2"/>
  <c r="M24" i="2" s="1"/>
  <c r="F24" i="2"/>
  <c r="E24" i="2"/>
  <c r="D24" i="2"/>
  <c r="J23" i="2"/>
  <c r="M23" i="2" s="1"/>
  <c r="F23" i="2"/>
  <c r="E23" i="2"/>
  <c r="D23" i="2"/>
  <c r="J22" i="2"/>
  <c r="M22" i="2" s="1"/>
  <c r="F22" i="2"/>
  <c r="E22" i="2"/>
  <c r="D22" i="2"/>
  <c r="J21" i="2"/>
  <c r="M21" i="2" s="1"/>
  <c r="F21" i="2"/>
  <c r="E21" i="2"/>
  <c r="D21" i="2"/>
  <c r="J20" i="2"/>
  <c r="M20" i="2" s="1"/>
  <c r="F20" i="2"/>
  <c r="E20" i="2"/>
  <c r="D20" i="2"/>
  <c r="J19" i="2"/>
  <c r="M19" i="2" s="1"/>
  <c r="F19" i="2"/>
  <c r="E19" i="2"/>
  <c r="D19" i="2"/>
  <c r="J18" i="2"/>
  <c r="M18" i="2" s="1"/>
  <c r="F18" i="2"/>
  <c r="E18" i="2"/>
  <c r="D18" i="2"/>
  <c r="J17" i="2"/>
  <c r="M17" i="2" s="1"/>
  <c r="F17" i="2"/>
  <c r="E17" i="2"/>
  <c r="D17" i="2"/>
  <c r="J16" i="2"/>
  <c r="M16" i="2" s="1"/>
  <c r="F16" i="2"/>
  <c r="E16" i="2"/>
  <c r="D16" i="2"/>
  <c r="J15" i="2"/>
  <c r="M15" i="2" s="1"/>
  <c r="F15" i="2"/>
  <c r="E15" i="2"/>
  <c r="D15" i="2"/>
  <c r="J14" i="2"/>
  <c r="M14" i="2" s="1"/>
  <c r="F14" i="2"/>
  <c r="E14" i="2"/>
  <c r="D14" i="2"/>
  <c r="J13" i="2"/>
  <c r="M13" i="2" s="1"/>
  <c r="F13" i="2"/>
  <c r="E13" i="2"/>
  <c r="D13" i="2"/>
  <c r="J12" i="2"/>
  <c r="M12" i="2" s="1"/>
  <c r="F12" i="2"/>
  <c r="E12" i="2"/>
  <c r="D12" i="2"/>
  <c r="J11" i="2"/>
  <c r="J34" i="2" s="1"/>
  <c r="F11" i="2"/>
  <c r="E11" i="2"/>
  <c r="D11" i="2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34" i="1" s="1"/>
  <c r="G33" i="3" l="1"/>
  <c r="G12" i="3"/>
  <c r="G14" i="3"/>
  <c r="G16" i="3"/>
  <c r="G18" i="3"/>
  <c r="G20" i="3"/>
  <c r="G22" i="3"/>
  <c r="G27" i="3"/>
  <c r="G29" i="3"/>
  <c r="G31" i="3"/>
  <c r="G32" i="3"/>
  <c r="G24" i="3"/>
  <c r="G11" i="3"/>
  <c r="G13" i="3"/>
  <c r="G15" i="3"/>
  <c r="G17" i="3"/>
  <c r="G19" i="3"/>
  <c r="G21" i="3"/>
  <c r="G23" i="3"/>
  <c r="G28" i="3"/>
  <c r="G30" i="3"/>
  <c r="M11" i="3"/>
  <c r="M37" i="3" s="1"/>
  <c r="G12" i="2"/>
  <c r="G14" i="2"/>
  <c r="G16" i="2"/>
  <c r="G18" i="2"/>
  <c r="G20" i="2"/>
  <c r="G22" i="2"/>
  <c r="G24" i="2"/>
  <c r="G28" i="2"/>
  <c r="G11" i="2"/>
  <c r="G13" i="2"/>
  <c r="G15" i="2"/>
  <c r="G17" i="2"/>
  <c r="G19" i="2"/>
  <c r="G21" i="2"/>
  <c r="G23" i="2"/>
  <c r="G27" i="2"/>
  <c r="G29" i="2"/>
  <c r="G30" i="2"/>
  <c r="M11" i="2"/>
  <c r="M34" i="2" s="1"/>
</calcChain>
</file>

<file path=xl/sharedStrings.xml><?xml version="1.0" encoding="utf-8"?>
<sst xmlns="http://schemas.openxmlformats.org/spreadsheetml/2006/main" count="205" uniqueCount="111">
  <si>
    <t>PENANG GLOBAL TOURISM SDN BHD</t>
  </si>
  <si>
    <t>SPECIAL INCENTIVE PAYMENT FOR HARI RAYA AIDIL FITRI</t>
  </si>
  <si>
    <t>HALF MONTH SALARY / RM600 MINIMUM</t>
  </si>
  <si>
    <t>DATE</t>
  </si>
  <si>
    <t>BASIC</t>
  </si>
  <si>
    <t>NAME OF EMPLOYEES</t>
  </si>
  <si>
    <t>JOINED</t>
  </si>
  <si>
    <t xml:space="preserve">SALARY </t>
  </si>
  <si>
    <t>CALCULATION</t>
  </si>
  <si>
    <t>INCENTIVE</t>
  </si>
  <si>
    <t>(JUNE)</t>
  </si>
  <si>
    <t>RM</t>
  </si>
  <si>
    <t>Ooi Geok Ling</t>
  </si>
  <si>
    <t>RM14,000 x 50%</t>
  </si>
  <si>
    <t>Foo Yu Keong</t>
  </si>
  <si>
    <t>RM3,920 x 50%</t>
  </si>
  <si>
    <t>Sim Kok Jiun</t>
  </si>
  <si>
    <t>RM4,150 x 50%</t>
  </si>
  <si>
    <t>Ong Ab Bey</t>
  </si>
  <si>
    <t>RM4,500 x 50%</t>
  </si>
  <si>
    <t>Seow Ai See</t>
  </si>
  <si>
    <t>RM3,520 x 50%</t>
  </si>
  <si>
    <t>Deiwayani A/P Ramoo</t>
  </si>
  <si>
    <t>RM5,250 x 50%</t>
  </si>
  <si>
    <t>Azfalyza Binti Abdul Aziz</t>
  </si>
  <si>
    <t>RM2200 x 50%</t>
  </si>
  <si>
    <t>Lim Hooi Leng</t>
  </si>
  <si>
    <t>RM3,800 x 50%</t>
  </si>
  <si>
    <t xml:space="preserve">Yoon Pauline </t>
  </si>
  <si>
    <t>RM4,100 x 50%</t>
  </si>
  <si>
    <t>Kua Janice Tze Phing</t>
  </si>
  <si>
    <t>RM3,050 x 50%</t>
  </si>
  <si>
    <t>Toh Wie Chun</t>
  </si>
  <si>
    <t>RM5,550 x 50%</t>
  </si>
  <si>
    <t>Noor Ramlee Bin Ahmad</t>
  </si>
  <si>
    <t>RM1,470 x 50%</t>
  </si>
  <si>
    <t>Ng Chun How</t>
  </si>
  <si>
    <t>RM2,600 x 50%</t>
  </si>
  <si>
    <t>Gayathiri A/P Supermaniam</t>
  </si>
  <si>
    <t>RM1,550 x 50%</t>
  </si>
  <si>
    <t>Leong Wei Leng</t>
  </si>
  <si>
    <t>RM3,3300 x 50%</t>
  </si>
  <si>
    <t>Ooi Chok Yan</t>
  </si>
  <si>
    <t>RM11,000 x 50%</t>
  </si>
  <si>
    <t>Tan Cheng Sim</t>
  </si>
  <si>
    <t xml:space="preserve">RM3,300 x 50% </t>
  </si>
  <si>
    <t>Surayah Binti Abdul Aziz</t>
  </si>
  <si>
    <t>RM6,700 x 50%</t>
  </si>
  <si>
    <t>Yong Kien Ming</t>
  </si>
  <si>
    <t>RM1,500 x 50%</t>
  </si>
  <si>
    <t>Farawahida Bt Muhammad</t>
  </si>
  <si>
    <t>RM1,100 x 50% = RM550</t>
  </si>
  <si>
    <t>Khong Swee Yean</t>
  </si>
  <si>
    <t>* New Join (Not Entitle)</t>
  </si>
  <si>
    <t xml:space="preserve"> </t>
  </si>
  <si>
    <t>Prepared by :</t>
  </si>
  <si>
    <t>Approved by :</t>
  </si>
  <si>
    <t xml:space="preserve">THAT the payment of  a Special Incentive equivalent to half-month salary with a minimum of RM600/- </t>
  </si>
  <si>
    <t>in conjunction with Hari Raya Aidil Fitri be hereby approved, payable to all staff based on the following guidelines:-</t>
  </si>
  <si>
    <t>a)</t>
  </si>
  <si>
    <t>Payment to be based on June 2014 basic salary.</t>
  </si>
  <si>
    <t>b)</t>
  </si>
  <si>
    <t>Staff should be in employment on or before 30th June 2014 with at least one month service.</t>
  </si>
  <si>
    <t>c)</t>
  </si>
  <si>
    <t>Staff   under   any   disciplinary  action  will  not  be  eligible;</t>
  </si>
  <si>
    <t>To make the payment by 17th July 2014</t>
  </si>
  <si>
    <t>INCENTIVE FOR YEAR END 2014</t>
  </si>
  <si>
    <t>1/2 MONTH SALARY</t>
  </si>
  <si>
    <t>REFERENCE : PSUKPP/01/0755/3 Jld.5(13) DATED 4TH DEC 2014</t>
  </si>
  <si>
    <t xml:space="preserve">YEAR </t>
  </si>
  <si>
    <t xml:space="preserve">MONTH </t>
  </si>
  <si>
    <t xml:space="preserve">DAY </t>
  </si>
  <si>
    <t>YEARS OF</t>
  </si>
  <si>
    <t>DEDUCTION</t>
  </si>
  <si>
    <t>NETT PAY</t>
  </si>
  <si>
    <t>EPF</t>
  </si>
  <si>
    <t>OF</t>
  </si>
  <si>
    <t xml:space="preserve">OF </t>
  </si>
  <si>
    <t>SERVICE</t>
  </si>
  <si>
    <t>FOR 2014</t>
  </si>
  <si>
    <t>PCB</t>
  </si>
  <si>
    <t>EMPLOYER</t>
  </si>
  <si>
    <t>REMARKS</t>
  </si>
  <si>
    <t>(DEC)</t>
  </si>
  <si>
    <t>(1/2 MONTH)</t>
  </si>
  <si>
    <t>(EMPLOYEE)</t>
  </si>
  <si>
    <t>Leong Wei Leng **</t>
  </si>
  <si>
    <t>Chan Phui Yoong</t>
  </si>
  <si>
    <t>Thoy Siew Ping</t>
  </si>
  <si>
    <t>Tourist Information Centre</t>
  </si>
  <si>
    <t>Gan Hoon Teng</t>
  </si>
  <si>
    <t>Soo Hoo Li Na</t>
  </si>
  <si>
    <t>TOTAL</t>
  </si>
  <si>
    <t xml:space="preserve">** Increment in Dec </t>
  </si>
  <si>
    <t>Prepared By :</t>
  </si>
  <si>
    <t>Approved By :</t>
  </si>
  <si>
    <t>(Chief Executive Officer)</t>
  </si>
  <si>
    <t xml:space="preserve">INCENTIVE FOR PDC SUBSIDIARIES FOR YEAR END 2014 </t>
  </si>
  <si>
    <t>1 MONTH SALARY</t>
  </si>
  <si>
    <t>MEMO DATED 19TH DEC 2014</t>
  </si>
  <si>
    <t>(1 MONTH)</t>
  </si>
  <si>
    <t>RM14,000 x 220/365 days = RM8,438.36</t>
  </si>
  <si>
    <t>New join staff in year 2014</t>
  </si>
  <si>
    <t xml:space="preserve">Leong Wei Leng </t>
  </si>
  <si>
    <t>RM6,700 x 214/365 days = RM3,928.22</t>
  </si>
  <si>
    <t>RM1,800 x 108/365 days = RM532.60</t>
  </si>
  <si>
    <t>RM2,000 x 78/365days = RM427.40</t>
  </si>
  <si>
    <t>* Part-timer not eligible</t>
  </si>
  <si>
    <t>RM1,500 x 80/365 days = RM328.77</t>
  </si>
  <si>
    <t>New join staff</t>
  </si>
  <si>
    <t>Michelle Seow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</si>
</sst>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[$-409]dd\-mmm\-yy;@"/>
    <numFmt numFmtId="165" formatCode="[$-409]d\-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/>
    <xf numFmtId="0" fontId="4" fillId="0" borderId="0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0" xfId="0" applyFont="1" applyBorder="1"/>
    <xf numFmtId="14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11" xfId="0" applyFont="1" applyBorder="1"/>
    <xf numFmtId="43" fontId="1" fillId="0" borderId="12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/>
    <xf numFmtId="0" fontId="4" fillId="0" borderId="5" xfId="0" applyFont="1" applyBorder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/>
    <xf numFmtId="0" fontId="1" fillId="0" borderId="10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7" xfId="1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43" fontId="1" fillId="0" borderId="7" xfId="1" applyFont="1" applyBorder="1"/>
    <xf numFmtId="43" fontId="1" fillId="0" borderId="7" xfId="0" applyNumberFormat="1" applyFont="1" applyBorder="1"/>
    <xf numFmtId="43" fontId="1" fillId="0" borderId="6" xfId="0" applyNumberFormat="1" applyFont="1" applyBorder="1"/>
    <xf numFmtId="43" fontId="2" fillId="0" borderId="6" xfId="0" applyNumberFormat="1" applyFont="1" applyFill="1" applyBorder="1"/>
    <xf numFmtId="0" fontId="6" fillId="0" borderId="0" xfId="0" applyFont="1" applyFill="1" applyBorder="1"/>
    <xf numFmtId="164" fontId="6" fillId="0" borderId="7" xfId="0" applyNumberFormat="1" applyFont="1" applyFill="1" applyBorder="1" applyAlignment="1">
      <alignment horizontal="center"/>
    </xf>
    <xf numFmtId="43" fontId="6" fillId="0" borderId="7" xfId="1" applyFont="1" applyFill="1" applyBorder="1"/>
    <xf numFmtId="43" fontId="6" fillId="0" borderId="6" xfId="0" applyNumberFormat="1" applyFont="1" applyFill="1" applyBorder="1"/>
    <xf numFmtId="0" fontId="6" fillId="0" borderId="6" xfId="0" applyFont="1" applyFill="1" applyBorder="1"/>
    <xf numFmtId="0" fontId="6" fillId="0" borderId="0" xfId="0" applyFont="1"/>
    <xf numFmtId="0" fontId="6" fillId="0" borderId="0" xfId="0" applyFont="1" applyFill="1"/>
    <xf numFmtId="0" fontId="1" fillId="0" borderId="0" xfId="0" applyFont="1" applyFill="1" applyBorder="1"/>
    <xf numFmtId="164" fontId="1" fillId="0" borderId="7" xfId="0" applyNumberFormat="1" applyFont="1" applyFill="1" applyBorder="1" applyAlignment="1">
      <alignment horizontal="center"/>
    </xf>
    <xf numFmtId="43" fontId="1" fillId="0" borderId="7" xfId="1" applyFont="1" applyFill="1" applyBorder="1"/>
    <xf numFmtId="43" fontId="1" fillId="0" borderId="6" xfId="0" applyNumberFormat="1" applyFont="1" applyFill="1" applyBorder="1"/>
    <xf numFmtId="0" fontId="1" fillId="0" borderId="6" xfId="0" applyFont="1" applyFill="1" applyBorder="1"/>
    <xf numFmtId="0" fontId="1" fillId="0" borderId="0" xfId="0" applyFont="1" applyFill="1"/>
    <xf numFmtId="0" fontId="5" fillId="0" borderId="0" xfId="0" applyFont="1" applyBorder="1"/>
    <xf numFmtId="0" fontId="6" fillId="0" borderId="7" xfId="0" applyFont="1" applyBorder="1"/>
    <xf numFmtId="43" fontId="1" fillId="0" borderId="7" xfId="0" applyNumberFormat="1" applyFont="1" applyFill="1" applyBorder="1"/>
    <xf numFmtId="0" fontId="1" fillId="0" borderId="15" xfId="0" applyFont="1" applyBorder="1"/>
    <xf numFmtId="0" fontId="2" fillId="0" borderId="16" xfId="0" applyFont="1" applyBorder="1"/>
    <xf numFmtId="165" fontId="1" fillId="0" borderId="15" xfId="0" applyNumberFormat="1" applyFont="1" applyBorder="1" applyAlignment="1">
      <alignment horizontal="center"/>
    </xf>
    <xf numFmtId="43" fontId="2" fillId="0" borderId="15" xfId="0" applyNumberFormat="1" applyFont="1" applyBorder="1"/>
    <xf numFmtId="0" fontId="1" fillId="0" borderId="12" xfId="0" applyFont="1" applyBorder="1"/>
    <xf numFmtId="43" fontId="2" fillId="0" borderId="17" xfId="0" applyNumberFormat="1" applyFont="1" applyBorder="1"/>
    <xf numFmtId="0" fontId="1" fillId="0" borderId="17" xfId="0" applyFont="1" applyBorder="1"/>
    <xf numFmtId="0" fontId="1" fillId="0" borderId="11" xfId="0" applyFont="1" applyBorder="1" applyAlignment="1">
      <alignment horizontal="center"/>
    </xf>
    <xf numFmtId="0" fontId="1" fillId="0" borderId="7" xfId="0" applyFont="1" applyFill="1" applyBorder="1"/>
    <xf numFmtId="0" fontId="1" fillId="0" borderId="7" xfId="1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1" fillId="0" borderId="5" xfId="0" applyFont="1" applyFill="1" applyBorder="1"/>
    <xf numFmtId="0" fontId="6" fillId="0" borderId="7" xfId="0" applyFont="1" applyFill="1" applyBorder="1"/>
    <xf numFmtId="0" fontId="6" fillId="0" borderId="7" xfId="1" applyNumberFormat="1" applyFon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43" fontId="6" fillId="0" borderId="7" xfId="0" applyNumberFormat="1" applyFont="1" applyFill="1" applyBorder="1"/>
    <xf numFmtId="43" fontId="7" fillId="0" borderId="6" xfId="0" applyNumberFormat="1" applyFont="1" applyFill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selection activeCell="B3" sqref="B3"/>
    </sheetView>
  </sheetViews>
  <sheetFormatPr defaultRowHeight="14.25" x14ac:dyDescent="0.2"/>
  <cols>
    <col min="1" max="1" width="5" style="2" customWidth="1"/>
    <col min="2" max="2" width="29.85546875" style="2" customWidth="1"/>
    <col min="3" max="3" width="11.7109375" style="2" customWidth="1"/>
    <col min="4" max="4" width="11.5703125" style="2" customWidth="1"/>
    <col min="5" max="5" width="43.42578125" style="2" customWidth="1"/>
    <col min="6" max="6" width="13.28515625" style="2" customWidth="1"/>
    <col min="7" max="7" width="11.5703125" style="2" bestFit="1" customWidth="1"/>
    <col min="8" max="256" width="9.140625" style="2"/>
    <col min="257" max="257" width="5" style="2" customWidth="1"/>
    <col min="258" max="258" width="29.85546875" style="2" customWidth="1"/>
    <col min="259" max="259" width="11.7109375" style="2" customWidth="1"/>
    <col min="260" max="260" width="11.5703125" style="2" customWidth="1"/>
    <col min="261" max="261" width="43.42578125" style="2" customWidth="1"/>
    <col min="262" max="262" width="13.28515625" style="2" customWidth="1"/>
    <col min="263" max="263" width="11.5703125" style="2" bestFit="1" customWidth="1"/>
    <col min="264" max="512" width="9.140625" style="2"/>
    <col min="513" max="513" width="5" style="2" customWidth="1"/>
    <col min="514" max="514" width="29.85546875" style="2" customWidth="1"/>
    <col min="515" max="515" width="11.7109375" style="2" customWidth="1"/>
    <col min="516" max="516" width="11.5703125" style="2" customWidth="1"/>
    <col min="517" max="517" width="43.42578125" style="2" customWidth="1"/>
    <col min="518" max="518" width="13.28515625" style="2" customWidth="1"/>
    <col min="519" max="519" width="11.5703125" style="2" bestFit="1" customWidth="1"/>
    <col min="520" max="768" width="9.140625" style="2"/>
    <col min="769" max="769" width="5" style="2" customWidth="1"/>
    <col min="770" max="770" width="29.85546875" style="2" customWidth="1"/>
    <col min="771" max="771" width="11.7109375" style="2" customWidth="1"/>
    <col min="772" max="772" width="11.5703125" style="2" customWidth="1"/>
    <col min="773" max="773" width="43.42578125" style="2" customWidth="1"/>
    <col min="774" max="774" width="13.28515625" style="2" customWidth="1"/>
    <col min="775" max="775" width="11.5703125" style="2" bestFit="1" customWidth="1"/>
    <col min="776" max="1024" width="9.140625" style="2"/>
    <col min="1025" max="1025" width="5" style="2" customWidth="1"/>
    <col min="1026" max="1026" width="29.85546875" style="2" customWidth="1"/>
    <col min="1027" max="1027" width="11.7109375" style="2" customWidth="1"/>
    <col min="1028" max="1028" width="11.5703125" style="2" customWidth="1"/>
    <col min="1029" max="1029" width="43.42578125" style="2" customWidth="1"/>
    <col min="1030" max="1030" width="13.28515625" style="2" customWidth="1"/>
    <col min="1031" max="1031" width="11.5703125" style="2" bestFit="1" customWidth="1"/>
    <col min="1032" max="1280" width="9.140625" style="2"/>
    <col min="1281" max="1281" width="5" style="2" customWidth="1"/>
    <col min="1282" max="1282" width="29.85546875" style="2" customWidth="1"/>
    <col min="1283" max="1283" width="11.7109375" style="2" customWidth="1"/>
    <col min="1284" max="1284" width="11.5703125" style="2" customWidth="1"/>
    <col min="1285" max="1285" width="43.42578125" style="2" customWidth="1"/>
    <col min="1286" max="1286" width="13.28515625" style="2" customWidth="1"/>
    <col min="1287" max="1287" width="11.5703125" style="2" bestFit="1" customWidth="1"/>
    <col min="1288" max="1536" width="9.140625" style="2"/>
    <col min="1537" max="1537" width="5" style="2" customWidth="1"/>
    <col min="1538" max="1538" width="29.85546875" style="2" customWidth="1"/>
    <col min="1539" max="1539" width="11.7109375" style="2" customWidth="1"/>
    <col min="1540" max="1540" width="11.5703125" style="2" customWidth="1"/>
    <col min="1541" max="1541" width="43.42578125" style="2" customWidth="1"/>
    <col min="1542" max="1542" width="13.28515625" style="2" customWidth="1"/>
    <col min="1543" max="1543" width="11.5703125" style="2" bestFit="1" customWidth="1"/>
    <col min="1544" max="1792" width="9.140625" style="2"/>
    <col min="1793" max="1793" width="5" style="2" customWidth="1"/>
    <col min="1794" max="1794" width="29.85546875" style="2" customWidth="1"/>
    <col min="1795" max="1795" width="11.7109375" style="2" customWidth="1"/>
    <col min="1796" max="1796" width="11.5703125" style="2" customWidth="1"/>
    <col min="1797" max="1797" width="43.42578125" style="2" customWidth="1"/>
    <col min="1798" max="1798" width="13.28515625" style="2" customWidth="1"/>
    <col min="1799" max="1799" width="11.5703125" style="2" bestFit="1" customWidth="1"/>
    <col min="1800" max="2048" width="9.140625" style="2"/>
    <col min="2049" max="2049" width="5" style="2" customWidth="1"/>
    <col min="2050" max="2050" width="29.85546875" style="2" customWidth="1"/>
    <col min="2051" max="2051" width="11.7109375" style="2" customWidth="1"/>
    <col min="2052" max="2052" width="11.5703125" style="2" customWidth="1"/>
    <col min="2053" max="2053" width="43.42578125" style="2" customWidth="1"/>
    <col min="2054" max="2054" width="13.28515625" style="2" customWidth="1"/>
    <col min="2055" max="2055" width="11.5703125" style="2" bestFit="1" customWidth="1"/>
    <col min="2056" max="2304" width="9.140625" style="2"/>
    <col min="2305" max="2305" width="5" style="2" customWidth="1"/>
    <col min="2306" max="2306" width="29.85546875" style="2" customWidth="1"/>
    <col min="2307" max="2307" width="11.7109375" style="2" customWidth="1"/>
    <col min="2308" max="2308" width="11.5703125" style="2" customWidth="1"/>
    <col min="2309" max="2309" width="43.42578125" style="2" customWidth="1"/>
    <col min="2310" max="2310" width="13.28515625" style="2" customWidth="1"/>
    <col min="2311" max="2311" width="11.5703125" style="2" bestFit="1" customWidth="1"/>
    <col min="2312" max="2560" width="9.140625" style="2"/>
    <col min="2561" max="2561" width="5" style="2" customWidth="1"/>
    <col min="2562" max="2562" width="29.85546875" style="2" customWidth="1"/>
    <col min="2563" max="2563" width="11.7109375" style="2" customWidth="1"/>
    <col min="2564" max="2564" width="11.5703125" style="2" customWidth="1"/>
    <col min="2565" max="2565" width="43.42578125" style="2" customWidth="1"/>
    <col min="2566" max="2566" width="13.28515625" style="2" customWidth="1"/>
    <col min="2567" max="2567" width="11.5703125" style="2" bestFit="1" customWidth="1"/>
    <col min="2568" max="2816" width="9.140625" style="2"/>
    <col min="2817" max="2817" width="5" style="2" customWidth="1"/>
    <col min="2818" max="2818" width="29.85546875" style="2" customWidth="1"/>
    <col min="2819" max="2819" width="11.7109375" style="2" customWidth="1"/>
    <col min="2820" max="2820" width="11.5703125" style="2" customWidth="1"/>
    <col min="2821" max="2821" width="43.42578125" style="2" customWidth="1"/>
    <col min="2822" max="2822" width="13.28515625" style="2" customWidth="1"/>
    <col min="2823" max="2823" width="11.5703125" style="2" bestFit="1" customWidth="1"/>
    <col min="2824" max="3072" width="9.140625" style="2"/>
    <col min="3073" max="3073" width="5" style="2" customWidth="1"/>
    <col min="3074" max="3074" width="29.85546875" style="2" customWidth="1"/>
    <col min="3075" max="3075" width="11.7109375" style="2" customWidth="1"/>
    <col min="3076" max="3076" width="11.5703125" style="2" customWidth="1"/>
    <col min="3077" max="3077" width="43.42578125" style="2" customWidth="1"/>
    <col min="3078" max="3078" width="13.28515625" style="2" customWidth="1"/>
    <col min="3079" max="3079" width="11.5703125" style="2" bestFit="1" customWidth="1"/>
    <col min="3080" max="3328" width="9.140625" style="2"/>
    <col min="3329" max="3329" width="5" style="2" customWidth="1"/>
    <col min="3330" max="3330" width="29.85546875" style="2" customWidth="1"/>
    <col min="3331" max="3331" width="11.7109375" style="2" customWidth="1"/>
    <col min="3332" max="3332" width="11.5703125" style="2" customWidth="1"/>
    <col min="3333" max="3333" width="43.42578125" style="2" customWidth="1"/>
    <col min="3334" max="3334" width="13.28515625" style="2" customWidth="1"/>
    <col min="3335" max="3335" width="11.5703125" style="2" bestFit="1" customWidth="1"/>
    <col min="3336" max="3584" width="9.140625" style="2"/>
    <col min="3585" max="3585" width="5" style="2" customWidth="1"/>
    <col min="3586" max="3586" width="29.85546875" style="2" customWidth="1"/>
    <col min="3587" max="3587" width="11.7109375" style="2" customWidth="1"/>
    <col min="3588" max="3588" width="11.5703125" style="2" customWidth="1"/>
    <col min="3589" max="3589" width="43.42578125" style="2" customWidth="1"/>
    <col min="3590" max="3590" width="13.28515625" style="2" customWidth="1"/>
    <col min="3591" max="3591" width="11.5703125" style="2" bestFit="1" customWidth="1"/>
    <col min="3592" max="3840" width="9.140625" style="2"/>
    <col min="3841" max="3841" width="5" style="2" customWidth="1"/>
    <col min="3842" max="3842" width="29.85546875" style="2" customWidth="1"/>
    <col min="3843" max="3843" width="11.7109375" style="2" customWidth="1"/>
    <col min="3844" max="3844" width="11.5703125" style="2" customWidth="1"/>
    <col min="3845" max="3845" width="43.42578125" style="2" customWidth="1"/>
    <col min="3846" max="3846" width="13.28515625" style="2" customWidth="1"/>
    <col min="3847" max="3847" width="11.5703125" style="2" bestFit="1" customWidth="1"/>
    <col min="3848" max="4096" width="9.140625" style="2"/>
    <col min="4097" max="4097" width="5" style="2" customWidth="1"/>
    <col min="4098" max="4098" width="29.85546875" style="2" customWidth="1"/>
    <col min="4099" max="4099" width="11.7109375" style="2" customWidth="1"/>
    <col min="4100" max="4100" width="11.5703125" style="2" customWidth="1"/>
    <col min="4101" max="4101" width="43.42578125" style="2" customWidth="1"/>
    <col min="4102" max="4102" width="13.28515625" style="2" customWidth="1"/>
    <col min="4103" max="4103" width="11.5703125" style="2" bestFit="1" customWidth="1"/>
    <col min="4104" max="4352" width="9.140625" style="2"/>
    <col min="4353" max="4353" width="5" style="2" customWidth="1"/>
    <col min="4354" max="4354" width="29.85546875" style="2" customWidth="1"/>
    <col min="4355" max="4355" width="11.7109375" style="2" customWidth="1"/>
    <col min="4356" max="4356" width="11.5703125" style="2" customWidth="1"/>
    <col min="4357" max="4357" width="43.42578125" style="2" customWidth="1"/>
    <col min="4358" max="4358" width="13.28515625" style="2" customWidth="1"/>
    <col min="4359" max="4359" width="11.5703125" style="2" bestFit="1" customWidth="1"/>
    <col min="4360" max="4608" width="9.140625" style="2"/>
    <col min="4609" max="4609" width="5" style="2" customWidth="1"/>
    <col min="4610" max="4610" width="29.85546875" style="2" customWidth="1"/>
    <col min="4611" max="4611" width="11.7109375" style="2" customWidth="1"/>
    <col min="4612" max="4612" width="11.5703125" style="2" customWidth="1"/>
    <col min="4613" max="4613" width="43.42578125" style="2" customWidth="1"/>
    <col min="4614" max="4614" width="13.28515625" style="2" customWidth="1"/>
    <col min="4615" max="4615" width="11.5703125" style="2" bestFit="1" customWidth="1"/>
    <col min="4616" max="4864" width="9.140625" style="2"/>
    <col min="4865" max="4865" width="5" style="2" customWidth="1"/>
    <col min="4866" max="4866" width="29.85546875" style="2" customWidth="1"/>
    <col min="4867" max="4867" width="11.7109375" style="2" customWidth="1"/>
    <col min="4868" max="4868" width="11.5703125" style="2" customWidth="1"/>
    <col min="4869" max="4869" width="43.42578125" style="2" customWidth="1"/>
    <col min="4870" max="4870" width="13.28515625" style="2" customWidth="1"/>
    <col min="4871" max="4871" width="11.5703125" style="2" bestFit="1" customWidth="1"/>
    <col min="4872" max="5120" width="9.140625" style="2"/>
    <col min="5121" max="5121" width="5" style="2" customWidth="1"/>
    <col min="5122" max="5122" width="29.85546875" style="2" customWidth="1"/>
    <col min="5123" max="5123" width="11.7109375" style="2" customWidth="1"/>
    <col min="5124" max="5124" width="11.5703125" style="2" customWidth="1"/>
    <col min="5125" max="5125" width="43.42578125" style="2" customWidth="1"/>
    <col min="5126" max="5126" width="13.28515625" style="2" customWidth="1"/>
    <col min="5127" max="5127" width="11.5703125" style="2" bestFit="1" customWidth="1"/>
    <col min="5128" max="5376" width="9.140625" style="2"/>
    <col min="5377" max="5377" width="5" style="2" customWidth="1"/>
    <col min="5378" max="5378" width="29.85546875" style="2" customWidth="1"/>
    <col min="5379" max="5379" width="11.7109375" style="2" customWidth="1"/>
    <col min="5380" max="5380" width="11.5703125" style="2" customWidth="1"/>
    <col min="5381" max="5381" width="43.42578125" style="2" customWidth="1"/>
    <col min="5382" max="5382" width="13.28515625" style="2" customWidth="1"/>
    <col min="5383" max="5383" width="11.5703125" style="2" bestFit="1" customWidth="1"/>
    <col min="5384" max="5632" width="9.140625" style="2"/>
    <col min="5633" max="5633" width="5" style="2" customWidth="1"/>
    <col min="5634" max="5634" width="29.85546875" style="2" customWidth="1"/>
    <col min="5635" max="5635" width="11.7109375" style="2" customWidth="1"/>
    <col min="5636" max="5636" width="11.5703125" style="2" customWidth="1"/>
    <col min="5637" max="5637" width="43.42578125" style="2" customWidth="1"/>
    <col min="5638" max="5638" width="13.28515625" style="2" customWidth="1"/>
    <col min="5639" max="5639" width="11.5703125" style="2" bestFit="1" customWidth="1"/>
    <col min="5640" max="5888" width="9.140625" style="2"/>
    <col min="5889" max="5889" width="5" style="2" customWidth="1"/>
    <col min="5890" max="5890" width="29.85546875" style="2" customWidth="1"/>
    <col min="5891" max="5891" width="11.7109375" style="2" customWidth="1"/>
    <col min="5892" max="5892" width="11.5703125" style="2" customWidth="1"/>
    <col min="5893" max="5893" width="43.42578125" style="2" customWidth="1"/>
    <col min="5894" max="5894" width="13.28515625" style="2" customWidth="1"/>
    <col min="5895" max="5895" width="11.5703125" style="2" bestFit="1" customWidth="1"/>
    <col min="5896" max="6144" width="9.140625" style="2"/>
    <col min="6145" max="6145" width="5" style="2" customWidth="1"/>
    <col min="6146" max="6146" width="29.85546875" style="2" customWidth="1"/>
    <col min="6147" max="6147" width="11.7109375" style="2" customWidth="1"/>
    <col min="6148" max="6148" width="11.5703125" style="2" customWidth="1"/>
    <col min="6149" max="6149" width="43.42578125" style="2" customWidth="1"/>
    <col min="6150" max="6150" width="13.28515625" style="2" customWidth="1"/>
    <col min="6151" max="6151" width="11.5703125" style="2" bestFit="1" customWidth="1"/>
    <col min="6152" max="6400" width="9.140625" style="2"/>
    <col min="6401" max="6401" width="5" style="2" customWidth="1"/>
    <col min="6402" max="6402" width="29.85546875" style="2" customWidth="1"/>
    <col min="6403" max="6403" width="11.7109375" style="2" customWidth="1"/>
    <col min="6404" max="6404" width="11.5703125" style="2" customWidth="1"/>
    <col min="6405" max="6405" width="43.42578125" style="2" customWidth="1"/>
    <col min="6406" max="6406" width="13.28515625" style="2" customWidth="1"/>
    <col min="6407" max="6407" width="11.5703125" style="2" bestFit="1" customWidth="1"/>
    <col min="6408" max="6656" width="9.140625" style="2"/>
    <col min="6657" max="6657" width="5" style="2" customWidth="1"/>
    <col min="6658" max="6658" width="29.85546875" style="2" customWidth="1"/>
    <col min="6659" max="6659" width="11.7109375" style="2" customWidth="1"/>
    <col min="6660" max="6660" width="11.5703125" style="2" customWidth="1"/>
    <col min="6661" max="6661" width="43.42578125" style="2" customWidth="1"/>
    <col min="6662" max="6662" width="13.28515625" style="2" customWidth="1"/>
    <col min="6663" max="6663" width="11.5703125" style="2" bestFit="1" customWidth="1"/>
    <col min="6664" max="6912" width="9.140625" style="2"/>
    <col min="6913" max="6913" width="5" style="2" customWidth="1"/>
    <col min="6914" max="6914" width="29.85546875" style="2" customWidth="1"/>
    <col min="6915" max="6915" width="11.7109375" style="2" customWidth="1"/>
    <col min="6916" max="6916" width="11.5703125" style="2" customWidth="1"/>
    <col min="6917" max="6917" width="43.42578125" style="2" customWidth="1"/>
    <col min="6918" max="6918" width="13.28515625" style="2" customWidth="1"/>
    <col min="6919" max="6919" width="11.5703125" style="2" bestFit="1" customWidth="1"/>
    <col min="6920" max="7168" width="9.140625" style="2"/>
    <col min="7169" max="7169" width="5" style="2" customWidth="1"/>
    <col min="7170" max="7170" width="29.85546875" style="2" customWidth="1"/>
    <col min="7171" max="7171" width="11.7109375" style="2" customWidth="1"/>
    <col min="7172" max="7172" width="11.5703125" style="2" customWidth="1"/>
    <col min="7173" max="7173" width="43.42578125" style="2" customWidth="1"/>
    <col min="7174" max="7174" width="13.28515625" style="2" customWidth="1"/>
    <col min="7175" max="7175" width="11.5703125" style="2" bestFit="1" customWidth="1"/>
    <col min="7176" max="7424" width="9.140625" style="2"/>
    <col min="7425" max="7425" width="5" style="2" customWidth="1"/>
    <col min="7426" max="7426" width="29.85546875" style="2" customWidth="1"/>
    <col min="7427" max="7427" width="11.7109375" style="2" customWidth="1"/>
    <col min="7428" max="7428" width="11.5703125" style="2" customWidth="1"/>
    <col min="7429" max="7429" width="43.42578125" style="2" customWidth="1"/>
    <col min="7430" max="7430" width="13.28515625" style="2" customWidth="1"/>
    <col min="7431" max="7431" width="11.5703125" style="2" bestFit="1" customWidth="1"/>
    <col min="7432" max="7680" width="9.140625" style="2"/>
    <col min="7681" max="7681" width="5" style="2" customWidth="1"/>
    <col min="7682" max="7682" width="29.85546875" style="2" customWidth="1"/>
    <col min="7683" max="7683" width="11.7109375" style="2" customWidth="1"/>
    <col min="7684" max="7684" width="11.5703125" style="2" customWidth="1"/>
    <col min="7685" max="7685" width="43.42578125" style="2" customWidth="1"/>
    <col min="7686" max="7686" width="13.28515625" style="2" customWidth="1"/>
    <col min="7687" max="7687" width="11.5703125" style="2" bestFit="1" customWidth="1"/>
    <col min="7688" max="7936" width="9.140625" style="2"/>
    <col min="7937" max="7937" width="5" style="2" customWidth="1"/>
    <col min="7938" max="7938" width="29.85546875" style="2" customWidth="1"/>
    <col min="7939" max="7939" width="11.7109375" style="2" customWidth="1"/>
    <col min="7940" max="7940" width="11.5703125" style="2" customWidth="1"/>
    <col min="7941" max="7941" width="43.42578125" style="2" customWidth="1"/>
    <col min="7942" max="7942" width="13.28515625" style="2" customWidth="1"/>
    <col min="7943" max="7943" width="11.5703125" style="2" bestFit="1" customWidth="1"/>
    <col min="7944" max="8192" width="9.140625" style="2"/>
    <col min="8193" max="8193" width="5" style="2" customWidth="1"/>
    <col min="8194" max="8194" width="29.85546875" style="2" customWidth="1"/>
    <col min="8195" max="8195" width="11.7109375" style="2" customWidth="1"/>
    <col min="8196" max="8196" width="11.5703125" style="2" customWidth="1"/>
    <col min="8197" max="8197" width="43.42578125" style="2" customWidth="1"/>
    <col min="8198" max="8198" width="13.28515625" style="2" customWidth="1"/>
    <col min="8199" max="8199" width="11.5703125" style="2" bestFit="1" customWidth="1"/>
    <col min="8200" max="8448" width="9.140625" style="2"/>
    <col min="8449" max="8449" width="5" style="2" customWidth="1"/>
    <col min="8450" max="8450" width="29.85546875" style="2" customWidth="1"/>
    <col min="8451" max="8451" width="11.7109375" style="2" customWidth="1"/>
    <col min="8452" max="8452" width="11.5703125" style="2" customWidth="1"/>
    <col min="8453" max="8453" width="43.42578125" style="2" customWidth="1"/>
    <col min="8454" max="8454" width="13.28515625" style="2" customWidth="1"/>
    <col min="8455" max="8455" width="11.5703125" style="2" bestFit="1" customWidth="1"/>
    <col min="8456" max="8704" width="9.140625" style="2"/>
    <col min="8705" max="8705" width="5" style="2" customWidth="1"/>
    <col min="8706" max="8706" width="29.85546875" style="2" customWidth="1"/>
    <col min="8707" max="8707" width="11.7109375" style="2" customWidth="1"/>
    <col min="8708" max="8708" width="11.5703125" style="2" customWidth="1"/>
    <col min="8709" max="8709" width="43.42578125" style="2" customWidth="1"/>
    <col min="8710" max="8710" width="13.28515625" style="2" customWidth="1"/>
    <col min="8711" max="8711" width="11.5703125" style="2" bestFit="1" customWidth="1"/>
    <col min="8712" max="8960" width="9.140625" style="2"/>
    <col min="8961" max="8961" width="5" style="2" customWidth="1"/>
    <col min="8962" max="8962" width="29.85546875" style="2" customWidth="1"/>
    <col min="8963" max="8963" width="11.7109375" style="2" customWidth="1"/>
    <col min="8964" max="8964" width="11.5703125" style="2" customWidth="1"/>
    <col min="8965" max="8965" width="43.42578125" style="2" customWidth="1"/>
    <col min="8966" max="8966" width="13.28515625" style="2" customWidth="1"/>
    <col min="8967" max="8967" width="11.5703125" style="2" bestFit="1" customWidth="1"/>
    <col min="8968" max="9216" width="9.140625" style="2"/>
    <col min="9217" max="9217" width="5" style="2" customWidth="1"/>
    <col min="9218" max="9218" width="29.85546875" style="2" customWidth="1"/>
    <col min="9219" max="9219" width="11.7109375" style="2" customWidth="1"/>
    <col min="9220" max="9220" width="11.5703125" style="2" customWidth="1"/>
    <col min="9221" max="9221" width="43.42578125" style="2" customWidth="1"/>
    <col min="9222" max="9222" width="13.28515625" style="2" customWidth="1"/>
    <col min="9223" max="9223" width="11.5703125" style="2" bestFit="1" customWidth="1"/>
    <col min="9224" max="9472" width="9.140625" style="2"/>
    <col min="9473" max="9473" width="5" style="2" customWidth="1"/>
    <col min="9474" max="9474" width="29.85546875" style="2" customWidth="1"/>
    <col min="9475" max="9475" width="11.7109375" style="2" customWidth="1"/>
    <col min="9476" max="9476" width="11.5703125" style="2" customWidth="1"/>
    <col min="9477" max="9477" width="43.42578125" style="2" customWidth="1"/>
    <col min="9478" max="9478" width="13.28515625" style="2" customWidth="1"/>
    <col min="9479" max="9479" width="11.5703125" style="2" bestFit="1" customWidth="1"/>
    <col min="9480" max="9728" width="9.140625" style="2"/>
    <col min="9729" max="9729" width="5" style="2" customWidth="1"/>
    <col min="9730" max="9730" width="29.85546875" style="2" customWidth="1"/>
    <col min="9731" max="9731" width="11.7109375" style="2" customWidth="1"/>
    <col min="9732" max="9732" width="11.5703125" style="2" customWidth="1"/>
    <col min="9733" max="9733" width="43.42578125" style="2" customWidth="1"/>
    <col min="9734" max="9734" width="13.28515625" style="2" customWidth="1"/>
    <col min="9735" max="9735" width="11.5703125" style="2" bestFit="1" customWidth="1"/>
    <col min="9736" max="9984" width="9.140625" style="2"/>
    <col min="9985" max="9985" width="5" style="2" customWidth="1"/>
    <col min="9986" max="9986" width="29.85546875" style="2" customWidth="1"/>
    <col min="9987" max="9987" width="11.7109375" style="2" customWidth="1"/>
    <col min="9988" max="9988" width="11.5703125" style="2" customWidth="1"/>
    <col min="9989" max="9989" width="43.42578125" style="2" customWidth="1"/>
    <col min="9990" max="9990" width="13.28515625" style="2" customWidth="1"/>
    <col min="9991" max="9991" width="11.5703125" style="2" bestFit="1" customWidth="1"/>
    <col min="9992" max="10240" width="9.140625" style="2"/>
    <col min="10241" max="10241" width="5" style="2" customWidth="1"/>
    <col min="10242" max="10242" width="29.85546875" style="2" customWidth="1"/>
    <col min="10243" max="10243" width="11.7109375" style="2" customWidth="1"/>
    <col min="10244" max="10244" width="11.5703125" style="2" customWidth="1"/>
    <col min="10245" max="10245" width="43.42578125" style="2" customWidth="1"/>
    <col min="10246" max="10246" width="13.28515625" style="2" customWidth="1"/>
    <col min="10247" max="10247" width="11.5703125" style="2" bestFit="1" customWidth="1"/>
    <col min="10248" max="10496" width="9.140625" style="2"/>
    <col min="10497" max="10497" width="5" style="2" customWidth="1"/>
    <col min="10498" max="10498" width="29.85546875" style="2" customWidth="1"/>
    <col min="10499" max="10499" width="11.7109375" style="2" customWidth="1"/>
    <col min="10500" max="10500" width="11.5703125" style="2" customWidth="1"/>
    <col min="10501" max="10501" width="43.42578125" style="2" customWidth="1"/>
    <col min="10502" max="10502" width="13.28515625" style="2" customWidth="1"/>
    <col min="10503" max="10503" width="11.5703125" style="2" bestFit="1" customWidth="1"/>
    <col min="10504" max="10752" width="9.140625" style="2"/>
    <col min="10753" max="10753" width="5" style="2" customWidth="1"/>
    <col min="10754" max="10754" width="29.85546875" style="2" customWidth="1"/>
    <col min="10755" max="10755" width="11.7109375" style="2" customWidth="1"/>
    <col min="10756" max="10756" width="11.5703125" style="2" customWidth="1"/>
    <col min="10757" max="10757" width="43.42578125" style="2" customWidth="1"/>
    <col min="10758" max="10758" width="13.28515625" style="2" customWidth="1"/>
    <col min="10759" max="10759" width="11.5703125" style="2" bestFit="1" customWidth="1"/>
    <col min="10760" max="11008" width="9.140625" style="2"/>
    <col min="11009" max="11009" width="5" style="2" customWidth="1"/>
    <col min="11010" max="11010" width="29.85546875" style="2" customWidth="1"/>
    <col min="11011" max="11011" width="11.7109375" style="2" customWidth="1"/>
    <col min="11012" max="11012" width="11.5703125" style="2" customWidth="1"/>
    <col min="11013" max="11013" width="43.42578125" style="2" customWidth="1"/>
    <col min="11014" max="11014" width="13.28515625" style="2" customWidth="1"/>
    <col min="11015" max="11015" width="11.5703125" style="2" bestFit="1" customWidth="1"/>
    <col min="11016" max="11264" width="9.140625" style="2"/>
    <col min="11265" max="11265" width="5" style="2" customWidth="1"/>
    <col min="11266" max="11266" width="29.85546875" style="2" customWidth="1"/>
    <col min="11267" max="11267" width="11.7109375" style="2" customWidth="1"/>
    <col min="11268" max="11268" width="11.5703125" style="2" customWidth="1"/>
    <col min="11269" max="11269" width="43.42578125" style="2" customWidth="1"/>
    <col min="11270" max="11270" width="13.28515625" style="2" customWidth="1"/>
    <col min="11271" max="11271" width="11.5703125" style="2" bestFit="1" customWidth="1"/>
    <col min="11272" max="11520" width="9.140625" style="2"/>
    <col min="11521" max="11521" width="5" style="2" customWidth="1"/>
    <col min="11522" max="11522" width="29.85546875" style="2" customWidth="1"/>
    <col min="11523" max="11523" width="11.7109375" style="2" customWidth="1"/>
    <col min="11524" max="11524" width="11.5703125" style="2" customWidth="1"/>
    <col min="11525" max="11525" width="43.42578125" style="2" customWidth="1"/>
    <col min="11526" max="11526" width="13.28515625" style="2" customWidth="1"/>
    <col min="11527" max="11527" width="11.5703125" style="2" bestFit="1" customWidth="1"/>
    <col min="11528" max="11776" width="9.140625" style="2"/>
    <col min="11777" max="11777" width="5" style="2" customWidth="1"/>
    <col min="11778" max="11778" width="29.85546875" style="2" customWidth="1"/>
    <col min="11779" max="11779" width="11.7109375" style="2" customWidth="1"/>
    <col min="11780" max="11780" width="11.5703125" style="2" customWidth="1"/>
    <col min="11781" max="11781" width="43.42578125" style="2" customWidth="1"/>
    <col min="11782" max="11782" width="13.28515625" style="2" customWidth="1"/>
    <col min="11783" max="11783" width="11.5703125" style="2" bestFit="1" customWidth="1"/>
    <col min="11784" max="12032" width="9.140625" style="2"/>
    <col min="12033" max="12033" width="5" style="2" customWidth="1"/>
    <col min="12034" max="12034" width="29.85546875" style="2" customWidth="1"/>
    <col min="12035" max="12035" width="11.7109375" style="2" customWidth="1"/>
    <col min="12036" max="12036" width="11.5703125" style="2" customWidth="1"/>
    <col min="12037" max="12037" width="43.42578125" style="2" customWidth="1"/>
    <col min="12038" max="12038" width="13.28515625" style="2" customWidth="1"/>
    <col min="12039" max="12039" width="11.5703125" style="2" bestFit="1" customWidth="1"/>
    <col min="12040" max="12288" width="9.140625" style="2"/>
    <col min="12289" max="12289" width="5" style="2" customWidth="1"/>
    <col min="12290" max="12290" width="29.85546875" style="2" customWidth="1"/>
    <col min="12291" max="12291" width="11.7109375" style="2" customWidth="1"/>
    <col min="12292" max="12292" width="11.5703125" style="2" customWidth="1"/>
    <col min="12293" max="12293" width="43.42578125" style="2" customWidth="1"/>
    <col min="12294" max="12294" width="13.28515625" style="2" customWidth="1"/>
    <col min="12295" max="12295" width="11.5703125" style="2" bestFit="1" customWidth="1"/>
    <col min="12296" max="12544" width="9.140625" style="2"/>
    <col min="12545" max="12545" width="5" style="2" customWidth="1"/>
    <col min="12546" max="12546" width="29.85546875" style="2" customWidth="1"/>
    <col min="12547" max="12547" width="11.7109375" style="2" customWidth="1"/>
    <col min="12548" max="12548" width="11.5703125" style="2" customWidth="1"/>
    <col min="12549" max="12549" width="43.42578125" style="2" customWidth="1"/>
    <col min="12550" max="12550" width="13.28515625" style="2" customWidth="1"/>
    <col min="12551" max="12551" width="11.5703125" style="2" bestFit="1" customWidth="1"/>
    <col min="12552" max="12800" width="9.140625" style="2"/>
    <col min="12801" max="12801" width="5" style="2" customWidth="1"/>
    <col min="12802" max="12802" width="29.85546875" style="2" customWidth="1"/>
    <col min="12803" max="12803" width="11.7109375" style="2" customWidth="1"/>
    <col min="12804" max="12804" width="11.5703125" style="2" customWidth="1"/>
    <col min="12805" max="12805" width="43.42578125" style="2" customWidth="1"/>
    <col min="12806" max="12806" width="13.28515625" style="2" customWidth="1"/>
    <col min="12807" max="12807" width="11.5703125" style="2" bestFit="1" customWidth="1"/>
    <col min="12808" max="13056" width="9.140625" style="2"/>
    <col min="13057" max="13057" width="5" style="2" customWidth="1"/>
    <col min="13058" max="13058" width="29.85546875" style="2" customWidth="1"/>
    <col min="13059" max="13059" width="11.7109375" style="2" customWidth="1"/>
    <col min="13060" max="13060" width="11.5703125" style="2" customWidth="1"/>
    <col min="13061" max="13061" width="43.42578125" style="2" customWidth="1"/>
    <col min="13062" max="13062" width="13.28515625" style="2" customWidth="1"/>
    <col min="13063" max="13063" width="11.5703125" style="2" bestFit="1" customWidth="1"/>
    <col min="13064" max="13312" width="9.140625" style="2"/>
    <col min="13313" max="13313" width="5" style="2" customWidth="1"/>
    <col min="13314" max="13314" width="29.85546875" style="2" customWidth="1"/>
    <col min="13315" max="13315" width="11.7109375" style="2" customWidth="1"/>
    <col min="13316" max="13316" width="11.5703125" style="2" customWidth="1"/>
    <col min="13317" max="13317" width="43.42578125" style="2" customWidth="1"/>
    <col min="13318" max="13318" width="13.28515625" style="2" customWidth="1"/>
    <col min="13319" max="13319" width="11.5703125" style="2" bestFit="1" customWidth="1"/>
    <col min="13320" max="13568" width="9.140625" style="2"/>
    <col min="13569" max="13569" width="5" style="2" customWidth="1"/>
    <col min="13570" max="13570" width="29.85546875" style="2" customWidth="1"/>
    <col min="13571" max="13571" width="11.7109375" style="2" customWidth="1"/>
    <col min="13572" max="13572" width="11.5703125" style="2" customWidth="1"/>
    <col min="13573" max="13573" width="43.42578125" style="2" customWidth="1"/>
    <col min="13574" max="13574" width="13.28515625" style="2" customWidth="1"/>
    <col min="13575" max="13575" width="11.5703125" style="2" bestFit="1" customWidth="1"/>
    <col min="13576" max="13824" width="9.140625" style="2"/>
    <col min="13825" max="13825" width="5" style="2" customWidth="1"/>
    <col min="13826" max="13826" width="29.85546875" style="2" customWidth="1"/>
    <col min="13827" max="13827" width="11.7109375" style="2" customWidth="1"/>
    <col min="13828" max="13828" width="11.5703125" style="2" customWidth="1"/>
    <col min="13829" max="13829" width="43.42578125" style="2" customWidth="1"/>
    <col min="13830" max="13830" width="13.28515625" style="2" customWidth="1"/>
    <col min="13831" max="13831" width="11.5703125" style="2" bestFit="1" customWidth="1"/>
    <col min="13832" max="14080" width="9.140625" style="2"/>
    <col min="14081" max="14081" width="5" style="2" customWidth="1"/>
    <col min="14082" max="14082" width="29.85546875" style="2" customWidth="1"/>
    <col min="14083" max="14083" width="11.7109375" style="2" customWidth="1"/>
    <col min="14084" max="14084" width="11.5703125" style="2" customWidth="1"/>
    <col min="14085" max="14085" width="43.42578125" style="2" customWidth="1"/>
    <col min="14086" max="14086" width="13.28515625" style="2" customWidth="1"/>
    <col min="14087" max="14087" width="11.5703125" style="2" bestFit="1" customWidth="1"/>
    <col min="14088" max="14336" width="9.140625" style="2"/>
    <col min="14337" max="14337" width="5" style="2" customWidth="1"/>
    <col min="14338" max="14338" width="29.85546875" style="2" customWidth="1"/>
    <col min="14339" max="14339" width="11.7109375" style="2" customWidth="1"/>
    <col min="14340" max="14340" width="11.5703125" style="2" customWidth="1"/>
    <col min="14341" max="14341" width="43.42578125" style="2" customWidth="1"/>
    <col min="14342" max="14342" width="13.28515625" style="2" customWidth="1"/>
    <col min="14343" max="14343" width="11.5703125" style="2" bestFit="1" customWidth="1"/>
    <col min="14344" max="14592" width="9.140625" style="2"/>
    <col min="14593" max="14593" width="5" style="2" customWidth="1"/>
    <col min="14594" max="14594" width="29.85546875" style="2" customWidth="1"/>
    <col min="14595" max="14595" width="11.7109375" style="2" customWidth="1"/>
    <col min="14596" max="14596" width="11.5703125" style="2" customWidth="1"/>
    <col min="14597" max="14597" width="43.42578125" style="2" customWidth="1"/>
    <col min="14598" max="14598" width="13.28515625" style="2" customWidth="1"/>
    <col min="14599" max="14599" width="11.5703125" style="2" bestFit="1" customWidth="1"/>
    <col min="14600" max="14848" width="9.140625" style="2"/>
    <col min="14849" max="14849" width="5" style="2" customWidth="1"/>
    <col min="14850" max="14850" width="29.85546875" style="2" customWidth="1"/>
    <col min="14851" max="14851" width="11.7109375" style="2" customWidth="1"/>
    <col min="14852" max="14852" width="11.5703125" style="2" customWidth="1"/>
    <col min="14853" max="14853" width="43.42578125" style="2" customWidth="1"/>
    <col min="14854" max="14854" width="13.28515625" style="2" customWidth="1"/>
    <col min="14855" max="14855" width="11.5703125" style="2" bestFit="1" customWidth="1"/>
    <col min="14856" max="15104" width="9.140625" style="2"/>
    <col min="15105" max="15105" width="5" style="2" customWidth="1"/>
    <col min="15106" max="15106" width="29.85546875" style="2" customWidth="1"/>
    <col min="15107" max="15107" width="11.7109375" style="2" customWidth="1"/>
    <col min="15108" max="15108" width="11.5703125" style="2" customWidth="1"/>
    <col min="15109" max="15109" width="43.42578125" style="2" customWidth="1"/>
    <col min="15110" max="15110" width="13.28515625" style="2" customWidth="1"/>
    <col min="15111" max="15111" width="11.5703125" style="2" bestFit="1" customWidth="1"/>
    <col min="15112" max="15360" width="9.140625" style="2"/>
    <col min="15361" max="15361" width="5" style="2" customWidth="1"/>
    <col min="15362" max="15362" width="29.85546875" style="2" customWidth="1"/>
    <col min="15363" max="15363" width="11.7109375" style="2" customWidth="1"/>
    <col min="15364" max="15364" width="11.5703125" style="2" customWidth="1"/>
    <col min="15365" max="15365" width="43.42578125" style="2" customWidth="1"/>
    <col min="15366" max="15366" width="13.28515625" style="2" customWidth="1"/>
    <col min="15367" max="15367" width="11.5703125" style="2" bestFit="1" customWidth="1"/>
    <col min="15368" max="15616" width="9.140625" style="2"/>
    <col min="15617" max="15617" width="5" style="2" customWidth="1"/>
    <col min="15618" max="15618" width="29.85546875" style="2" customWidth="1"/>
    <col min="15619" max="15619" width="11.7109375" style="2" customWidth="1"/>
    <col min="15620" max="15620" width="11.5703125" style="2" customWidth="1"/>
    <col min="15621" max="15621" width="43.42578125" style="2" customWidth="1"/>
    <col min="15622" max="15622" width="13.28515625" style="2" customWidth="1"/>
    <col min="15623" max="15623" width="11.5703125" style="2" bestFit="1" customWidth="1"/>
    <col min="15624" max="15872" width="9.140625" style="2"/>
    <col min="15873" max="15873" width="5" style="2" customWidth="1"/>
    <col min="15874" max="15874" width="29.85546875" style="2" customWidth="1"/>
    <col min="15875" max="15875" width="11.7109375" style="2" customWidth="1"/>
    <col min="15876" max="15876" width="11.5703125" style="2" customWidth="1"/>
    <col min="15877" max="15877" width="43.42578125" style="2" customWidth="1"/>
    <col min="15878" max="15878" width="13.28515625" style="2" customWidth="1"/>
    <col min="15879" max="15879" width="11.5703125" style="2" bestFit="1" customWidth="1"/>
    <col min="15880" max="16128" width="9.140625" style="2"/>
    <col min="16129" max="16129" width="5" style="2" customWidth="1"/>
    <col min="16130" max="16130" width="29.85546875" style="2" customWidth="1"/>
    <col min="16131" max="16131" width="11.7109375" style="2" customWidth="1"/>
    <col min="16132" max="16132" width="11.5703125" style="2" customWidth="1"/>
    <col min="16133" max="16133" width="43.42578125" style="2" customWidth="1"/>
    <col min="16134" max="16134" width="13.28515625" style="2" customWidth="1"/>
    <col min="16135" max="16135" width="11.5703125" style="2" bestFit="1" customWidth="1"/>
    <col min="16136" max="16384" width="9.140625" style="2"/>
  </cols>
  <sheetData>
    <row r="1" spans="1:6" ht="15" x14ac:dyDescent="0.25">
      <c r="A1" s="1" t="s">
        <v>0</v>
      </c>
    </row>
    <row r="2" spans="1:6" ht="15" x14ac:dyDescent="0.25">
      <c r="A2" s="1" t="s">
        <v>1</v>
      </c>
    </row>
    <row r="3" spans="1:6" ht="15" x14ac:dyDescent="0.25">
      <c r="A3" s="1" t="s">
        <v>2</v>
      </c>
    </row>
    <row r="4" spans="1:6" x14ac:dyDescent="0.2">
      <c r="F4" s="3"/>
    </row>
    <row r="5" spans="1:6" ht="15" customHeight="1" x14ac:dyDescent="0.2">
      <c r="A5" s="4"/>
      <c r="B5" s="5"/>
      <c r="C5" s="5" t="s">
        <v>3</v>
      </c>
      <c r="D5" s="6" t="s">
        <v>4</v>
      </c>
      <c r="E5" s="7"/>
      <c r="F5" s="8"/>
    </row>
    <row r="6" spans="1:6" x14ac:dyDescent="0.2">
      <c r="A6" s="9"/>
      <c r="B6" s="10" t="s">
        <v>5</v>
      </c>
      <c r="C6" s="10" t="s">
        <v>6</v>
      </c>
      <c r="D6" s="11" t="s">
        <v>7</v>
      </c>
      <c r="E6" s="12" t="s">
        <v>8</v>
      </c>
      <c r="F6" s="11" t="s">
        <v>9</v>
      </c>
    </row>
    <row r="7" spans="1:6" x14ac:dyDescent="0.2">
      <c r="A7" s="9"/>
      <c r="B7" s="13"/>
      <c r="C7" s="13"/>
      <c r="D7" s="11" t="s">
        <v>10</v>
      </c>
      <c r="E7" s="14"/>
      <c r="F7" s="11" t="s">
        <v>11</v>
      </c>
    </row>
    <row r="8" spans="1:6" x14ac:dyDescent="0.2">
      <c r="A8" s="15"/>
      <c r="B8" s="16"/>
      <c r="C8" s="16"/>
      <c r="D8" s="17" t="s">
        <v>11</v>
      </c>
      <c r="E8" s="18"/>
      <c r="F8" s="19"/>
    </row>
    <row r="10" spans="1:6" x14ac:dyDescent="0.2">
      <c r="A10" s="2">
        <v>1</v>
      </c>
      <c r="B10" s="2" t="s">
        <v>12</v>
      </c>
      <c r="C10" s="20">
        <v>39823</v>
      </c>
      <c r="D10" s="21">
        <v>14000</v>
      </c>
      <c r="E10" s="2" t="s">
        <v>13</v>
      </c>
      <c r="F10" s="22">
        <f>D10*50%</f>
        <v>7000</v>
      </c>
    </row>
    <row r="11" spans="1:6" x14ac:dyDescent="0.2">
      <c r="A11" s="2">
        <v>2</v>
      </c>
      <c r="B11" s="2" t="s">
        <v>14</v>
      </c>
      <c r="C11" s="20">
        <v>40185</v>
      </c>
      <c r="D11" s="21">
        <v>3920</v>
      </c>
      <c r="E11" s="2" t="s">
        <v>15</v>
      </c>
      <c r="F11" s="22">
        <f t="shared" ref="F11:F28" si="0">D11*50%</f>
        <v>1960</v>
      </c>
    </row>
    <row r="12" spans="1:6" x14ac:dyDescent="0.2">
      <c r="A12" s="2">
        <v>3</v>
      </c>
      <c r="B12" s="2" t="s">
        <v>16</v>
      </c>
      <c r="C12" s="20">
        <v>40401</v>
      </c>
      <c r="D12" s="21">
        <v>4150</v>
      </c>
      <c r="E12" s="2" t="s">
        <v>17</v>
      </c>
      <c r="F12" s="22">
        <f t="shared" si="0"/>
        <v>2075</v>
      </c>
    </row>
    <row r="13" spans="1:6" x14ac:dyDescent="0.2">
      <c r="A13" s="2">
        <v>4</v>
      </c>
      <c r="B13" s="2" t="s">
        <v>18</v>
      </c>
      <c r="C13" s="20">
        <v>40757</v>
      </c>
      <c r="D13" s="21">
        <v>4500</v>
      </c>
      <c r="E13" s="2" t="s">
        <v>19</v>
      </c>
      <c r="F13" s="22">
        <f t="shared" si="0"/>
        <v>2250</v>
      </c>
    </row>
    <row r="14" spans="1:6" x14ac:dyDescent="0.2">
      <c r="A14" s="2">
        <v>5</v>
      </c>
      <c r="B14" s="2" t="s">
        <v>20</v>
      </c>
      <c r="C14" s="20">
        <v>40546</v>
      </c>
      <c r="D14" s="21">
        <v>3520</v>
      </c>
      <c r="E14" s="2" t="s">
        <v>21</v>
      </c>
      <c r="F14" s="22">
        <f t="shared" si="0"/>
        <v>1760</v>
      </c>
    </row>
    <row r="15" spans="1:6" x14ac:dyDescent="0.2">
      <c r="A15" s="2">
        <v>6</v>
      </c>
      <c r="B15" s="2" t="s">
        <v>22</v>
      </c>
      <c r="C15" s="20">
        <v>40547</v>
      </c>
      <c r="D15" s="21">
        <v>5250</v>
      </c>
      <c r="E15" s="2" t="s">
        <v>23</v>
      </c>
      <c r="F15" s="22">
        <f t="shared" si="0"/>
        <v>2625</v>
      </c>
    </row>
    <row r="16" spans="1:6" x14ac:dyDescent="0.2">
      <c r="A16" s="2">
        <v>7</v>
      </c>
      <c r="B16" s="2" t="s">
        <v>24</v>
      </c>
      <c r="C16" s="20">
        <v>40547</v>
      </c>
      <c r="D16" s="21">
        <v>2200</v>
      </c>
      <c r="E16" s="2" t="s">
        <v>25</v>
      </c>
      <c r="F16" s="22">
        <f t="shared" si="0"/>
        <v>1100</v>
      </c>
    </row>
    <row r="17" spans="1:6" x14ac:dyDescent="0.2">
      <c r="A17" s="2">
        <v>8</v>
      </c>
      <c r="B17" s="2" t="s">
        <v>26</v>
      </c>
      <c r="C17" s="20">
        <v>40749</v>
      </c>
      <c r="D17" s="21">
        <v>3800</v>
      </c>
      <c r="E17" s="2" t="s">
        <v>27</v>
      </c>
      <c r="F17" s="22">
        <f t="shared" si="0"/>
        <v>1900</v>
      </c>
    </row>
    <row r="18" spans="1:6" x14ac:dyDescent="0.2">
      <c r="A18" s="2">
        <v>9</v>
      </c>
      <c r="B18" s="2" t="s">
        <v>28</v>
      </c>
      <c r="C18" s="20">
        <v>40551</v>
      </c>
      <c r="D18" s="21">
        <v>4100</v>
      </c>
      <c r="E18" s="2" t="s">
        <v>29</v>
      </c>
      <c r="F18" s="22">
        <f t="shared" si="0"/>
        <v>2050</v>
      </c>
    </row>
    <row r="19" spans="1:6" x14ac:dyDescent="0.2">
      <c r="A19" s="2">
        <v>10</v>
      </c>
      <c r="B19" s="2" t="s">
        <v>30</v>
      </c>
      <c r="C19" s="20">
        <v>40553</v>
      </c>
      <c r="D19" s="21">
        <v>3050</v>
      </c>
      <c r="E19" s="2" t="s">
        <v>31</v>
      </c>
      <c r="F19" s="22">
        <f t="shared" si="0"/>
        <v>1525</v>
      </c>
    </row>
    <row r="20" spans="1:6" x14ac:dyDescent="0.2">
      <c r="A20" s="2">
        <v>11</v>
      </c>
      <c r="B20" s="2" t="s">
        <v>32</v>
      </c>
      <c r="C20" s="20">
        <v>40909</v>
      </c>
      <c r="D20" s="21">
        <v>5500</v>
      </c>
      <c r="E20" s="2" t="s">
        <v>33</v>
      </c>
      <c r="F20" s="22">
        <f t="shared" si="0"/>
        <v>2750</v>
      </c>
    </row>
    <row r="21" spans="1:6" x14ac:dyDescent="0.2">
      <c r="A21" s="2">
        <v>12</v>
      </c>
      <c r="B21" s="2" t="s">
        <v>34</v>
      </c>
      <c r="C21" s="20">
        <v>41000</v>
      </c>
      <c r="D21" s="21">
        <v>1470</v>
      </c>
      <c r="E21" s="2" t="s">
        <v>35</v>
      </c>
      <c r="F21" s="22">
        <f t="shared" si="0"/>
        <v>735</v>
      </c>
    </row>
    <row r="22" spans="1:6" x14ac:dyDescent="0.2">
      <c r="A22" s="2">
        <v>13</v>
      </c>
      <c r="B22" s="2" t="s">
        <v>36</v>
      </c>
      <c r="C22" s="20">
        <v>41001</v>
      </c>
      <c r="D22" s="21">
        <v>2600</v>
      </c>
      <c r="E22" s="2" t="s">
        <v>37</v>
      </c>
      <c r="F22" s="22">
        <f t="shared" si="0"/>
        <v>1300</v>
      </c>
    </row>
    <row r="23" spans="1:6" x14ac:dyDescent="0.2">
      <c r="A23" s="2">
        <v>14</v>
      </c>
      <c r="B23" s="2" t="s">
        <v>38</v>
      </c>
      <c r="C23" s="20">
        <v>41334</v>
      </c>
      <c r="D23" s="21">
        <v>1550</v>
      </c>
      <c r="E23" s="2" t="s">
        <v>39</v>
      </c>
      <c r="F23" s="22">
        <f t="shared" si="0"/>
        <v>775</v>
      </c>
    </row>
    <row r="24" spans="1:6" x14ac:dyDescent="0.2">
      <c r="A24" s="2">
        <v>15</v>
      </c>
      <c r="B24" s="2" t="s">
        <v>40</v>
      </c>
      <c r="C24" s="20">
        <v>41609</v>
      </c>
      <c r="D24" s="21">
        <v>3300</v>
      </c>
      <c r="E24" s="2" t="s">
        <v>41</v>
      </c>
      <c r="F24" s="22">
        <f t="shared" si="0"/>
        <v>1650</v>
      </c>
    </row>
    <row r="25" spans="1:6" x14ac:dyDescent="0.2">
      <c r="A25" s="2">
        <v>16</v>
      </c>
      <c r="B25" s="2" t="s">
        <v>42</v>
      </c>
      <c r="C25" s="20">
        <v>41785</v>
      </c>
      <c r="D25" s="21">
        <v>11000</v>
      </c>
      <c r="E25" s="2" t="s">
        <v>43</v>
      </c>
      <c r="F25" s="22">
        <f t="shared" si="0"/>
        <v>5500</v>
      </c>
    </row>
    <row r="26" spans="1:6" x14ac:dyDescent="0.2">
      <c r="A26" s="2">
        <v>17</v>
      </c>
      <c r="B26" s="2" t="s">
        <v>44</v>
      </c>
      <c r="C26" s="20">
        <v>41791</v>
      </c>
      <c r="D26" s="21">
        <v>3300</v>
      </c>
      <c r="E26" s="2" t="s">
        <v>45</v>
      </c>
      <c r="F26" s="22">
        <f t="shared" si="0"/>
        <v>1650</v>
      </c>
    </row>
    <row r="27" spans="1:6" x14ac:dyDescent="0.2">
      <c r="A27" s="2">
        <v>18</v>
      </c>
      <c r="B27" s="2" t="s">
        <v>46</v>
      </c>
      <c r="C27" s="20">
        <v>41791</v>
      </c>
      <c r="D27" s="21">
        <v>6700</v>
      </c>
      <c r="E27" s="2" t="s">
        <v>47</v>
      </c>
      <c r="F27" s="22">
        <f t="shared" si="0"/>
        <v>3350</v>
      </c>
    </row>
    <row r="28" spans="1:6" x14ac:dyDescent="0.2">
      <c r="A28" s="2">
        <v>19</v>
      </c>
      <c r="B28" s="2" t="s">
        <v>48</v>
      </c>
      <c r="C28" s="20">
        <v>41487</v>
      </c>
      <c r="D28" s="21">
        <v>1500</v>
      </c>
      <c r="E28" s="2" t="s">
        <v>49</v>
      </c>
      <c r="F28" s="22">
        <f t="shared" si="0"/>
        <v>750</v>
      </c>
    </row>
    <row r="29" spans="1:6" x14ac:dyDescent="0.2">
      <c r="A29" s="2">
        <v>20</v>
      </c>
      <c r="B29" s="2" t="s">
        <v>50</v>
      </c>
      <c r="C29" s="20">
        <v>41744</v>
      </c>
      <c r="D29" s="21">
        <v>1100</v>
      </c>
      <c r="E29" s="2" t="s">
        <v>51</v>
      </c>
      <c r="F29" s="22">
        <v>600</v>
      </c>
    </row>
    <row r="30" spans="1:6" x14ac:dyDescent="0.2">
      <c r="A30" s="2">
        <v>21</v>
      </c>
      <c r="B30" s="2" t="s">
        <v>52</v>
      </c>
      <c r="C30" s="20">
        <v>41806</v>
      </c>
      <c r="D30" s="21">
        <v>1500</v>
      </c>
      <c r="E30" s="2" t="s">
        <v>53</v>
      </c>
      <c r="F30" s="22">
        <v>0</v>
      </c>
    </row>
    <row r="31" spans="1:6" x14ac:dyDescent="0.2">
      <c r="C31" s="20"/>
      <c r="D31" s="21"/>
      <c r="F31" s="21"/>
    </row>
    <row r="32" spans="1:6" x14ac:dyDescent="0.2">
      <c r="C32" s="20"/>
      <c r="D32" s="21"/>
      <c r="F32" s="21"/>
    </row>
    <row r="33" spans="1:7" x14ac:dyDescent="0.2">
      <c r="F33" s="21"/>
    </row>
    <row r="34" spans="1:7" ht="15" thickBot="1" x14ac:dyDescent="0.25">
      <c r="A34" s="2" t="s">
        <v>54</v>
      </c>
      <c r="B34" s="23" t="s">
        <v>55</v>
      </c>
      <c r="C34" s="24"/>
      <c r="D34" s="24"/>
      <c r="F34" s="25">
        <f>SUM(F10:F33)</f>
        <v>43305</v>
      </c>
      <c r="G34" s="22"/>
    </row>
    <row r="35" spans="1:7" ht="15" thickTop="1" x14ac:dyDescent="0.2">
      <c r="B35" s="23"/>
    </row>
    <row r="36" spans="1:7" x14ac:dyDescent="0.2">
      <c r="B36" s="23"/>
    </row>
    <row r="37" spans="1:7" x14ac:dyDescent="0.2">
      <c r="B37" s="23"/>
    </row>
    <row r="38" spans="1:7" x14ac:dyDescent="0.2">
      <c r="B38" s="23" t="s">
        <v>56</v>
      </c>
      <c r="C38" s="24"/>
      <c r="D38" s="24"/>
    </row>
    <row r="42" spans="1:7" x14ac:dyDescent="0.2">
      <c r="B42" s="26" t="s">
        <v>1</v>
      </c>
    </row>
    <row r="43" spans="1:7" x14ac:dyDescent="0.2">
      <c r="A43" s="26"/>
      <c r="B43" s="26" t="s">
        <v>57</v>
      </c>
      <c r="C43" s="26"/>
    </row>
    <row r="44" spans="1:7" x14ac:dyDescent="0.2">
      <c r="A44" s="26"/>
      <c r="B44" s="26" t="s">
        <v>58</v>
      </c>
      <c r="C44" s="26"/>
    </row>
    <row r="45" spans="1:7" x14ac:dyDescent="0.2">
      <c r="A45" s="26"/>
      <c r="B45" s="26"/>
      <c r="C45" s="26"/>
    </row>
    <row r="46" spans="1:7" x14ac:dyDescent="0.2">
      <c r="A46" s="27" t="s">
        <v>59</v>
      </c>
      <c r="B46" s="26" t="s">
        <v>60</v>
      </c>
      <c r="C46" s="26"/>
    </row>
    <row r="47" spans="1:7" x14ac:dyDescent="0.2">
      <c r="A47" s="27" t="s">
        <v>61</v>
      </c>
      <c r="B47" s="26" t="s">
        <v>62</v>
      </c>
      <c r="C47" s="26"/>
    </row>
    <row r="48" spans="1:7" x14ac:dyDescent="0.2">
      <c r="A48" s="27" t="s">
        <v>63</v>
      </c>
      <c r="B48" s="26" t="s">
        <v>64</v>
      </c>
      <c r="C48" s="26"/>
    </row>
    <row r="49" spans="1:3" x14ac:dyDescent="0.2">
      <c r="A49" s="27"/>
      <c r="B49" s="26"/>
      <c r="C49" s="26"/>
    </row>
    <row r="50" spans="1:3" x14ac:dyDescent="0.2">
      <c r="A50" s="26"/>
      <c r="B50" s="26" t="s">
        <v>65</v>
      </c>
      <c r="C50" s="26"/>
    </row>
    <row r="51" spans="1:3" x14ac:dyDescent="0.2">
      <c r="A51" s="26"/>
      <c r="C51" s="26"/>
    </row>
    <row r="52" spans="1:3" x14ac:dyDescent="0.2">
      <c r="B52" s="26"/>
      <c r="C52" s="26"/>
    </row>
    <row r="53" spans="1:3" x14ac:dyDescent="0.2">
      <c r="A53" s="26"/>
      <c r="C53" s="26"/>
    </row>
  </sheetData>
  <pageMargins left="0.39370078740157483" right="0.39370078740157483" top="0.74803149606299213" bottom="0.74803149606299213" header="0.31496062992125984" footer="0.31496062992125984"/>
  <pageSetup paperSize="9"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6"/>
  <sheetViews>
    <sheetView workbookViewId="0">
      <selection activeCell="A3" sqref="A3"/>
    </sheetView>
  </sheetViews>
  <sheetFormatPr defaultRowHeight="14.25" x14ac:dyDescent="0.2"/>
  <cols>
    <col min="1" max="1" width="5" style="2" customWidth="1"/>
    <col min="2" max="2" width="27.5703125" style="2" customWidth="1"/>
    <col min="3" max="3" width="13.85546875" style="2" customWidth="1"/>
    <col min="4" max="4" width="12.42578125" style="3" hidden="1" customWidth="1"/>
    <col min="5" max="5" width="11" style="3" hidden="1" customWidth="1"/>
    <col min="6" max="6" width="13.85546875" style="3" hidden="1" customWidth="1"/>
    <col min="7" max="7" width="27.28515625" style="2" customWidth="1"/>
    <col min="8" max="8" width="13.7109375" style="2" customWidth="1"/>
    <col min="9" max="9" width="17.140625" style="2" hidden="1" customWidth="1"/>
    <col min="10" max="14" width="14.7109375" style="2" customWidth="1"/>
    <col min="15" max="15" width="37.7109375" style="2" bestFit="1" customWidth="1"/>
    <col min="16" max="256" width="9.140625" style="2"/>
    <col min="257" max="257" width="5" style="2" customWidth="1"/>
    <col min="258" max="258" width="27.5703125" style="2" customWidth="1"/>
    <col min="259" max="259" width="13.85546875" style="2" customWidth="1"/>
    <col min="260" max="262" width="0" style="2" hidden="1" customWidth="1"/>
    <col min="263" max="263" width="27.28515625" style="2" customWidth="1"/>
    <col min="264" max="264" width="13.7109375" style="2" customWidth="1"/>
    <col min="265" max="265" width="0" style="2" hidden="1" customWidth="1"/>
    <col min="266" max="270" width="14.7109375" style="2" customWidth="1"/>
    <col min="271" max="271" width="37.7109375" style="2" bestFit="1" customWidth="1"/>
    <col min="272" max="512" width="9.140625" style="2"/>
    <col min="513" max="513" width="5" style="2" customWidth="1"/>
    <col min="514" max="514" width="27.5703125" style="2" customWidth="1"/>
    <col min="515" max="515" width="13.85546875" style="2" customWidth="1"/>
    <col min="516" max="518" width="0" style="2" hidden="1" customWidth="1"/>
    <col min="519" max="519" width="27.28515625" style="2" customWidth="1"/>
    <col min="520" max="520" width="13.7109375" style="2" customWidth="1"/>
    <col min="521" max="521" width="0" style="2" hidden="1" customWidth="1"/>
    <col min="522" max="526" width="14.7109375" style="2" customWidth="1"/>
    <col min="527" max="527" width="37.7109375" style="2" bestFit="1" customWidth="1"/>
    <col min="528" max="768" width="9.140625" style="2"/>
    <col min="769" max="769" width="5" style="2" customWidth="1"/>
    <col min="770" max="770" width="27.5703125" style="2" customWidth="1"/>
    <col min="771" max="771" width="13.85546875" style="2" customWidth="1"/>
    <col min="772" max="774" width="0" style="2" hidden="1" customWidth="1"/>
    <col min="775" max="775" width="27.28515625" style="2" customWidth="1"/>
    <col min="776" max="776" width="13.7109375" style="2" customWidth="1"/>
    <col min="777" max="777" width="0" style="2" hidden="1" customWidth="1"/>
    <col min="778" max="782" width="14.7109375" style="2" customWidth="1"/>
    <col min="783" max="783" width="37.7109375" style="2" bestFit="1" customWidth="1"/>
    <col min="784" max="1024" width="9.140625" style="2"/>
    <col min="1025" max="1025" width="5" style="2" customWidth="1"/>
    <col min="1026" max="1026" width="27.5703125" style="2" customWidth="1"/>
    <col min="1027" max="1027" width="13.85546875" style="2" customWidth="1"/>
    <col min="1028" max="1030" width="0" style="2" hidden="1" customWidth="1"/>
    <col min="1031" max="1031" width="27.28515625" style="2" customWidth="1"/>
    <col min="1032" max="1032" width="13.7109375" style="2" customWidth="1"/>
    <col min="1033" max="1033" width="0" style="2" hidden="1" customWidth="1"/>
    <col min="1034" max="1038" width="14.7109375" style="2" customWidth="1"/>
    <col min="1039" max="1039" width="37.7109375" style="2" bestFit="1" customWidth="1"/>
    <col min="1040" max="1280" width="9.140625" style="2"/>
    <col min="1281" max="1281" width="5" style="2" customWidth="1"/>
    <col min="1282" max="1282" width="27.5703125" style="2" customWidth="1"/>
    <col min="1283" max="1283" width="13.85546875" style="2" customWidth="1"/>
    <col min="1284" max="1286" width="0" style="2" hidden="1" customWidth="1"/>
    <col min="1287" max="1287" width="27.28515625" style="2" customWidth="1"/>
    <col min="1288" max="1288" width="13.7109375" style="2" customWidth="1"/>
    <col min="1289" max="1289" width="0" style="2" hidden="1" customWidth="1"/>
    <col min="1290" max="1294" width="14.7109375" style="2" customWidth="1"/>
    <col min="1295" max="1295" width="37.7109375" style="2" bestFit="1" customWidth="1"/>
    <col min="1296" max="1536" width="9.140625" style="2"/>
    <col min="1537" max="1537" width="5" style="2" customWidth="1"/>
    <col min="1538" max="1538" width="27.5703125" style="2" customWidth="1"/>
    <col min="1539" max="1539" width="13.85546875" style="2" customWidth="1"/>
    <col min="1540" max="1542" width="0" style="2" hidden="1" customWidth="1"/>
    <col min="1543" max="1543" width="27.28515625" style="2" customWidth="1"/>
    <col min="1544" max="1544" width="13.7109375" style="2" customWidth="1"/>
    <col min="1545" max="1545" width="0" style="2" hidden="1" customWidth="1"/>
    <col min="1546" max="1550" width="14.7109375" style="2" customWidth="1"/>
    <col min="1551" max="1551" width="37.7109375" style="2" bestFit="1" customWidth="1"/>
    <col min="1552" max="1792" width="9.140625" style="2"/>
    <col min="1793" max="1793" width="5" style="2" customWidth="1"/>
    <col min="1794" max="1794" width="27.5703125" style="2" customWidth="1"/>
    <col min="1795" max="1795" width="13.85546875" style="2" customWidth="1"/>
    <col min="1796" max="1798" width="0" style="2" hidden="1" customWidth="1"/>
    <col min="1799" max="1799" width="27.28515625" style="2" customWidth="1"/>
    <col min="1800" max="1800" width="13.7109375" style="2" customWidth="1"/>
    <col min="1801" max="1801" width="0" style="2" hidden="1" customWidth="1"/>
    <col min="1802" max="1806" width="14.7109375" style="2" customWidth="1"/>
    <col min="1807" max="1807" width="37.7109375" style="2" bestFit="1" customWidth="1"/>
    <col min="1808" max="2048" width="9.140625" style="2"/>
    <col min="2049" max="2049" width="5" style="2" customWidth="1"/>
    <col min="2050" max="2050" width="27.5703125" style="2" customWidth="1"/>
    <col min="2051" max="2051" width="13.85546875" style="2" customWidth="1"/>
    <col min="2052" max="2054" width="0" style="2" hidden="1" customWidth="1"/>
    <col min="2055" max="2055" width="27.28515625" style="2" customWidth="1"/>
    <col min="2056" max="2056" width="13.7109375" style="2" customWidth="1"/>
    <col min="2057" max="2057" width="0" style="2" hidden="1" customWidth="1"/>
    <col min="2058" max="2062" width="14.7109375" style="2" customWidth="1"/>
    <col min="2063" max="2063" width="37.7109375" style="2" bestFit="1" customWidth="1"/>
    <col min="2064" max="2304" width="9.140625" style="2"/>
    <col min="2305" max="2305" width="5" style="2" customWidth="1"/>
    <col min="2306" max="2306" width="27.5703125" style="2" customWidth="1"/>
    <col min="2307" max="2307" width="13.85546875" style="2" customWidth="1"/>
    <col min="2308" max="2310" width="0" style="2" hidden="1" customWidth="1"/>
    <col min="2311" max="2311" width="27.28515625" style="2" customWidth="1"/>
    <col min="2312" max="2312" width="13.7109375" style="2" customWidth="1"/>
    <col min="2313" max="2313" width="0" style="2" hidden="1" customWidth="1"/>
    <col min="2314" max="2318" width="14.7109375" style="2" customWidth="1"/>
    <col min="2319" max="2319" width="37.7109375" style="2" bestFit="1" customWidth="1"/>
    <col min="2320" max="2560" width="9.140625" style="2"/>
    <col min="2561" max="2561" width="5" style="2" customWidth="1"/>
    <col min="2562" max="2562" width="27.5703125" style="2" customWidth="1"/>
    <col min="2563" max="2563" width="13.85546875" style="2" customWidth="1"/>
    <col min="2564" max="2566" width="0" style="2" hidden="1" customWidth="1"/>
    <col min="2567" max="2567" width="27.28515625" style="2" customWidth="1"/>
    <col min="2568" max="2568" width="13.7109375" style="2" customWidth="1"/>
    <col min="2569" max="2569" width="0" style="2" hidden="1" customWidth="1"/>
    <col min="2570" max="2574" width="14.7109375" style="2" customWidth="1"/>
    <col min="2575" max="2575" width="37.7109375" style="2" bestFit="1" customWidth="1"/>
    <col min="2576" max="2816" width="9.140625" style="2"/>
    <col min="2817" max="2817" width="5" style="2" customWidth="1"/>
    <col min="2818" max="2818" width="27.5703125" style="2" customWidth="1"/>
    <col min="2819" max="2819" width="13.85546875" style="2" customWidth="1"/>
    <col min="2820" max="2822" width="0" style="2" hidden="1" customWidth="1"/>
    <col min="2823" max="2823" width="27.28515625" style="2" customWidth="1"/>
    <col min="2824" max="2824" width="13.7109375" style="2" customWidth="1"/>
    <col min="2825" max="2825" width="0" style="2" hidden="1" customWidth="1"/>
    <col min="2826" max="2830" width="14.7109375" style="2" customWidth="1"/>
    <col min="2831" max="2831" width="37.7109375" style="2" bestFit="1" customWidth="1"/>
    <col min="2832" max="3072" width="9.140625" style="2"/>
    <col min="3073" max="3073" width="5" style="2" customWidth="1"/>
    <col min="3074" max="3074" width="27.5703125" style="2" customWidth="1"/>
    <col min="3075" max="3075" width="13.85546875" style="2" customWidth="1"/>
    <col min="3076" max="3078" width="0" style="2" hidden="1" customWidth="1"/>
    <col min="3079" max="3079" width="27.28515625" style="2" customWidth="1"/>
    <col min="3080" max="3080" width="13.7109375" style="2" customWidth="1"/>
    <col min="3081" max="3081" width="0" style="2" hidden="1" customWidth="1"/>
    <col min="3082" max="3086" width="14.7109375" style="2" customWidth="1"/>
    <col min="3087" max="3087" width="37.7109375" style="2" bestFit="1" customWidth="1"/>
    <col min="3088" max="3328" width="9.140625" style="2"/>
    <col min="3329" max="3329" width="5" style="2" customWidth="1"/>
    <col min="3330" max="3330" width="27.5703125" style="2" customWidth="1"/>
    <col min="3331" max="3331" width="13.85546875" style="2" customWidth="1"/>
    <col min="3332" max="3334" width="0" style="2" hidden="1" customWidth="1"/>
    <col min="3335" max="3335" width="27.28515625" style="2" customWidth="1"/>
    <col min="3336" max="3336" width="13.7109375" style="2" customWidth="1"/>
    <col min="3337" max="3337" width="0" style="2" hidden="1" customWidth="1"/>
    <col min="3338" max="3342" width="14.7109375" style="2" customWidth="1"/>
    <col min="3343" max="3343" width="37.7109375" style="2" bestFit="1" customWidth="1"/>
    <col min="3344" max="3584" width="9.140625" style="2"/>
    <col min="3585" max="3585" width="5" style="2" customWidth="1"/>
    <col min="3586" max="3586" width="27.5703125" style="2" customWidth="1"/>
    <col min="3587" max="3587" width="13.85546875" style="2" customWidth="1"/>
    <col min="3588" max="3590" width="0" style="2" hidden="1" customWidth="1"/>
    <col min="3591" max="3591" width="27.28515625" style="2" customWidth="1"/>
    <col min="3592" max="3592" width="13.7109375" style="2" customWidth="1"/>
    <col min="3593" max="3593" width="0" style="2" hidden="1" customWidth="1"/>
    <col min="3594" max="3598" width="14.7109375" style="2" customWidth="1"/>
    <col min="3599" max="3599" width="37.7109375" style="2" bestFit="1" customWidth="1"/>
    <col min="3600" max="3840" width="9.140625" style="2"/>
    <col min="3841" max="3841" width="5" style="2" customWidth="1"/>
    <col min="3842" max="3842" width="27.5703125" style="2" customWidth="1"/>
    <col min="3843" max="3843" width="13.85546875" style="2" customWidth="1"/>
    <col min="3844" max="3846" width="0" style="2" hidden="1" customWidth="1"/>
    <col min="3847" max="3847" width="27.28515625" style="2" customWidth="1"/>
    <col min="3848" max="3848" width="13.7109375" style="2" customWidth="1"/>
    <col min="3849" max="3849" width="0" style="2" hidden="1" customWidth="1"/>
    <col min="3850" max="3854" width="14.7109375" style="2" customWidth="1"/>
    <col min="3855" max="3855" width="37.7109375" style="2" bestFit="1" customWidth="1"/>
    <col min="3856" max="4096" width="9.140625" style="2"/>
    <col min="4097" max="4097" width="5" style="2" customWidth="1"/>
    <col min="4098" max="4098" width="27.5703125" style="2" customWidth="1"/>
    <col min="4099" max="4099" width="13.85546875" style="2" customWidth="1"/>
    <col min="4100" max="4102" width="0" style="2" hidden="1" customWidth="1"/>
    <col min="4103" max="4103" width="27.28515625" style="2" customWidth="1"/>
    <col min="4104" max="4104" width="13.7109375" style="2" customWidth="1"/>
    <col min="4105" max="4105" width="0" style="2" hidden="1" customWidth="1"/>
    <col min="4106" max="4110" width="14.7109375" style="2" customWidth="1"/>
    <col min="4111" max="4111" width="37.7109375" style="2" bestFit="1" customWidth="1"/>
    <col min="4112" max="4352" width="9.140625" style="2"/>
    <col min="4353" max="4353" width="5" style="2" customWidth="1"/>
    <col min="4354" max="4354" width="27.5703125" style="2" customWidth="1"/>
    <col min="4355" max="4355" width="13.85546875" style="2" customWidth="1"/>
    <col min="4356" max="4358" width="0" style="2" hidden="1" customWidth="1"/>
    <col min="4359" max="4359" width="27.28515625" style="2" customWidth="1"/>
    <col min="4360" max="4360" width="13.7109375" style="2" customWidth="1"/>
    <col min="4361" max="4361" width="0" style="2" hidden="1" customWidth="1"/>
    <col min="4362" max="4366" width="14.7109375" style="2" customWidth="1"/>
    <col min="4367" max="4367" width="37.7109375" style="2" bestFit="1" customWidth="1"/>
    <col min="4368" max="4608" width="9.140625" style="2"/>
    <col min="4609" max="4609" width="5" style="2" customWidth="1"/>
    <col min="4610" max="4610" width="27.5703125" style="2" customWidth="1"/>
    <col min="4611" max="4611" width="13.85546875" style="2" customWidth="1"/>
    <col min="4612" max="4614" width="0" style="2" hidden="1" customWidth="1"/>
    <col min="4615" max="4615" width="27.28515625" style="2" customWidth="1"/>
    <col min="4616" max="4616" width="13.7109375" style="2" customWidth="1"/>
    <col min="4617" max="4617" width="0" style="2" hidden="1" customWidth="1"/>
    <col min="4618" max="4622" width="14.7109375" style="2" customWidth="1"/>
    <col min="4623" max="4623" width="37.7109375" style="2" bestFit="1" customWidth="1"/>
    <col min="4624" max="4864" width="9.140625" style="2"/>
    <col min="4865" max="4865" width="5" style="2" customWidth="1"/>
    <col min="4866" max="4866" width="27.5703125" style="2" customWidth="1"/>
    <col min="4867" max="4867" width="13.85546875" style="2" customWidth="1"/>
    <col min="4868" max="4870" width="0" style="2" hidden="1" customWidth="1"/>
    <col min="4871" max="4871" width="27.28515625" style="2" customWidth="1"/>
    <col min="4872" max="4872" width="13.7109375" style="2" customWidth="1"/>
    <col min="4873" max="4873" width="0" style="2" hidden="1" customWidth="1"/>
    <col min="4874" max="4878" width="14.7109375" style="2" customWidth="1"/>
    <col min="4879" max="4879" width="37.7109375" style="2" bestFit="1" customWidth="1"/>
    <col min="4880" max="5120" width="9.140625" style="2"/>
    <col min="5121" max="5121" width="5" style="2" customWidth="1"/>
    <col min="5122" max="5122" width="27.5703125" style="2" customWidth="1"/>
    <col min="5123" max="5123" width="13.85546875" style="2" customWidth="1"/>
    <col min="5124" max="5126" width="0" style="2" hidden="1" customWidth="1"/>
    <col min="5127" max="5127" width="27.28515625" style="2" customWidth="1"/>
    <col min="5128" max="5128" width="13.7109375" style="2" customWidth="1"/>
    <col min="5129" max="5129" width="0" style="2" hidden="1" customWidth="1"/>
    <col min="5130" max="5134" width="14.7109375" style="2" customWidth="1"/>
    <col min="5135" max="5135" width="37.7109375" style="2" bestFit="1" customWidth="1"/>
    <col min="5136" max="5376" width="9.140625" style="2"/>
    <col min="5377" max="5377" width="5" style="2" customWidth="1"/>
    <col min="5378" max="5378" width="27.5703125" style="2" customWidth="1"/>
    <col min="5379" max="5379" width="13.85546875" style="2" customWidth="1"/>
    <col min="5380" max="5382" width="0" style="2" hidden="1" customWidth="1"/>
    <col min="5383" max="5383" width="27.28515625" style="2" customWidth="1"/>
    <col min="5384" max="5384" width="13.7109375" style="2" customWidth="1"/>
    <col min="5385" max="5385" width="0" style="2" hidden="1" customWidth="1"/>
    <col min="5386" max="5390" width="14.7109375" style="2" customWidth="1"/>
    <col min="5391" max="5391" width="37.7109375" style="2" bestFit="1" customWidth="1"/>
    <col min="5392" max="5632" width="9.140625" style="2"/>
    <col min="5633" max="5633" width="5" style="2" customWidth="1"/>
    <col min="5634" max="5634" width="27.5703125" style="2" customWidth="1"/>
    <col min="5635" max="5635" width="13.85546875" style="2" customWidth="1"/>
    <col min="5636" max="5638" width="0" style="2" hidden="1" customWidth="1"/>
    <col min="5639" max="5639" width="27.28515625" style="2" customWidth="1"/>
    <col min="5640" max="5640" width="13.7109375" style="2" customWidth="1"/>
    <col min="5641" max="5641" width="0" style="2" hidden="1" customWidth="1"/>
    <col min="5642" max="5646" width="14.7109375" style="2" customWidth="1"/>
    <col min="5647" max="5647" width="37.7109375" style="2" bestFit="1" customWidth="1"/>
    <col min="5648" max="5888" width="9.140625" style="2"/>
    <col min="5889" max="5889" width="5" style="2" customWidth="1"/>
    <col min="5890" max="5890" width="27.5703125" style="2" customWidth="1"/>
    <col min="5891" max="5891" width="13.85546875" style="2" customWidth="1"/>
    <col min="5892" max="5894" width="0" style="2" hidden="1" customWidth="1"/>
    <col min="5895" max="5895" width="27.28515625" style="2" customWidth="1"/>
    <col min="5896" max="5896" width="13.7109375" style="2" customWidth="1"/>
    <col min="5897" max="5897" width="0" style="2" hidden="1" customWidth="1"/>
    <col min="5898" max="5902" width="14.7109375" style="2" customWidth="1"/>
    <col min="5903" max="5903" width="37.7109375" style="2" bestFit="1" customWidth="1"/>
    <col min="5904" max="6144" width="9.140625" style="2"/>
    <col min="6145" max="6145" width="5" style="2" customWidth="1"/>
    <col min="6146" max="6146" width="27.5703125" style="2" customWidth="1"/>
    <col min="6147" max="6147" width="13.85546875" style="2" customWidth="1"/>
    <col min="6148" max="6150" width="0" style="2" hidden="1" customWidth="1"/>
    <col min="6151" max="6151" width="27.28515625" style="2" customWidth="1"/>
    <col min="6152" max="6152" width="13.7109375" style="2" customWidth="1"/>
    <col min="6153" max="6153" width="0" style="2" hidden="1" customWidth="1"/>
    <col min="6154" max="6158" width="14.7109375" style="2" customWidth="1"/>
    <col min="6159" max="6159" width="37.7109375" style="2" bestFit="1" customWidth="1"/>
    <col min="6160" max="6400" width="9.140625" style="2"/>
    <col min="6401" max="6401" width="5" style="2" customWidth="1"/>
    <col min="6402" max="6402" width="27.5703125" style="2" customWidth="1"/>
    <col min="6403" max="6403" width="13.85546875" style="2" customWidth="1"/>
    <col min="6404" max="6406" width="0" style="2" hidden="1" customWidth="1"/>
    <col min="6407" max="6407" width="27.28515625" style="2" customWidth="1"/>
    <col min="6408" max="6408" width="13.7109375" style="2" customWidth="1"/>
    <col min="6409" max="6409" width="0" style="2" hidden="1" customWidth="1"/>
    <col min="6410" max="6414" width="14.7109375" style="2" customWidth="1"/>
    <col min="6415" max="6415" width="37.7109375" style="2" bestFit="1" customWidth="1"/>
    <col min="6416" max="6656" width="9.140625" style="2"/>
    <col min="6657" max="6657" width="5" style="2" customWidth="1"/>
    <col min="6658" max="6658" width="27.5703125" style="2" customWidth="1"/>
    <col min="6659" max="6659" width="13.85546875" style="2" customWidth="1"/>
    <col min="6660" max="6662" width="0" style="2" hidden="1" customWidth="1"/>
    <col min="6663" max="6663" width="27.28515625" style="2" customWidth="1"/>
    <col min="6664" max="6664" width="13.7109375" style="2" customWidth="1"/>
    <col min="6665" max="6665" width="0" style="2" hidden="1" customWidth="1"/>
    <col min="6666" max="6670" width="14.7109375" style="2" customWidth="1"/>
    <col min="6671" max="6671" width="37.7109375" style="2" bestFit="1" customWidth="1"/>
    <col min="6672" max="6912" width="9.140625" style="2"/>
    <col min="6913" max="6913" width="5" style="2" customWidth="1"/>
    <col min="6914" max="6914" width="27.5703125" style="2" customWidth="1"/>
    <col min="6915" max="6915" width="13.85546875" style="2" customWidth="1"/>
    <col min="6916" max="6918" width="0" style="2" hidden="1" customWidth="1"/>
    <col min="6919" max="6919" width="27.28515625" style="2" customWidth="1"/>
    <col min="6920" max="6920" width="13.7109375" style="2" customWidth="1"/>
    <col min="6921" max="6921" width="0" style="2" hidden="1" customWidth="1"/>
    <col min="6922" max="6926" width="14.7109375" style="2" customWidth="1"/>
    <col min="6927" max="6927" width="37.7109375" style="2" bestFit="1" customWidth="1"/>
    <col min="6928" max="7168" width="9.140625" style="2"/>
    <col min="7169" max="7169" width="5" style="2" customWidth="1"/>
    <col min="7170" max="7170" width="27.5703125" style="2" customWidth="1"/>
    <col min="7171" max="7171" width="13.85546875" style="2" customWidth="1"/>
    <col min="7172" max="7174" width="0" style="2" hidden="1" customWidth="1"/>
    <col min="7175" max="7175" width="27.28515625" style="2" customWidth="1"/>
    <col min="7176" max="7176" width="13.7109375" style="2" customWidth="1"/>
    <col min="7177" max="7177" width="0" style="2" hidden="1" customWidth="1"/>
    <col min="7178" max="7182" width="14.7109375" style="2" customWidth="1"/>
    <col min="7183" max="7183" width="37.7109375" style="2" bestFit="1" customWidth="1"/>
    <col min="7184" max="7424" width="9.140625" style="2"/>
    <col min="7425" max="7425" width="5" style="2" customWidth="1"/>
    <col min="7426" max="7426" width="27.5703125" style="2" customWidth="1"/>
    <col min="7427" max="7427" width="13.85546875" style="2" customWidth="1"/>
    <col min="7428" max="7430" width="0" style="2" hidden="1" customWidth="1"/>
    <col min="7431" max="7431" width="27.28515625" style="2" customWidth="1"/>
    <col min="7432" max="7432" width="13.7109375" style="2" customWidth="1"/>
    <col min="7433" max="7433" width="0" style="2" hidden="1" customWidth="1"/>
    <col min="7434" max="7438" width="14.7109375" style="2" customWidth="1"/>
    <col min="7439" max="7439" width="37.7109375" style="2" bestFit="1" customWidth="1"/>
    <col min="7440" max="7680" width="9.140625" style="2"/>
    <col min="7681" max="7681" width="5" style="2" customWidth="1"/>
    <col min="7682" max="7682" width="27.5703125" style="2" customWidth="1"/>
    <col min="7683" max="7683" width="13.85546875" style="2" customWidth="1"/>
    <col min="7684" max="7686" width="0" style="2" hidden="1" customWidth="1"/>
    <col min="7687" max="7687" width="27.28515625" style="2" customWidth="1"/>
    <col min="7688" max="7688" width="13.7109375" style="2" customWidth="1"/>
    <col min="7689" max="7689" width="0" style="2" hidden="1" customWidth="1"/>
    <col min="7690" max="7694" width="14.7109375" style="2" customWidth="1"/>
    <col min="7695" max="7695" width="37.7109375" style="2" bestFit="1" customWidth="1"/>
    <col min="7696" max="7936" width="9.140625" style="2"/>
    <col min="7937" max="7937" width="5" style="2" customWidth="1"/>
    <col min="7938" max="7938" width="27.5703125" style="2" customWidth="1"/>
    <col min="7939" max="7939" width="13.85546875" style="2" customWidth="1"/>
    <col min="7940" max="7942" width="0" style="2" hidden="1" customWidth="1"/>
    <col min="7943" max="7943" width="27.28515625" style="2" customWidth="1"/>
    <col min="7944" max="7944" width="13.7109375" style="2" customWidth="1"/>
    <col min="7945" max="7945" width="0" style="2" hidden="1" customWidth="1"/>
    <col min="7946" max="7950" width="14.7109375" style="2" customWidth="1"/>
    <col min="7951" max="7951" width="37.7109375" style="2" bestFit="1" customWidth="1"/>
    <col min="7952" max="8192" width="9.140625" style="2"/>
    <col min="8193" max="8193" width="5" style="2" customWidth="1"/>
    <col min="8194" max="8194" width="27.5703125" style="2" customWidth="1"/>
    <col min="8195" max="8195" width="13.85546875" style="2" customWidth="1"/>
    <col min="8196" max="8198" width="0" style="2" hidden="1" customWidth="1"/>
    <col min="8199" max="8199" width="27.28515625" style="2" customWidth="1"/>
    <col min="8200" max="8200" width="13.7109375" style="2" customWidth="1"/>
    <col min="8201" max="8201" width="0" style="2" hidden="1" customWidth="1"/>
    <col min="8202" max="8206" width="14.7109375" style="2" customWidth="1"/>
    <col min="8207" max="8207" width="37.7109375" style="2" bestFit="1" customWidth="1"/>
    <col min="8208" max="8448" width="9.140625" style="2"/>
    <col min="8449" max="8449" width="5" style="2" customWidth="1"/>
    <col min="8450" max="8450" width="27.5703125" style="2" customWidth="1"/>
    <col min="8451" max="8451" width="13.85546875" style="2" customWidth="1"/>
    <col min="8452" max="8454" width="0" style="2" hidden="1" customWidth="1"/>
    <col min="8455" max="8455" width="27.28515625" style="2" customWidth="1"/>
    <col min="8456" max="8456" width="13.7109375" style="2" customWidth="1"/>
    <col min="8457" max="8457" width="0" style="2" hidden="1" customWidth="1"/>
    <col min="8458" max="8462" width="14.7109375" style="2" customWidth="1"/>
    <col min="8463" max="8463" width="37.7109375" style="2" bestFit="1" customWidth="1"/>
    <col min="8464" max="8704" width="9.140625" style="2"/>
    <col min="8705" max="8705" width="5" style="2" customWidth="1"/>
    <col min="8706" max="8706" width="27.5703125" style="2" customWidth="1"/>
    <col min="8707" max="8707" width="13.85546875" style="2" customWidth="1"/>
    <col min="8708" max="8710" width="0" style="2" hidden="1" customWidth="1"/>
    <col min="8711" max="8711" width="27.28515625" style="2" customWidth="1"/>
    <col min="8712" max="8712" width="13.7109375" style="2" customWidth="1"/>
    <col min="8713" max="8713" width="0" style="2" hidden="1" customWidth="1"/>
    <col min="8714" max="8718" width="14.7109375" style="2" customWidth="1"/>
    <col min="8719" max="8719" width="37.7109375" style="2" bestFit="1" customWidth="1"/>
    <col min="8720" max="8960" width="9.140625" style="2"/>
    <col min="8961" max="8961" width="5" style="2" customWidth="1"/>
    <col min="8962" max="8962" width="27.5703125" style="2" customWidth="1"/>
    <col min="8963" max="8963" width="13.85546875" style="2" customWidth="1"/>
    <col min="8964" max="8966" width="0" style="2" hidden="1" customWidth="1"/>
    <col min="8967" max="8967" width="27.28515625" style="2" customWidth="1"/>
    <col min="8968" max="8968" width="13.7109375" style="2" customWidth="1"/>
    <col min="8969" max="8969" width="0" style="2" hidden="1" customWidth="1"/>
    <col min="8970" max="8974" width="14.7109375" style="2" customWidth="1"/>
    <col min="8975" max="8975" width="37.7109375" style="2" bestFit="1" customWidth="1"/>
    <col min="8976" max="9216" width="9.140625" style="2"/>
    <col min="9217" max="9217" width="5" style="2" customWidth="1"/>
    <col min="9218" max="9218" width="27.5703125" style="2" customWidth="1"/>
    <col min="9219" max="9219" width="13.85546875" style="2" customWidth="1"/>
    <col min="9220" max="9222" width="0" style="2" hidden="1" customWidth="1"/>
    <col min="9223" max="9223" width="27.28515625" style="2" customWidth="1"/>
    <col min="9224" max="9224" width="13.7109375" style="2" customWidth="1"/>
    <col min="9225" max="9225" width="0" style="2" hidden="1" customWidth="1"/>
    <col min="9226" max="9230" width="14.7109375" style="2" customWidth="1"/>
    <col min="9231" max="9231" width="37.7109375" style="2" bestFit="1" customWidth="1"/>
    <col min="9232" max="9472" width="9.140625" style="2"/>
    <col min="9473" max="9473" width="5" style="2" customWidth="1"/>
    <col min="9474" max="9474" width="27.5703125" style="2" customWidth="1"/>
    <col min="9475" max="9475" width="13.85546875" style="2" customWidth="1"/>
    <col min="9476" max="9478" width="0" style="2" hidden="1" customWidth="1"/>
    <col min="9479" max="9479" width="27.28515625" style="2" customWidth="1"/>
    <col min="9480" max="9480" width="13.7109375" style="2" customWidth="1"/>
    <col min="9481" max="9481" width="0" style="2" hidden="1" customWidth="1"/>
    <col min="9482" max="9486" width="14.7109375" style="2" customWidth="1"/>
    <col min="9487" max="9487" width="37.7109375" style="2" bestFit="1" customWidth="1"/>
    <col min="9488" max="9728" width="9.140625" style="2"/>
    <col min="9729" max="9729" width="5" style="2" customWidth="1"/>
    <col min="9730" max="9730" width="27.5703125" style="2" customWidth="1"/>
    <col min="9731" max="9731" width="13.85546875" style="2" customWidth="1"/>
    <col min="9732" max="9734" width="0" style="2" hidden="1" customWidth="1"/>
    <col min="9735" max="9735" width="27.28515625" style="2" customWidth="1"/>
    <col min="9736" max="9736" width="13.7109375" style="2" customWidth="1"/>
    <col min="9737" max="9737" width="0" style="2" hidden="1" customWidth="1"/>
    <col min="9738" max="9742" width="14.7109375" style="2" customWidth="1"/>
    <col min="9743" max="9743" width="37.7109375" style="2" bestFit="1" customWidth="1"/>
    <col min="9744" max="9984" width="9.140625" style="2"/>
    <col min="9985" max="9985" width="5" style="2" customWidth="1"/>
    <col min="9986" max="9986" width="27.5703125" style="2" customWidth="1"/>
    <col min="9987" max="9987" width="13.85546875" style="2" customWidth="1"/>
    <col min="9988" max="9990" width="0" style="2" hidden="1" customWidth="1"/>
    <col min="9991" max="9991" width="27.28515625" style="2" customWidth="1"/>
    <col min="9992" max="9992" width="13.7109375" style="2" customWidth="1"/>
    <col min="9993" max="9993" width="0" style="2" hidden="1" customWidth="1"/>
    <col min="9994" max="9998" width="14.7109375" style="2" customWidth="1"/>
    <col min="9999" max="9999" width="37.7109375" style="2" bestFit="1" customWidth="1"/>
    <col min="10000" max="10240" width="9.140625" style="2"/>
    <col min="10241" max="10241" width="5" style="2" customWidth="1"/>
    <col min="10242" max="10242" width="27.5703125" style="2" customWidth="1"/>
    <col min="10243" max="10243" width="13.85546875" style="2" customWidth="1"/>
    <col min="10244" max="10246" width="0" style="2" hidden="1" customWidth="1"/>
    <col min="10247" max="10247" width="27.28515625" style="2" customWidth="1"/>
    <col min="10248" max="10248" width="13.7109375" style="2" customWidth="1"/>
    <col min="10249" max="10249" width="0" style="2" hidden="1" customWidth="1"/>
    <col min="10250" max="10254" width="14.7109375" style="2" customWidth="1"/>
    <col min="10255" max="10255" width="37.7109375" style="2" bestFit="1" customWidth="1"/>
    <col min="10256" max="10496" width="9.140625" style="2"/>
    <col min="10497" max="10497" width="5" style="2" customWidth="1"/>
    <col min="10498" max="10498" width="27.5703125" style="2" customWidth="1"/>
    <col min="10499" max="10499" width="13.85546875" style="2" customWidth="1"/>
    <col min="10500" max="10502" width="0" style="2" hidden="1" customWidth="1"/>
    <col min="10503" max="10503" width="27.28515625" style="2" customWidth="1"/>
    <col min="10504" max="10504" width="13.7109375" style="2" customWidth="1"/>
    <col min="10505" max="10505" width="0" style="2" hidden="1" customWidth="1"/>
    <col min="10506" max="10510" width="14.7109375" style="2" customWidth="1"/>
    <col min="10511" max="10511" width="37.7109375" style="2" bestFit="1" customWidth="1"/>
    <col min="10512" max="10752" width="9.140625" style="2"/>
    <col min="10753" max="10753" width="5" style="2" customWidth="1"/>
    <col min="10754" max="10754" width="27.5703125" style="2" customWidth="1"/>
    <col min="10755" max="10755" width="13.85546875" style="2" customWidth="1"/>
    <col min="10756" max="10758" width="0" style="2" hidden="1" customWidth="1"/>
    <col min="10759" max="10759" width="27.28515625" style="2" customWidth="1"/>
    <col min="10760" max="10760" width="13.7109375" style="2" customWidth="1"/>
    <col min="10761" max="10761" width="0" style="2" hidden="1" customWidth="1"/>
    <col min="10762" max="10766" width="14.7109375" style="2" customWidth="1"/>
    <col min="10767" max="10767" width="37.7109375" style="2" bestFit="1" customWidth="1"/>
    <col min="10768" max="11008" width="9.140625" style="2"/>
    <col min="11009" max="11009" width="5" style="2" customWidth="1"/>
    <col min="11010" max="11010" width="27.5703125" style="2" customWidth="1"/>
    <col min="11011" max="11011" width="13.85546875" style="2" customWidth="1"/>
    <col min="11012" max="11014" width="0" style="2" hidden="1" customWidth="1"/>
    <col min="11015" max="11015" width="27.28515625" style="2" customWidth="1"/>
    <col min="11016" max="11016" width="13.7109375" style="2" customWidth="1"/>
    <col min="11017" max="11017" width="0" style="2" hidden="1" customWidth="1"/>
    <col min="11018" max="11022" width="14.7109375" style="2" customWidth="1"/>
    <col min="11023" max="11023" width="37.7109375" style="2" bestFit="1" customWidth="1"/>
    <col min="11024" max="11264" width="9.140625" style="2"/>
    <col min="11265" max="11265" width="5" style="2" customWidth="1"/>
    <col min="11266" max="11266" width="27.5703125" style="2" customWidth="1"/>
    <col min="11267" max="11267" width="13.85546875" style="2" customWidth="1"/>
    <col min="11268" max="11270" width="0" style="2" hidden="1" customWidth="1"/>
    <col min="11271" max="11271" width="27.28515625" style="2" customWidth="1"/>
    <col min="11272" max="11272" width="13.7109375" style="2" customWidth="1"/>
    <col min="11273" max="11273" width="0" style="2" hidden="1" customWidth="1"/>
    <col min="11274" max="11278" width="14.7109375" style="2" customWidth="1"/>
    <col min="11279" max="11279" width="37.7109375" style="2" bestFit="1" customWidth="1"/>
    <col min="11280" max="11520" width="9.140625" style="2"/>
    <col min="11521" max="11521" width="5" style="2" customWidth="1"/>
    <col min="11522" max="11522" width="27.5703125" style="2" customWidth="1"/>
    <col min="11523" max="11523" width="13.85546875" style="2" customWidth="1"/>
    <col min="11524" max="11526" width="0" style="2" hidden="1" customWidth="1"/>
    <col min="11527" max="11527" width="27.28515625" style="2" customWidth="1"/>
    <col min="11528" max="11528" width="13.7109375" style="2" customWidth="1"/>
    <col min="11529" max="11529" width="0" style="2" hidden="1" customWidth="1"/>
    <col min="11530" max="11534" width="14.7109375" style="2" customWidth="1"/>
    <col min="11535" max="11535" width="37.7109375" style="2" bestFit="1" customWidth="1"/>
    <col min="11536" max="11776" width="9.140625" style="2"/>
    <col min="11777" max="11777" width="5" style="2" customWidth="1"/>
    <col min="11778" max="11778" width="27.5703125" style="2" customWidth="1"/>
    <col min="11779" max="11779" width="13.85546875" style="2" customWidth="1"/>
    <col min="11780" max="11782" width="0" style="2" hidden="1" customWidth="1"/>
    <col min="11783" max="11783" width="27.28515625" style="2" customWidth="1"/>
    <col min="11784" max="11784" width="13.7109375" style="2" customWidth="1"/>
    <col min="11785" max="11785" width="0" style="2" hidden="1" customWidth="1"/>
    <col min="11786" max="11790" width="14.7109375" style="2" customWidth="1"/>
    <col min="11791" max="11791" width="37.7109375" style="2" bestFit="1" customWidth="1"/>
    <col min="11792" max="12032" width="9.140625" style="2"/>
    <col min="12033" max="12033" width="5" style="2" customWidth="1"/>
    <col min="12034" max="12034" width="27.5703125" style="2" customWidth="1"/>
    <col min="12035" max="12035" width="13.85546875" style="2" customWidth="1"/>
    <col min="12036" max="12038" width="0" style="2" hidden="1" customWidth="1"/>
    <col min="12039" max="12039" width="27.28515625" style="2" customWidth="1"/>
    <col min="12040" max="12040" width="13.7109375" style="2" customWidth="1"/>
    <col min="12041" max="12041" width="0" style="2" hidden="1" customWidth="1"/>
    <col min="12042" max="12046" width="14.7109375" style="2" customWidth="1"/>
    <col min="12047" max="12047" width="37.7109375" style="2" bestFit="1" customWidth="1"/>
    <col min="12048" max="12288" width="9.140625" style="2"/>
    <col min="12289" max="12289" width="5" style="2" customWidth="1"/>
    <col min="12290" max="12290" width="27.5703125" style="2" customWidth="1"/>
    <col min="12291" max="12291" width="13.85546875" style="2" customWidth="1"/>
    <col min="12292" max="12294" width="0" style="2" hidden="1" customWidth="1"/>
    <col min="12295" max="12295" width="27.28515625" style="2" customWidth="1"/>
    <col min="12296" max="12296" width="13.7109375" style="2" customWidth="1"/>
    <col min="12297" max="12297" width="0" style="2" hidden="1" customWidth="1"/>
    <col min="12298" max="12302" width="14.7109375" style="2" customWidth="1"/>
    <col min="12303" max="12303" width="37.7109375" style="2" bestFit="1" customWidth="1"/>
    <col min="12304" max="12544" width="9.140625" style="2"/>
    <col min="12545" max="12545" width="5" style="2" customWidth="1"/>
    <col min="12546" max="12546" width="27.5703125" style="2" customWidth="1"/>
    <col min="12547" max="12547" width="13.85546875" style="2" customWidth="1"/>
    <col min="12548" max="12550" width="0" style="2" hidden="1" customWidth="1"/>
    <col min="12551" max="12551" width="27.28515625" style="2" customWidth="1"/>
    <col min="12552" max="12552" width="13.7109375" style="2" customWidth="1"/>
    <col min="12553" max="12553" width="0" style="2" hidden="1" customWidth="1"/>
    <col min="12554" max="12558" width="14.7109375" style="2" customWidth="1"/>
    <col min="12559" max="12559" width="37.7109375" style="2" bestFit="1" customWidth="1"/>
    <col min="12560" max="12800" width="9.140625" style="2"/>
    <col min="12801" max="12801" width="5" style="2" customWidth="1"/>
    <col min="12802" max="12802" width="27.5703125" style="2" customWidth="1"/>
    <col min="12803" max="12803" width="13.85546875" style="2" customWidth="1"/>
    <col min="12804" max="12806" width="0" style="2" hidden="1" customWidth="1"/>
    <col min="12807" max="12807" width="27.28515625" style="2" customWidth="1"/>
    <col min="12808" max="12808" width="13.7109375" style="2" customWidth="1"/>
    <col min="12809" max="12809" width="0" style="2" hidden="1" customWidth="1"/>
    <col min="12810" max="12814" width="14.7109375" style="2" customWidth="1"/>
    <col min="12815" max="12815" width="37.7109375" style="2" bestFit="1" customWidth="1"/>
    <col min="12816" max="13056" width="9.140625" style="2"/>
    <col min="13057" max="13057" width="5" style="2" customWidth="1"/>
    <col min="13058" max="13058" width="27.5703125" style="2" customWidth="1"/>
    <col min="13059" max="13059" width="13.85546875" style="2" customWidth="1"/>
    <col min="13060" max="13062" width="0" style="2" hidden="1" customWidth="1"/>
    <col min="13063" max="13063" width="27.28515625" style="2" customWidth="1"/>
    <col min="13064" max="13064" width="13.7109375" style="2" customWidth="1"/>
    <col min="13065" max="13065" width="0" style="2" hidden="1" customWidth="1"/>
    <col min="13066" max="13070" width="14.7109375" style="2" customWidth="1"/>
    <col min="13071" max="13071" width="37.7109375" style="2" bestFit="1" customWidth="1"/>
    <col min="13072" max="13312" width="9.140625" style="2"/>
    <col min="13313" max="13313" width="5" style="2" customWidth="1"/>
    <col min="13314" max="13314" width="27.5703125" style="2" customWidth="1"/>
    <col min="13315" max="13315" width="13.85546875" style="2" customWidth="1"/>
    <col min="13316" max="13318" width="0" style="2" hidden="1" customWidth="1"/>
    <col min="13319" max="13319" width="27.28515625" style="2" customWidth="1"/>
    <col min="13320" max="13320" width="13.7109375" style="2" customWidth="1"/>
    <col min="13321" max="13321" width="0" style="2" hidden="1" customWidth="1"/>
    <col min="13322" max="13326" width="14.7109375" style="2" customWidth="1"/>
    <col min="13327" max="13327" width="37.7109375" style="2" bestFit="1" customWidth="1"/>
    <col min="13328" max="13568" width="9.140625" style="2"/>
    <col min="13569" max="13569" width="5" style="2" customWidth="1"/>
    <col min="13570" max="13570" width="27.5703125" style="2" customWidth="1"/>
    <col min="13571" max="13571" width="13.85546875" style="2" customWidth="1"/>
    <col min="13572" max="13574" width="0" style="2" hidden="1" customWidth="1"/>
    <col min="13575" max="13575" width="27.28515625" style="2" customWidth="1"/>
    <col min="13576" max="13576" width="13.7109375" style="2" customWidth="1"/>
    <col min="13577" max="13577" width="0" style="2" hidden="1" customWidth="1"/>
    <col min="13578" max="13582" width="14.7109375" style="2" customWidth="1"/>
    <col min="13583" max="13583" width="37.7109375" style="2" bestFit="1" customWidth="1"/>
    <col min="13584" max="13824" width="9.140625" style="2"/>
    <col min="13825" max="13825" width="5" style="2" customWidth="1"/>
    <col min="13826" max="13826" width="27.5703125" style="2" customWidth="1"/>
    <col min="13827" max="13827" width="13.85546875" style="2" customWidth="1"/>
    <col min="13828" max="13830" width="0" style="2" hidden="1" customWidth="1"/>
    <col min="13831" max="13831" width="27.28515625" style="2" customWidth="1"/>
    <col min="13832" max="13832" width="13.7109375" style="2" customWidth="1"/>
    <col min="13833" max="13833" width="0" style="2" hidden="1" customWidth="1"/>
    <col min="13834" max="13838" width="14.7109375" style="2" customWidth="1"/>
    <col min="13839" max="13839" width="37.7109375" style="2" bestFit="1" customWidth="1"/>
    <col min="13840" max="14080" width="9.140625" style="2"/>
    <col min="14081" max="14081" width="5" style="2" customWidth="1"/>
    <col min="14082" max="14082" width="27.5703125" style="2" customWidth="1"/>
    <col min="14083" max="14083" width="13.85546875" style="2" customWidth="1"/>
    <col min="14084" max="14086" width="0" style="2" hidden="1" customWidth="1"/>
    <col min="14087" max="14087" width="27.28515625" style="2" customWidth="1"/>
    <col min="14088" max="14088" width="13.7109375" style="2" customWidth="1"/>
    <col min="14089" max="14089" width="0" style="2" hidden="1" customWidth="1"/>
    <col min="14090" max="14094" width="14.7109375" style="2" customWidth="1"/>
    <col min="14095" max="14095" width="37.7109375" style="2" bestFit="1" customWidth="1"/>
    <col min="14096" max="14336" width="9.140625" style="2"/>
    <col min="14337" max="14337" width="5" style="2" customWidth="1"/>
    <col min="14338" max="14338" width="27.5703125" style="2" customWidth="1"/>
    <col min="14339" max="14339" width="13.85546875" style="2" customWidth="1"/>
    <col min="14340" max="14342" width="0" style="2" hidden="1" customWidth="1"/>
    <col min="14343" max="14343" width="27.28515625" style="2" customWidth="1"/>
    <col min="14344" max="14344" width="13.7109375" style="2" customWidth="1"/>
    <col min="14345" max="14345" width="0" style="2" hidden="1" customWidth="1"/>
    <col min="14346" max="14350" width="14.7109375" style="2" customWidth="1"/>
    <col min="14351" max="14351" width="37.7109375" style="2" bestFit="1" customWidth="1"/>
    <col min="14352" max="14592" width="9.140625" style="2"/>
    <col min="14593" max="14593" width="5" style="2" customWidth="1"/>
    <col min="14594" max="14594" width="27.5703125" style="2" customWidth="1"/>
    <col min="14595" max="14595" width="13.85546875" style="2" customWidth="1"/>
    <col min="14596" max="14598" width="0" style="2" hidden="1" customWidth="1"/>
    <col min="14599" max="14599" width="27.28515625" style="2" customWidth="1"/>
    <col min="14600" max="14600" width="13.7109375" style="2" customWidth="1"/>
    <col min="14601" max="14601" width="0" style="2" hidden="1" customWidth="1"/>
    <col min="14602" max="14606" width="14.7109375" style="2" customWidth="1"/>
    <col min="14607" max="14607" width="37.7109375" style="2" bestFit="1" customWidth="1"/>
    <col min="14608" max="14848" width="9.140625" style="2"/>
    <col min="14849" max="14849" width="5" style="2" customWidth="1"/>
    <col min="14850" max="14850" width="27.5703125" style="2" customWidth="1"/>
    <col min="14851" max="14851" width="13.85546875" style="2" customWidth="1"/>
    <col min="14852" max="14854" width="0" style="2" hidden="1" customWidth="1"/>
    <col min="14855" max="14855" width="27.28515625" style="2" customWidth="1"/>
    <col min="14856" max="14856" width="13.7109375" style="2" customWidth="1"/>
    <col min="14857" max="14857" width="0" style="2" hidden="1" customWidth="1"/>
    <col min="14858" max="14862" width="14.7109375" style="2" customWidth="1"/>
    <col min="14863" max="14863" width="37.7109375" style="2" bestFit="1" customWidth="1"/>
    <col min="14864" max="15104" width="9.140625" style="2"/>
    <col min="15105" max="15105" width="5" style="2" customWidth="1"/>
    <col min="15106" max="15106" width="27.5703125" style="2" customWidth="1"/>
    <col min="15107" max="15107" width="13.85546875" style="2" customWidth="1"/>
    <col min="15108" max="15110" width="0" style="2" hidden="1" customWidth="1"/>
    <col min="15111" max="15111" width="27.28515625" style="2" customWidth="1"/>
    <col min="15112" max="15112" width="13.7109375" style="2" customWidth="1"/>
    <col min="15113" max="15113" width="0" style="2" hidden="1" customWidth="1"/>
    <col min="15114" max="15118" width="14.7109375" style="2" customWidth="1"/>
    <col min="15119" max="15119" width="37.7109375" style="2" bestFit="1" customWidth="1"/>
    <col min="15120" max="15360" width="9.140625" style="2"/>
    <col min="15361" max="15361" width="5" style="2" customWidth="1"/>
    <col min="15362" max="15362" width="27.5703125" style="2" customWidth="1"/>
    <col min="15363" max="15363" width="13.85546875" style="2" customWidth="1"/>
    <col min="15364" max="15366" width="0" style="2" hidden="1" customWidth="1"/>
    <col min="15367" max="15367" width="27.28515625" style="2" customWidth="1"/>
    <col min="15368" max="15368" width="13.7109375" style="2" customWidth="1"/>
    <col min="15369" max="15369" width="0" style="2" hidden="1" customWidth="1"/>
    <col min="15370" max="15374" width="14.7109375" style="2" customWidth="1"/>
    <col min="15375" max="15375" width="37.7109375" style="2" bestFit="1" customWidth="1"/>
    <col min="15376" max="15616" width="9.140625" style="2"/>
    <col min="15617" max="15617" width="5" style="2" customWidth="1"/>
    <col min="15618" max="15618" width="27.5703125" style="2" customWidth="1"/>
    <col min="15619" max="15619" width="13.85546875" style="2" customWidth="1"/>
    <col min="15620" max="15622" width="0" style="2" hidden="1" customWidth="1"/>
    <col min="15623" max="15623" width="27.28515625" style="2" customWidth="1"/>
    <col min="15624" max="15624" width="13.7109375" style="2" customWidth="1"/>
    <col min="15625" max="15625" width="0" style="2" hidden="1" customWidth="1"/>
    <col min="15626" max="15630" width="14.7109375" style="2" customWidth="1"/>
    <col min="15631" max="15631" width="37.7109375" style="2" bestFit="1" customWidth="1"/>
    <col min="15632" max="15872" width="9.140625" style="2"/>
    <col min="15873" max="15873" width="5" style="2" customWidth="1"/>
    <col min="15874" max="15874" width="27.5703125" style="2" customWidth="1"/>
    <col min="15875" max="15875" width="13.85546875" style="2" customWidth="1"/>
    <col min="15876" max="15878" width="0" style="2" hidden="1" customWidth="1"/>
    <col min="15879" max="15879" width="27.28515625" style="2" customWidth="1"/>
    <col min="15880" max="15880" width="13.7109375" style="2" customWidth="1"/>
    <col min="15881" max="15881" width="0" style="2" hidden="1" customWidth="1"/>
    <col min="15882" max="15886" width="14.7109375" style="2" customWidth="1"/>
    <col min="15887" max="15887" width="37.7109375" style="2" bestFit="1" customWidth="1"/>
    <col min="15888" max="16128" width="9.140625" style="2"/>
    <col min="16129" max="16129" width="5" style="2" customWidth="1"/>
    <col min="16130" max="16130" width="27.5703125" style="2" customWidth="1"/>
    <col min="16131" max="16131" width="13.85546875" style="2" customWidth="1"/>
    <col min="16132" max="16134" width="0" style="2" hidden="1" customWidth="1"/>
    <col min="16135" max="16135" width="27.28515625" style="2" customWidth="1"/>
    <col min="16136" max="16136" width="13.7109375" style="2" customWidth="1"/>
    <col min="16137" max="16137" width="0" style="2" hidden="1" customWidth="1"/>
    <col min="16138" max="16142" width="14.7109375" style="2" customWidth="1"/>
    <col min="16143" max="16143" width="37.7109375" style="2" bestFit="1" customWidth="1"/>
    <col min="16144" max="16384" width="9.140625" style="2"/>
  </cols>
  <sheetData>
    <row r="1" spans="1:15" ht="15" x14ac:dyDescent="0.25">
      <c r="A1" s="1" t="s">
        <v>0</v>
      </c>
    </row>
    <row r="2" spans="1:15" ht="15" x14ac:dyDescent="0.25">
      <c r="A2" s="1" t="s">
        <v>66</v>
      </c>
    </row>
    <row r="3" spans="1:15" ht="15" x14ac:dyDescent="0.25">
      <c r="A3" s="1" t="s">
        <v>67</v>
      </c>
    </row>
    <row r="4" spans="1:15" ht="15" x14ac:dyDescent="0.25">
      <c r="A4" s="1" t="s">
        <v>68</v>
      </c>
      <c r="J4" s="3"/>
      <c r="K4" s="3"/>
      <c r="L4" s="3"/>
      <c r="M4" s="3"/>
      <c r="N4" s="3"/>
    </row>
    <row r="5" spans="1:15" ht="15" customHeight="1" x14ac:dyDescent="0.25">
      <c r="A5" s="28"/>
      <c r="B5" s="12"/>
      <c r="C5" s="12"/>
      <c r="D5" s="12"/>
      <c r="E5" s="12"/>
      <c r="F5" s="12"/>
      <c r="G5" s="12"/>
      <c r="H5" s="12"/>
      <c r="I5" s="12"/>
      <c r="J5" s="28"/>
      <c r="K5" s="28"/>
      <c r="L5" s="28"/>
      <c r="M5" s="29"/>
      <c r="N5" s="28"/>
      <c r="O5" s="28"/>
    </row>
    <row r="6" spans="1:15" x14ac:dyDescent="0.2">
      <c r="A6" s="8"/>
      <c r="B6" s="30"/>
      <c r="C6" s="6" t="s">
        <v>3</v>
      </c>
      <c r="D6" s="6" t="s">
        <v>69</v>
      </c>
      <c r="E6" s="6" t="s">
        <v>70</v>
      </c>
      <c r="F6" s="6" t="s">
        <v>71</v>
      </c>
      <c r="G6" s="31" t="s">
        <v>72</v>
      </c>
      <c r="H6" s="6" t="s">
        <v>4</v>
      </c>
      <c r="I6" s="7"/>
      <c r="J6" s="6" t="s">
        <v>9</v>
      </c>
      <c r="K6" s="83" t="s">
        <v>73</v>
      </c>
      <c r="L6" s="84"/>
      <c r="M6" s="5" t="s">
        <v>74</v>
      </c>
      <c r="N6" s="5" t="s">
        <v>75</v>
      </c>
      <c r="O6" s="5"/>
    </row>
    <row r="7" spans="1:15" x14ac:dyDescent="0.2">
      <c r="A7" s="32"/>
      <c r="B7" s="33" t="s">
        <v>5</v>
      </c>
      <c r="C7" s="11" t="s">
        <v>6</v>
      </c>
      <c r="D7" s="11" t="s">
        <v>76</v>
      </c>
      <c r="E7" s="11" t="s">
        <v>77</v>
      </c>
      <c r="F7" s="11" t="s">
        <v>77</v>
      </c>
      <c r="G7" s="34" t="s">
        <v>78</v>
      </c>
      <c r="H7" s="11" t="s">
        <v>7</v>
      </c>
      <c r="I7" s="12" t="s">
        <v>8</v>
      </c>
      <c r="J7" s="11" t="s">
        <v>79</v>
      </c>
      <c r="K7" s="5" t="s">
        <v>75</v>
      </c>
      <c r="L7" s="5" t="s">
        <v>80</v>
      </c>
      <c r="M7" s="10"/>
      <c r="N7" s="10" t="s">
        <v>81</v>
      </c>
      <c r="O7" s="10" t="s">
        <v>82</v>
      </c>
    </row>
    <row r="8" spans="1:15" x14ac:dyDescent="0.2">
      <c r="A8" s="32"/>
      <c r="B8" s="33"/>
      <c r="C8" s="35"/>
      <c r="D8" s="11" t="s">
        <v>78</v>
      </c>
      <c r="E8" s="11" t="s">
        <v>78</v>
      </c>
      <c r="F8" s="11" t="s">
        <v>78</v>
      </c>
      <c r="G8" s="34"/>
      <c r="H8" s="11" t="s">
        <v>83</v>
      </c>
      <c r="I8" s="14"/>
      <c r="J8" s="11" t="s">
        <v>84</v>
      </c>
      <c r="K8" s="10" t="s">
        <v>85</v>
      </c>
      <c r="L8" s="10"/>
      <c r="M8" s="10"/>
      <c r="N8" s="10"/>
      <c r="O8" s="10"/>
    </row>
    <row r="9" spans="1:15" ht="16.5" customHeight="1" x14ac:dyDescent="0.2">
      <c r="A9" s="36"/>
      <c r="B9" s="37"/>
      <c r="C9" s="19"/>
      <c r="D9" s="17"/>
      <c r="E9" s="17"/>
      <c r="F9" s="17"/>
      <c r="G9" s="19"/>
      <c r="H9" s="17" t="s">
        <v>11</v>
      </c>
      <c r="I9" s="18"/>
      <c r="J9" s="17"/>
      <c r="K9" s="38" t="s">
        <v>11</v>
      </c>
      <c r="L9" s="38" t="s">
        <v>11</v>
      </c>
      <c r="M9" s="38"/>
      <c r="N9" s="38"/>
      <c r="O9" s="38"/>
    </row>
    <row r="10" spans="1:15" ht="15" x14ac:dyDescent="0.25">
      <c r="A10" s="32"/>
      <c r="B10" s="9"/>
      <c r="C10" s="32"/>
      <c r="D10" s="39"/>
      <c r="E10" s="39"/>
      <c r="F10" s="39"/>
      <c r="G10" s="32"/>
      <c r="H10" s="32"/>
      <c r="I10" s="28"/>
      <c r="J10" s="32"/>
      <c r="K10" s="40"/>
      <c r="L10" s="40"/>
      <c r="M10" s="41"/>
      <c r="N10" s="40"/>
      <c r="O10" s="40"/>
    </row>
    <row r="11" spans="1:15" ht="15" x14ac:dyDescent="0.25">
      <c r="A11" s="32">
        <v>1</v>
      </c>
      <c r="B11" s="9" t="s">
        <v>42</v>
      </c>
      <c r="C11" s="42">
        <v>41785</v>
      </c>
      <c r="D11" s="43">
        <f t="shared" ref="D11:D30" ca="1" si="0">DATEDIF(C11,TODAY(),"Y")</f>
        <v>3</v>
      </c>
      <c r="E11" s="44">
        <f t="shared" ref="E11:E30" ca="1" si="1">DATEDIF(C11,TODAY(),"YM")</f>
        <v>7</v>
      </c>
      <c r="F11" s="44">
        <f t="shared" ref="F11:F30" ca="1" si="2">DATEDIF(C11,TODAY(),"MD")</f>
        <v>21</v>
      </c>
      <c r="G11" s="42" t="str">
        <f t="shared" ref="G11:G30" ca="1" si="3">D11 &amp; " Years " &amp;E11 &amp; " Months " &amp; F11 &amp; " Days."</f>
        <v>3 Years 7 Months 21 Days.</v>
      </c>
      <c r="H11" s="45">
        <v>14000</v>
      </c>
      <c r="I11" s="28"/>
      <c r="J11" s="46">
        <f>H11*0.5</f>
        <v>7000</v>
      </c>
      <c r="K11" s="47">
        <v>-770</v>
      </c>
      <c r="L11" s="47">
        <v>-1680</v>
      </c>
      <c r="M11" s="48">
        <f>+L11+K11+J11</f>
        <v>4550</v>
      </c>
      <c r="N11" s="47">
        <v>840</v>
      </c>
      <c r="O11" s="40"/>
    </row>
    <row r="12" spans="1:15" ht="15" x14ac:dyDescent="0.25">
      <c r="A12" s="32">
        <v>2</v>
      </c>
      <c r="B12" s="9" t="s">
        <v>16</v>
      </c>
      <c r="C12" s="42">
        <v>40490</v>
      </c>
      <c r="D12" s="43">
        <f t="shared" ca="1" si="0"/>
        <v>7</v>
      </c>
      <c r="E12" s="44">
        <f t="shared" ca="1" si="1"/>
        <v>2</v>
      </c>
      <c r="F12" s="44">
        <f t="shared" ca="1" si="2"/>
        <v>8</v>
      </c>
      <c r="G12" s="42" t="str">
        <f t="shared" ca="1" si="3"/>
        <v>7 Years 2 Months 8 Days.</v>
      </c>
      <c r="H12" s="45">
        <v>4150</v>
      </c>
      <c r="I12" s="28"/>
      <c r="J12" s="46">
        <f t="shared" ref="J12:J30" si="4">H12*0.5</f>
        <v>2075</v>
      </c>
      <c r="K12" s="47">
        <v>-235</v>
      </c>
      <c r="L12" s="47">
        <v>-202.4</v>
      </c>
      <c r="M12" s="48">
        <f t="shared" ref="M12:M30" si="5">+L12+K12+J12</f>
        <v>1637.6</v>
      </c>
      <c r="N12" s="47">
        <v>269</v>
      </c>
      <c r="O12" s="40"/>
    </row>
    <row r="13" spans="1:15" ht="15" x14ac:dyDescent="0.25">
      <c r="A13" s="32">
        <v>3</v>
      </c>
      <c r="B13" s="9" t="s">
        <v>18</v>
      </c>
      <c r="C13" s="42">
        <v>40588</v>
      </c>
      <c r="D13" s="43">
        <f t="shared" ca="1" si="0"/>
        <v>6</v>
      </c>
      <c r="E13" s="44">
        <f t="shared" ca="1" si="1"/>
        <v>11</v>
      </c>
      <c r="F13" s="44">
        <f t="shared" ca="1" si="2"/>
        <v>2</v>
      </c>
      <c r="G13" s="42" t="str">
        <f t="shared" ca="1" si="3"/>
        <v>6 Years 11 Months 2 Days.</v>
      </c>
      <c r="H13" s="45">
        <v>4500</v>
      </c>
      <c r="I13" s="28"/>
      <c r="J13" s="46">
        <f t="shared" si="4"/>
        <v>2250</v>
      </c>
      <c r="K13" s="47">
        <v>-253</v>
      </c>
      <c r="L13" s="47">
        <v>-247.5</v>
      </c>
      <c r="M13" s="48">
        <f t="shared" si="5"/>
        <v>1749.5</v>
      </c>
      <c r="N13" s="47">
        <v>293</v>
      </c>
      <c r="O13" s="40"/>
    </row>
    <row r="14" spans="1:15" ht="15" x14ac:dyDescent="0.25">
      <c r="A14" s="32">
        <v>4</v>
      </c>
      <c r="B14" s="9" t="s">
        <v>20</v>
      </c>
      <c r="C14" s="42">
        <v>40603</v>
      </c>
      <c r="D14" s="43">
        <f t="shared" ca="1" si="0"/>
        <v>6</v>
      </c>
      <c r="E14" s="44">
        <f t="shared" ca="1" si="1"/>
        <v>10</v>
      </c>
      <c r="F14" s="44">
        <f t="shared" ca="1" si="2"/>
        <v>15</v>
      </c>
      <c r="G14" s="42" t="str">
        <f t="shared" ca="1" si="3"/>
        <v>6 Years 10 Months 15 Days.</v>
      </c>
      <c r="H14" s="45">
        <v>3520</v>
      </c>
      <c r="I14" s="28"/>
      <c r="J14" s="46">
        <f t="shared" si="4"/>
        <v>1760</v>
      </c>
      <c r="K14" s="47">
        <v>-195</v>
      </c>
      <c r="L14" s="47">
        <v>-93.9</v>
      </c>
      <c r="M14" s="48">
        <f t="shared" si="5"/>
        <v>1471.1</v>
      </c>
      <c r="N14" s="47">
        <v>229</v>
      </c>
      <c r="O14" s="40"/>
    </row>
    <row r="15" spans="1:15" ht="15" x14ac:dyDescent="0.25">
      <c r="A15" s="32">
        <v>5</v>
      </c>
      <c r="B15" s="9" t="s">
        <v>22</v>
      </c>
      <c r="C15" s="42">
        <v>40634</v>
      </c>
      <c r="D15" s="43">
        <f t="shared" ca="1" si="0"/>
        <v>6</v>
      </c>
      <c r="E15" s="44">
        <f t="shared" ca="1" si="1"/>
        <v>9</v>
      </c>
      <c r="F15" s="44">
        <f t="shared" ca="1" si="2"/>
        <v>15</v>
      </c>
      <c r="G15" s="42" t="str">
        <f t="shared" ca="1" si="3"/>
        <v>6 Years 9 Months 15 Days.</v>
      </c>
      <c r="H15" s="45">
        <v>5250</v>
      </c>
      <c r="I15" s="28"/>
      <c r="J15" s="46">
        <f t="shared" si="4"/>
        <v>2625</v>
      </c>
      <c r="K15" s="47">
        <v>-286</v>
      </c>
      <c r="L15" s="47">
        <v>-487.6</v>
      </c>
      <c r="M15" s="48">
        <f t="shared" si="5"/>
        <v>1851.4</v>
      </c>
      <c r="N15" s="47">
        <v>312</v>
      </c>
      <c r="O15" s="40"/>
    </row>
    <row r="16" spans="1:15" ht="15" x14ac:dyDescent="0.25">
      <c r="A16" s="32">
        <v>6</v>
      </c>
      <c r="B16" s="9" t="s">
        <v>24</v>
      </c>
      <c r="C16" s="42">
        <v>40634</v>
      </c>
      <c r="D16" s="43">
        <f t="shared" ca="1" si="0"/>
        <v>6</v>
      </c>
      <c r="E16" s="44">
        <f t="shared" ca="1" si="1"/>
        <v>9</v>
      </c>
      <c r="F16" s="44">
        <f t="shared" ca="1" si="2"/>
        <v>15</v>
      </c>
      <c r="G16" s="42" t="str">
        <f t="shared" ca="1" si="3"/>
        <v>6 Years 9 Months 15 Days.</v>
      </c>
      <c r="H16" s="45">
        <v>2200</v>
      </c>
      <c r="I16" s="28"/>
      <c r="J16" s="46">
        <f t="shared" si="4"/>
        <v>1100</v>
      </c>
      <c r="K16" s="47">
        <v>-121</v>
      </c>
      <c r="L16" s="47">
        <v>0</v>
      </c>
      <c r="M16" s="48">
        <f t="shared" si="5"/>
        <v>979</v>
      </c>
      <c r="N16" s="47">
        <v>143</v>
      </c>
      <c r="O16" s="40"/>
    </row>
    <row r="17" spans="1:15" ht="15" x14ac:dyDescent="0.25">
      <c r="A17" s="32">
        <v>7</v>
      </c>
      <c r="B17" s="9" t="s">
        <v>26</v>
      </c>
      <c r="C17" s="42">
        <v>40751</v>
      </c>
      <c r="D17" s="43">
        <f t="shared" ca="1" si="0"/>
        <v>6</v>
      </c>
      <c r="E17" s="44">
        <f t="shared" ca="1" si="1"/>
        <v>5</v>
      </c>
      <c r="F17" s="44">
        <f t="shared" ca="1" si="2"/>
        <v>20</v>
      </c>
      <c r="G17" s="42" t="str">
        <f t="shared" ca="1" si="3"/>
        <v>6 Years 5 Months 20 Days.</v>
      </c>
      <c r="H17" s="45">
        <v>3800</v>
      </c>
      <c r="I17" s="28"/>
      <c r="J17" s="46">
        <f t="shared" si="4"/>
        <v>1900</v>
      </c>
      <c r="K17" s="47">
        <v>-209</v>
      </c>
      <c r="L17" s="47">
        <v>-101.5</v>
      </c>
      <c r="M17" s="48">
        <f t="shared" si="5"/>
        <v>1589.5</v>
      </c>
      <c r="N17" s="47">
        <v>247</v>
      </c>
      <c r="O17" s="40"/>
    </row>
    <row r="18" spans="1:15" ht="15" x14ac:dyDescent="0.25">
      <c r="A18" s="32">
        <v>8</v>
      </c>
      <c r="B18" s="9" t="s">
        <v>28</v>
      </c>
      <c r="C18" s="42">
        <v>40756</v>
      </c>
      <c r="D18" s="43">
        <f t="shared" ca="1" si="0"/>
        <v>6</v>
      </c>
      <c r="E18" s="44">
        <f t="shared" ca="1" si="1"/>
        <v>5</v>
      </c>
      <c r="F18" s="44">
        <f t="shared" ca="1" si="2"/>
        <v>15</v>
      </c>
      <c r="G18" s="42" t="str">
        <f t="shared" ca="1" si="3"/>
        <v>6 Years 5 Months 15 Days.</v>
      </c>
      <c r="H18" s="45">
        <v>4100</v>
      </c>
      <c r="I18" s="28"/>
      <c r="J18" s="46">
        <f t="shared" si="4"/>
        <v>2050</v>
      </c>
      <c r="K18" s="47">
        <v>-231</v>
      </c>
      <c r="L18" s="47">
        <v>-200.1</v>
      </c>
      <c r="M18" s="48">
        <f t="shared" si="5"/>
        <v>1618.9</v>
      </c>
      <c r="N18" s="47">
        <v>267</v>
      </c>
      <c r="O18" s="40"/>
    </row>
    <row r="19" spans="1:15" ht="15" x14ac:dyDescent="0.25">
      <c r="A19" s="32">
        <v>9</v>
      </c>
      <c r="B19" s="9" t="s">
        <v>34</v>
      </c>
      <c r="C19" s="42">
        <v>41000</v>
      </c>
      <c r="D19" s="43">
        <f t="shared" ca="1" si="0"/>
        <v>5</v>
      </c>
      <c r="E19" s="44">
        <f t="shared" ca="1" si="1"/>
        <v>9</v>
      </c>
      <c r="F19" s="44">
        <f t="shared" ca="1" si="2"/>
        <v>15</v>
      </c>
      <c r="G19" s="42" t="str">
        <f t="shared" ca="1" si="3"/>
        <v>5 Years 9 Months 15 Days.</v>
      </c>
      <c r="H19" s="45">
        <v>1470</v>
      </c>
      <c r="I19" s="28"/>
      <c r="J19" s="46">
        <f t="shared" si="4"/>
        <v>735</v>
      </c>
      <c r="K19" s="47">
        <v>-82</v>
      </c>
      <c r="L19" s="47">
        <v>0</v>
      </c>
      <c r="M19" s="48">
        <f t="shared" si="5"/>
        <v>653</v>
      </c>
      <c r="N19" s="47">
        <v>96</v>
      </c>
      <c r="O19" s="40"/>
    </row>
    <row r="20" spans="1:15" ht="15" x14ac:dyDescent="0.25">
      <c r="A20" s="32">
        <v>10</v>
      </c>
      <c r="B20" s="28" t="s">
        <v>36</v>
      </c>
      <c r="C20" s="42">
        <v>41001</v>
      </c>
      <c r="D20" s="43">
        <f t="shared" ca="1" si="0"/>
        <v>5</v>
      </c>
      <c r="E20" s="44">
        <f t="shared" ca="1" si="1"/>
        <v>9</v>
      </c>
      <c r="F20" s="44">
        <f t="shared" ca="1" si="2"/>
        <v>14</v>
      </c>
      <c r="G20" s="42" t="str">
        <f t="shared" ca="1" si="3"/>
        <v>5 Years 9 Months 14 Days.</v>
      </c>
      <c r="H20" s="45">
        <v>2600</v>
      </c>
      <c r="I20" s="28"/>
      <c r="J20" s="46">
        <f t="shared" si="4"/>
        <v>1300</v>
      </c>
      <c r="K20" s="47">
        <v>-143</v>
      </c>
      <c r="L20" s="47">
        <v>0</v>
      </c>
      <c r="M20" s="48">
        <f t="shared" si="5"/>
        <v>1157</v>
      </c>
      <c r="N20" s="47">
        <v>169</v>
      </c>
      <c r="O20" s="40"/>
    </row>
    <row r="21" spans="1:15" s="54" customFormat="1" ht="15" x14ac:dyDescent="0.25">
      <c r="A21" s="32">
        <v>11</v>
      </c>
      <c r="B21" s="49" t="s">
        <v>86</v>
      </c>
      <c r="C21" s="50">
        <v>41609</v>
      </c>
      <c r="D21" s="43">
        <f ca="1">DATEDIF(C21,TODAY(),"Y")</f>
        <v>4</v>
      </c>
      <c r="E21" s="44">
        <f ca="1">DATEDIF(C21,TODAY(),"YM")</f>
        <v>1</v>
      </c>
      <c r="F21" s="44">
        <f ca="1">DATEDIF(C21,TODAY(),"MD")</f>
        <v>15</v>
      </c>
      <c r="G21" s="42" t="str">
        <f ca="1">D21 &amp; " Years " &amp;E21 &amp; " Months " &amp; F21 &amp; " Days."</f>
        <v>4 Years 1 Months 15 Days.</v>
      </c>
      <c r="H21" s="51">
        <v>3600</v>
      </c>
      <c r="I21" s="49"/>
      <c r="J21" s="46">
        <f>H21*0.5</f>
        <v>1800</v>
      </c>
      <c r="K21" s="52">
        <v>-198</v>
      </c>
      <c r="L21" s="52">
        <v>-96.1</v>
      </c>
      <c r="M21" s="48">
        <f>+L21+K21+J21</f>
        <v>1505.9</v>
      </c>
      <c r="N21" s="52">
        <v>234</v>
      </c>
      <c r="O21" s="53"/>
    </row>
    <row r="22" spans="1:15" s="55" customFormat="1" ht="15" x14ac:dyDescent="0.25">
      <c r="A22" s="32">
        <v>12</v>
      </c>
      <c r="B22" s="49" t="s">
        <v>46</v>
      </c>
      <c r="C22" s="50">
        <v>41791</v>
      </c>
      <c r="D22" s="43">
        <f ca="1">DATEDIF(C22,TODAY(),"Y")</f>
        <v>3</v>
      </c>
      <c r="E22" s="44">
        <f ca="1">DATEDIF(C22,TODAY(),"YM")</f>
        <v>7</v>
      </c>
      <c r="F22" s="44">
        <f ca="1">DATEDIF(C22,TODAY(),"MD")</f>
        <v>15</v>
      </c>
      <c r="G22" s="42" t="str">
        <f ca="1">D22 &amp; " Years " &amp;E22 &amp; " Months " &amp; F22 &amp; " Days."</f>
        <v>3 Years 7 Months 15 Days.</v>
      </c>
      <c r="H22" s="51">
        <v>6700</v>
      </c>
      <c r="I22" s="49"/>
      <c r="J22" s="46">
        <f>H22*0.5</f>
        <v>3350</v>
      </c>
      <c r="K22" s="52">
        <v>-374</v>
      </c>
      <c r="L22" s="52">
        <v>-327.35000000000002</v>
      </c>
      <c r="M22" s="48">
        <f>+L22+K22+J22</f>
        <v>2648.65</v>
      </c>
      <c r="N22" s="52">
        <v>408</v>
      </c>
      <c r="O22" s="53"/>
    </row>
    <row r="23" spans="1:15" s="61" customFormat="1" ht="15" x14ac:dyDescent="0.25">
      <c r="A23" s="32">
        <v>13</v>
      </c>
      <c r="B23" s="56" t="s">
        <v>87</v>
      </c>
      <c r="C23" s="57">
        <v>41897</v>
      </c>
      <c r="D23" s="43">
        <f ca="1">DATEDIF(C23,TODAY(),"Y")</f>
        <v>3</v>
      </c>
      <c r="E23" s="44">
        <f ca="1">DATEDIF(C23,TODAY(),"YM")</f>
        <v>4</v>
      </c>
      <c r="F23" s="44">
        <f ca="1">DATEDIF(C23,TODAY(),"MD")</f>
        <v>1</v>
      </c>
      <c r="G23" s="42" t="str">
        <f ca="1">D23 &amp; " Years " &amp;E23 &amp; " Months " &amp; F23 &amp; " Days."</f>
        <v>3 Years 4 Months 1 Days.</v>
      </c>
      <c r="H23" s="58">
        <v>1800</v>
      </c>
      <c r="I23" s="56"/>
      <c r="J23" s="46">
        <f>H23*0.5</f>
        <v>900</v>
      </c>
      <c r="K23" s="59">
        <v>-99</v>
      </c>
      <c r="L23" s="59">
        <v>0</v>
      </c>
      <c r="M23" s="48">
        <f>+L23+K23+J23</f>
        <v>801</v>
      </c>
      <c r="N23" s="59">
        <v>117</v>
      </c>
      <c r="O23" s="60"/>
    </row>
    <row r="24" spans="1:15" s="61" customFormat="1" ht="15" x14ac:dyDescent="0.25">
      <c r="A24" s="32">
        <v>14</v>
      </c>
      <c r="B24" s="56" t="s">
        <v>88</v>
      </c>
      <c r="C24" s="57">
        <v>41927</v>
      </c>
      <c r="D24" s="43">
        <f ca="1">DATEDIF(C24,TODAY(),"Y")</f>
        <v>3</v>
      </c>
      <c r="E24" s="44">
        <f ca="1">DATEDIF(C24,TODAY(),"YM")</f>
        <v>3</v>
      </c>
      <c r="F24" s="44">
        <f ca="1">DATEDIF(C24,TODAY(),"MD")</f>
        <v>1</v>
      </c>
      <c r="G24" s="42" t="str">
        <f ca="1">D24 &amp; " Years " &amp;E24 &amp; " Months " &amp; F24 &amp; " Days."</f>
        <v>3 Years 3 Months 1 Days.</v>
      </c>
      <c r="H24" s="58">
        <v>2000</v>
      </c>
      <c r="I24" s="56"/>
      <c r="J24" s="46">
        <f>H24*0.5</f>
        <v>1000</v>
      </c>
      <c r="K24" s="59">
        <v>-110</v>
      </c>
      <c r="L24" s="59">
        <v>0</v>
      </c>
      <c r="M24" s="48">
        <f>+L24+K24+J24</f>
        <v>890</v>
      </c>
      <c r="N24" s="59">
        <v>130</v>
      </c>
      <c r="O24" s="60"/>
    </row>
    <row r="25" spans="1:15" ht="15" x14ac:dyDescent="0.25">
      <c r="A25" s="32"/>
      <c r="B25" s="28"/>
      <c r="C25" s="42"/>
      <c r="D25" s="43"/>
      <c r="E25" s="44"/>
      <c r="F25" s="44"/>
      <c r="G25" s="42"/>
      <c r="H25" s="45"/>
      <c r="I25" s="28"/>
      <c r="J25" s="46"/>
      <c r="K25" s="47"/>
      <c r="L25" s="47"/>
      <c r="M25" s="48"/>
      <c r="N25" s="47"/>
      <c r="O25" s="40"/>
    </row>
    <row r="26" spans="1:15" ht="15" x14ac:dyDescent="0.25">
      <c r="A26" s="32"/>
      <c r="B26" s="62" t="s">
        <v>89</v>
      </c>
      <c r="C26" s="42"/>
      <c r="D26" s="43"/>
      <c r="E26" s="44"/>
      <c r="F26" s="44"/>
      <c r="G26" s="42"/>
      <c r="H26" s="45"/>
      <c r="I26" s="28"/>
      <c r="J26" s="46"/>
      <c r="K26" s="47"/>
      <c r="L26" s="47"/>
      <c r="M26" s="48"/>
      <c r="N26" s="47"/>
      <c r="O26" s="40"/>
    </row>
    <row r="27" spans="1:15" ht="15" x14ac:dyDescent="0.25">
      <c r="A27" s="32">
        <v>1</v>
      </c>
      <c r="B27" s="9" t="s">
        <v>30</v>
      </c>
      <c r="C27" s="42">
        <v>40817</v>
      </c>
      <c r="D27" s="43">
        <f ca="1">DATEDIF(C27,TODAY(),"Y")</f>
        <v>6</v>
      </c>
      <c r="E27" s="44">
        <f ca="1">DATEDIF(C27,TODAY(),"YM")</f>
        <v>3</v>
      </c>
      <c r="F27" s="44">
        <f ca="1">DATEDIF(C27,TODAY(),"MD")</f>
        <v>15</v>
      </c>
      <c r="G27" s="42" t="str">
        <f ca="1">D27 &amp; " Years " &amp;E27 &amp; " Months " &amp; F27 &amp; " Days."</f>
        <v>6 Years 3 Months 15 Days.</v>
      </c>
      <c r="H27" s="45">
        <v>3050</v>
      </c>
      <c r="I27" s="28"/>
      <c r="J27" s="46">
        <f>H27*0.5</f>
        <v>1525</v>
      </c>
      <c r="K27" s="47">
        <v>-167</v>
      </c>
      <c r="L27" s="47">
        <v>-81.5</v>
      </c>
      <c r="M27" s="48">
        <f>+L27+K27+J27</f>
        <v>1276.5</v>
      </c>
      <c r="N27" s="47">
        <v>198</v>
      </c>
      <c r="O27" s="40"/>
    </row>
    <row r="28" spans="1:15" ht="15" x14ac:dyDescent="0.25">
      <c r="A28" s="32">
        <v>2</v>
      </c>
      <c r="B28" s="9" t="s">
        <v>32</v>
      </c>
      <c r="C28" s="42">
        <v>40909</v>
      </c>
      <c r="D28" s="43">
        <f ca="1">DATEDIF(C28,TODAY(),"Y")</f>
        <v>6</v>
      </c>
      <c r="E28" s="44">
        <f ca="1">DATEDIF(C28,TODAY(),"YM")</f>
        <v>0</v>
      </c>
      <c r="F28" s="44">
        <f ca="1">DATEDIF(C28,TODAY(),"MD")</f>
        <v>15</v>
      </c>
      <c r="G28" s="42" t="str">
        <f ca="1">D28 &amp; " Years " &amp;E28 &amp; " Months " &amp; F28 &amp; " Days."</f>
        <v>6 Years 0 Months 15 Days.</v>
      </c>
      <c r="H28" s="45">
        <v>5500</v>
      </c>
      <c r="I28" s="28"/>
      <c r="J28" s="46">
        <f>H28*0.5</f>
        <v>2750</v>
      </c>
      <c r="K28" s="47">
        <v>-154</v>
      </c>
      <c r="L28" s="47">
        <v>-493.25</v>
      </c>
      <c r="M28" s="48">
        <f>+L28+K28+J28</f>
        <v>2102.75</v>
      </c>
      <c r="N28" s="47">
        <v>168</v>
      </c>
      <c r="O28" s="40"/>
    </row>
    <row r="29" spans="1:15" s="61" customFormat="1" ht="15" x14ac:dyDescent="0.25">
      <c r="A29" s="32">
        <v>3</v>
      </c>
      <c r="B29" s="56" t="s">
        <v>38</v>
      </c>
      <c r="C29" s="57">
        <v>41334</v>
      </c>
      <c r="D29" s="43">
        <f t="shared" ca="1" si="0"/>
        <v>4</v>
      </c>
      <c r="E29" s="44">
        <f t="shared" ca="1" si="1"/>
        <v>10</v>
      </c>
      <c r="F29" s="44">
        <f t="shared" ca="1" si="2"/>
        <v>15</v>
      </c>
      <c r="G29" s="42" t="str">
        <f t="shared" ca="1" si="3"/>
        <v>4 Years 10 Months 15 Days.</v>
      </c>
      <c r="H29" s="58">
        <v>1550</v>
      </c>
      <c r="I29" s="56"/>
      <c r="J29" s="46">
        <f t="shared" si="4"/>
        <v>775</v>
      </c>
      <c r="K29" s="59">
        <v>-86</v>
      </c>
      <c r="L29" s="59">
        <v>0</v>
      </c>
      <c r="M29" s="48">
        <f t="shared" si="5"/>
        <v>689</v>
      </c>
      <c r="N29" s="59">
        <v>102</v>
      </c>
      <c r="O29" s="60"/>
    </row>
    <row r="30" spans="1:15" s="61" customFormat="1" ht="15" x14ac:dyDescent="0.25">
      <c r="A30" s="32">
        <v>4</v>
      </c>
      <c r="B30" s="56" t="s">
        <v>91</v>
      </c>
      <c r="C30" s="57">
        <v>41925</v>
      </c>
      <c r="D30" s="43">
        <f t="shared" ca="1" si="0"/>
        <v>3</v>
      </c>
      <c r="E30" s="44">
        <f t="shared" ca="1" si="1"/>
        <v>3</v>
      </c>
      <c r="F30" s="44">
        <f t="shared" ca="1" si="2"/>
        <v>3</v>
      </c>
      <c r="G30" s="42" t="str">
        <f t="shared" ca="1" si="3"/>
        <v>3 Years 3 Months 3 Days.</v>
      </c>
      <c r="H30" s="58">
        <v>1500</v>
      </c>
      <c r="I30" s="56"/>
      <c r="J30" s="46">
        <f t="shared" si="4"/>
        <v>750</v>
      </c>
      <c r="K30" s="59">
        <v>-84</v>
      </c>
      <c r="L30" s="59">
        <v>0</v>
      </c>
      <c r="M30" s="48">
        <f t="shared" si="5"/>
        <v>666</v>
      </c>
      <c r="N30" s="59">
        <v>99</v>
      </c>
      <c r="O30" s="60"/>
    </row>
    <row r="31" spans="1:15" s="61" customFormat="1" ht="15" x14ac:dyDescent="0.25">
      <c r="A31" s="63"/>
      <c r="C31" s="57"/>
      <c r="D31" s="57"/>
      <c r="E31" s="57"/>
      <c r="F31" s="57"/>
      <c r="G31" s="57"/>
      <c r="H31" s="58"/>
      <c r="I31" s="56"/>
      <c r="J31" s="64"/>
      <c r="K31" s="59"/>
      <c r="L31" s="59"/>
      <c r="M31" s="48"/>
      <c r="N31" s="59"/>
      <c r="O31" s="60"/>
    </row>
    <row r="32" spans="1:15" s="61" customFormat="1" ht="15" x14ac:dyDescent="0.25">
      <c r="A32" s="32"/>
      <c r="C32" s="57"/>
      <c r="D32" s="57"/>
      <c r="E32" s="57"/>
      <c r="F32" s="57"/>
      <c r="G32" s="57"/>
      <c r="H32" s="58"/>
      <c r="I32" s="56"/>
      <c r="J32" s="64"/>
      <c r="K32" s="59"/>
      <c r="L32" s="59"/>
      <c r="M32" s="48"/>
      <c r="N32" s="59"/>
      <c r="O32" s="60"/>
    </row>
    <row r="33" spans="1:31" ht="15" x14ac:dyDescent="0.25">
      <c r="A33" s="36"/>
      <c r="B33" s="28"/>
      <c r="C33" s="42"/>
      <c r="D33" s="42"/>
      <c r="E33" s="42"/>
      <c r="F33" s="42"/>
      <c r="G33" s="42"/>
      <c r="H33" s="45"/>
      <c r="I33" s="28"/>
      <c r="J33" s="32"/>
      <c r="K33" s="40"/>
      <c r="L33" s="40"/>
      <c r="M33" s="41"/>
      <c r="N33" s="40"/>
      <c r="O33" s="40"/>
    </row>
    <row r="34" spans="1:31" ht="15.75" thickBot="1" x14ac:dyDescent="0.3">
      <c r="A34" s="65"/>
      <c r="B34" s="66" t="s">
        <v>92</v>
      </c>
      <c r="C34" s="67"/>
      <c r="D34" s="67"/>
      <c r="E34" s="67"/>
      <c r="F34" s="67"/>
      <c r="G34" s="67"/>
      <c r="H34" s="68">
        <f>SUM(H11:H33)</f>
        <v>71290</v>
      </c>
      <c r="I34" s="69"/>
      <c r="J34" s="68">
        <f>SUM(J11:J33)</f>
        <v>35645</v>
      </c>
      <c r="K34" s="70">
        <f>SUM(K11:K33)</f>
        <v>-3797</v>
      </c>
      <c r="L34" s="70">
        <f>SUM(L11:L33)</f>
        <v>-4011.2</v>
      </c>
      <c r="M34" s="68">
        <f>SUM(M11:M33)</f>
        <v>27836.800000000003</v>
      </c>
      <c r="N34" s="68">
        <f>SUM(N11:N33)</f>
        <v>4321</v>
      </c>
      <c r="O34" s="71"/>
    </row>
    <row r="35" spans="1:31" ht="15.75" thickTop="1" x14ac:dyDescent="0.25">
      <c r="M35" s="1"/>
    </row>
    <row r="36" spans="1:31" ht="15" x14ac:dyDescent="0.25">
      <c r="A36" s="1"/>
      <c r="B36" s="2" t="s">
        <v>93</v>
      </c>
    </row>
    <row r="37" spans="1:31" ht="15" x14ac:dyDescent="0.25">
      <c r="A37" s="1"/>
    </row>
    <row r="38" spans="1:31" ht="15" x14ac:dyDescent="0.25">
      <c r="A38" s="1"/>
      <c r="B38" s="2" t="s">
        <v>94</v>
      </c>
      <c r="C38" s="24"/>
      <c r="D38" s="72"/>
      <c r="E38" s="72"/>
      <c r="F38" s="72"/>
      <c r="G38" s="24"/>
    </row>
    <row r="42" spans="1:31" x14ac:dyDescent="0.2">
      <c r="B42" s="2" t="s">
        <v>95</v>
      </c>
      <c r="C42" s="24"/>
      <c r="D42" s="72"/>
      <c r="E42" s="72"/>
      <c r="F42" s="72"/>
      <c r="G42" s="24"/>
    </row>
    <row r="43" spans="1:31" x14ac:dyDescent="0.2">
      <c r="C43" s="85" t="s">
        <v>96</v>
      </c>
      <c r="D43" s="85"/>
      <c r="E43" s="85"/>
      <c r="F43" s="85"/>
      <c r="G43" s="85"/>
      <c r="P43" s="28"/>
    </row>
    <row r="44" spans="1:31" x14ac:dyDescent="0.2"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 spans="1:31" x14ac:dyDescent="0.2"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</row>
    <row r="46" spans="1:31" x14ac:dyDescent="0.2">
      <c r="O46" s="23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</row>
    <row r="47" spans="1:31" x14ac:dyDescent="0.2">
      <c r="O47" s="23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</row>
    <row r="48" spans="1:31" x14ac:dyDescent="0.2"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</row>
    <row r="49" spans="9:31" x14ac:dyDescent="0.2"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</row>
    <row r="50" spans="9:31" x14ac:dyDescent="0.2"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</row>
    <row r="51" spans="9:31" x14ac:dyDescent="0.2"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</row>
    <row r="52" spans="9:31" x14ac:dyDescent="0.2"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</row>
    <row r="58" spans="9:31" x14ac:dyDescent="0.2">
      <c r="I58" s="28"/>
      <c r="J58" s="28"/>
      <c r="K58" s="28"/>
      <c r="L58" s="28"/>
      <c r="M58" s="28"/>
      <c r="N58" s="28"/>
    </row>
    <row r="59" spans="9:31" x14ac:dyDescent="0.2">
      <c r="I59" s="28"/>
      <c r="J59" s="28"/>
      <c r="K59" s="28"/>
      <c r="L59" s="28"/>
      <c r="M59" s="28"/>
      <c r="N59" s="28"/>
    </row>
    <row r="60" spans="9:31" x14ac:dyDescent="0.2">
      <c r="I60" s="28"/>
      <c r="J60" s="28"/>
      <c r="K60" s="28"/>
      <c r="L60" s="28"/>
      <c r="M60" s="28"/>
      <c r="N60" s="28"/>
    </row>
    <row r="61" spans="9:31" x14ac:dyDescent="0.2">
      <c r="I61" s="28"/>
      <c r="J61" s="28"/>
      <c r="K61" s="28"/>
      <c r="L61" s="28"/>
      <c r="M61" s="28"/>
      <c r="N61" s="28"/>
    </row>
    <row r="62" spans="9:31" x14ac:dyDescent="0.2">
      <c r="I62" s="28"/>
      <c r="J62" s="28"/>
      <c r="K62" s="28"/>
      <c r="L62" s="28"/>
      <c r="M62" s="28"/>
      <c r="N62" s="28"/>
    </row>
    <row r="63" spans="9:31" x14ac:dyDescent="0.2">
      <c r="I63" s="28"/>
      <c r="J63" s="28"/>
      <c r="K63" s="28"/>
      <c r="L63" s="28"/>
      <c r="M63" s="28"/>
      <c r="N63" s="28"/>
    </row>
    <row r="64" spans="9:31" x14ac:dyDescent="0.2">
      <c r="I64" s="28"/>
      <c r="J64" s="28"/>
      <c r="K64" s="28"/>
      <c r="L64" s="28"/>
      <c r="M64" s="28"/>
      <c r="N64" s="28"/>
    </row>
    <row r="65" spans="3:14" x14ac:dyDescent="0.2">
      <c r="C65" s="23"/>
      <c r="G65" s="23"/>
      <c r="I65" s="28"/>
      <c r="J65" s="28"/>
      <c r="K65" s="28"/>
      <c r="L65" s="28"/>
      <c r="M65" s="28"/>
      <c r="N65" s="28"/>
    </row>
    <row r="66" spans="3:14" x14ac:dyDescent="0.2">
      <c r="I66" s="28"/>
      <c r="J66" s="28"/>
      <c r="K66" s="28"/>
      <c r="L66" s="28"/>
      <c r="M66" s="28"/>
      <c r="N66" s="28"/>
    </row>
  </sheetData>
  <mergeCells count="2">
    <mergeCell ref="K6:L6"/>
    <mergeCell ref="C43:G43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67" orientation="landscape" horizontalDpi="300" verticalDpi="300" r:id="rId1"/>
  <headerFooter>
    <oddFooter xml:space="preserve">&amp;R&amp;9Incentive for Year 2014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9"/>
  <sheetViews>
    <sheetView topLeftCell="A22" zoomScaleNormal="100" zoomScaleSheetLayoutView="100" workbookViewId="0">
      <selection activeCell="M37" sqref="M37"/>
    </sheetView>
  </sheetViews>
  <sheetFormatPr defaultRowHeight="14.25" x14ac:dyDescent="0.2"/>
  <cols>
    <col min="1" max="1" width="5" style="2" customWidth="1"/>
    <col min="2" max="2" width="27.5703125" style="2" customWidth="1"/>
    <col min="3" max="3" width="13.85546875" style="2" customWidth="1"/>
    <col min="4" max="4" width="12.42578125" style="3" hidden="1" customWidth="1"/>
    <col min="5" max="5" width="11" style="3" hidden="1" customWidth="1"/>
    <col min="6" max="6" width="13.85546875" style="3" hidden="1" customWidth="1"/>
    <col min="7" max="7" width="27.28515625" style="2" customWidth="1"/>
    <col min="8" max="8" width="13.7109375" style="2" customWidth="1"/>
    <col min="9" max="9" width="38.7109375" style="2" customWidth="1"/>
    <col min="10" max="14" width="14.7109375" style="2" customWidth="1"/>
    <col min="15" max="15" width="26.28515625" style="2" customWidth="1"/>
    <col min="16" max="256" width="9.140625" style="2"/>
    <col min="257" max="257" width="5" style="2" customWidth="1"/>
    <col min="258" max="258" width="27.5703125" style="2" customWidth="1"/>
    <col min="259" max="259" width="13.85546875" style="2" customWidth="1"/>
    <col min="260" max="262" width="0" style="2" hidden="1" customWidth="1"/>
    <col min="263" max="263" width="27.28515625" style="2" customWidth="1"/>
    <col min="264" max="264" width="13.7109375" style="2" customWidth="1"/>
    <col min="265" max="265" width="38.7109375" style="2" customWidth="1"/>
    <col min="266" max="270" width="14.7109375" style="2" customWidth="1"/>
    <col min="271" max="271" width="26.28515625" style="2" customWidth="1"/>
    <col min="272" max="512" width="9.140625" style="2"/>
    <col min="513" max="513" width="5" style="2" customWidth="1"/>
    <col min="514" max="514" width="27.5703125" style="2" customWidth="1"/>
    <col min="515" max="515" width="13.85546875" style="2" customWidth="1"/>
    <col min="516" max="518" width="0" style="2" hidden="1" customWidth="1"/>
    <col min="519" max="519" width="27.28515625" style="2" customWidth="1"/>
    <col min="520" max="520" width="13.7109375" style="2" customWidth="1"/>
    <col min="521" max="521" width="38.7109375" style="2" customWidth="1"/>
    <col min="522" max="526" width="14.7109375" style="2" customWidth="1"/>
    <col min="527" max="527" width="26.28515625" style="2" customWidth="1"/>
    <col min="528" max="768" width="9.140625" style="2"/>
    <col min="769" max="769" width="5" style="2" customWidth="1"/>
    <col min="770" max="770" width="27.5703125" style="2" customWidth="1"/>
    <col min="771" max="771" width="13.85546875" style="2" customWidth="1"/>
    <col min="772" max="774" width="0" style="2" hidden="1" customWidth="1"/>
    <col min="775" max="775" width="27.28515625" style="2" customWidth="1"/>
    <col min="776" max="776" width="13.7109375" style="2" customWidth="1"/>
    <col min="777" max="777" width="38.7109375" style="2" customWidth="1"/>
    <col min="778" max="782" width="14.7109375" style="2" customWidth="1"/>
    <col min="783" max="783" width="26.28515625" style="2" customWidth="1"/>
    <col min="784" max="1024" width="9.140625" style="2"/>
    <col min="1025" max="1025" width="5" style="2" customWidth="1"/>
    <col min="1026" max="1026" width="27.5703125" style="2" customWidth="1"/>
    <col min="1027" max="1027" width="13.85546875" style="2" customWidth="1"/>
    <col min="1028" max="1030" width="0" style="2" hidden="1" customWidth="1"/>
    <col min="1031" max="1031" width="27.28515625" style="2" customWidth="1"/>
    <col min="1032" max="1032" width="13.7109375" style="2" customWidth="1"/>
    <col min="1033" max="1033" width="38.7109375" style="2" customWidth="1"/>
    <col min="1034" max="1038" width="14.7109375" style="2" customWidth="1"/>
    <col min="1039" max="1039" width="26.28515625" style="2" customWidth="1"/>
    <col min="1040" max="1280" width="9.140625" style="2"/>
    <col min="1281" max="1281" width="5" style="2" customWidth="1"/>
    <col min="1282" max="1282" width="27.5703125" style="2" customWidth="1"/>
    <col min="1283" max="1283" width="13.85546875" style="2" customWidth="1"/>
    <col min="1284" max="1286" width="0" style="2" hidden="1" customWidth="1"/>
    <col min="1287" max="1287" width="27.28515625" style="2" customWidth="1"/>
    <col min="1288" max="1288" width="13.7109375" style="2" customWidth="1"/>
    <col min="1289" max="1289" width="38.7109375" style="2" customWidth="1"/>
    <col min="1290" max="1294" width="14.7109375" style="2" customWidth="1"/>
    <col min="1295" max="1295" width="26.28515625" style="2" customWidth="1"/>
    <col min="1296" max="1536" width="9.140625" style="2"/>
    <col min="1537" max="1537" width="5" style="2" customWidth="1"/>
    <col min="1538" max="1538" width="27.5703125" style="2" customWidth="1"/>
    <col min="1539" max="1539" width="13.85546875" style="2" customWidth="1"/>
    <col min="1540" max="1542" width="0" style="2" hidden="1" customWidth="1"/>
    <col min="1543" max="1543" width="27.28515625" style="2" customWidth="1"/>
    <col min="1544" max="1544" width="13.7109375" style="2" customWidth="1"/>
    <col min="1545" max="1545" width="38.7109375" style="2" customWidth="1"/>
    <col min="1546" max="1550" width="14.7109375" style="2" customWidth="1"/>
    <col min="1551" max="1551" width="26.28515625" style="2" customWidth="1"/>
    <col min="1552" max="1792" width="9.140625" style="2"/>
    <col min="1793" max="1793" width="5" style="2" customWidth="1"/>
    <col min="1794" max="1794" width="27.5703125" style="2" customWidth="1"/>
    <col min="1795" max="1795" width="13.85546875" style="2" customWidth="1"/>
    <col min="1796" max="1798" width="0" style="2" hidden="1" customWidth="1"/>
    <col min="1799" max="1799" width="27.28515625" style="2" customWidth="1"/>
    <col min="1800" max="1800" width="13.7109375" style="2" customWidth="1"/>
    <col min="1801" max="1801" width="38.7109375" style="2" customWidth="1"/>
    <col min="1802" max="1806" width="14.7109375" style="2" customWidth="1"/>
    <col min="1807" max="1807" width="26.28515625" style="2" customWidth="1"/>
    <col min="1808" max="2048" width="9.140625" style="2"/>
    <col min="2049" max="2049" width="5" style="2" customWidth="1"/>
    <col min="2050" max="2050" width="27.5703125" style="2" customWidth="1"/>
    <col min="2051" max="2051" width="13.85546875" style="2" customWidth="1"/>
    <col min="2052" max="2054" width="0" style="2" hidden="1" customWidth="1"/>
    <col min="2055" max="2055" width="27.28515625" style="2" customWidth="1"/>
    <col min="2056" max="2056" width="13.7109375" style="2" customWidth="1"/>
    <col min="2057" max="2057" width="38.7109375" style="2" customWidth="1"/>
    <col min="2058" max="2062" width="14.7109375" style="2" customWidth="1"/>
    <col min="2063" max="2063" width="26.28515625" style="2" customWidth="1"/>
    <col min="2064" max="2304" width="9.140625" style="2"/>
    <col min="2305" max="2305" width="5" style="2" customWidth="1"/>
    <col min="2306" max="2306" width="27.5703125" style="2" customWidth="1"/>
    <col min="2307" max="2307" width="13.85546875" style="2" customWidth="1"/>
    <col min="2308" max="2310" width="0" style="2" hidden="1" customWidth="1"/>
    <col min="2311" max="2311" width="27.28515625" style="2" customWidth="1"/>
    <col min="2312" max="2312" width="13.7109375" style="2" customWidth="1"/>
    <col min="2313" max="2313" width="38.7109375" style="2" customWidth="1"/>
    <col min="2314" max="2318" width="14.7109375" style="2" customWidth="1"/>
    <col min="2319" max="2319" width="26.28515625" style="2" customWidth="1"/>
    <col min="2320" max="2560" width="9.140625" style="2"/>
    <col min="2561" max="2561" width="5" style="2" customWidth="1"/>
    <col min="2562" max="2562" width="27.5703125" style="2" customWidth="1"/>
    <col min="2563" max="2563" width="13.85546875" style="2" customWidth="1"/>
    <col min="2564" max="2566" width="0" style="2" hidden="1" customWidth="1"/>
    <col min="2567" max="2567" width="27.28515625" style="2" customWidth="1"/>
    <col min="2568" max="2568" width="13.7109375" style="2" customWidth="1"/>
    <col min="2569" max="2569" width="38.7109375" style="2" customWidth="1"/>
    <col min="2570" max="2574" width="14.7109375" style="2" customWidth="1"/>
    <col min="2575" max="2575" width="26.28515625" style="2" customWidth="1"/>
    <col min="2576" max="2816" width="9.140625" style="2"/>
    <col min="2817" max="2817" width="5" style="2" customWidth="1"/>
    <col min="2818" max="2818" width="27.5703125" style="2" customWidth="1"/>
    <col min="2819" max="2819" width="13.85546875" style="2" customWidth="1"/>
    <col min="2820" max="2822" width="0" style="2" hidden="1" customWidth="1"/>
    <col min="2823" max="2823" width="27.28515625" style="2" customWidth="1"/>
    <col min="2824" max="2824" width="13.7109375" style="2" customWidth="1"/>
    <col min="2825" max="2825" width="38.7109375" style="2" customWidth="1"/>
    <col min="2826" max="2830" width="14.7109375" style="2" customWidth="1"/>
    <col min="2831" max="2831" width="26.28515625" style="2" customWidth="1"/>
    <col min="2832" max="3072" width="9.140625" style="2"/>
    <col min="3073" max="3073" width="5" style="2" customWidth="1"/>
    <col min="3074" max="3074" width="27.5703125" style="2" customWidth="1"/>
    <col min="3075" max="3075" width="13.85546875" style="2" customWidth="1"/>
    <col min="3076" max="3078" width="0" style="2" hidden="1" customWidth="1"/>
    <col min="3079" max="3079" width="27.28515625" style="2" customWidth="1"/>
    <col min="3080" max="3080" width="13.7109375" style="2" customWidth="1"/>
    <col min="3081" max="3081" width="38.7109375" style="2" customWidth="1"/>
    <col min="3082" max="3086" width="14.7109375" style="2" customWidth="1"/>
    <col min="3087" max="3087" width="26.28515625" style="2" customWidth="1"/>
    <col min="3088" max="3328" width="9.140625" style="2"/>
    <col min="3329" max="3329" width="5" style="2" customWidth="1"/>
    <col min="3330" max="3330" width="27.5703125" style="2" customWidth="1"/>
    <col min="3331" max="3331" width="13.85546875" style="2" customWidth="1"/>
    <col min="3332" max="3334" width="0" style="2" hidden="1" customWidth="1"/>
    <col min="3335" max="3335" width="27.28515625" style="2" customWidth="1"/>
    <col min="3336" max="3336" width="13.7109375" style="2" customWidth="1"/>
    <col min="3337" max="3337" width="38.7109375" style="2" customWidth="1"/>
    <col min="3338" max="3342" width="14.7109375" style="2" customWidth="1"/>
    <col min="3343" max="3343" width="26.28515625" style="2" customWidth="1"/>
    <col min="3344" max="3584" width="9.140625" style="2"/>
    <col min="3585" max="3585" width="5" style="2" customWidth="1"/>
    <col min="3586" max="3586" width="27.5703125" style="2" customWidth="1"/>
    <col min="3587" max="3587" width="13.85546875" style="2" customWidth="1"/>
    <col min="3588" max="3590" width="0" style="2" hidden="1" customWidth="1"/>
    <col min="3591" max="3591" width="27.28515625" style="2" customWidth="1"/>
    <col min="3592" max="3592" width="13.7109375" style="2" customWidth="1"/>
    <col min="3593" max="3593" width="38.7109375" style="2" customWidth="1"/>
    <col min="3594" max="3598" width="14.7109375" style="2" customWidth="1"/>
    <col min="3599" max="3599" width="26.28515625" style="2" customWidth="1"/>
    <col min="3600" max="3840" width="9.140625" style="2"/>
    <col min="3841" max="3841" width="5" style="2" customWidth="1"/>
    <col min="3842" max="3842" width="27.5703125" style="2" customWidth="1"/>
    <col min="3843" max="3843" width="13.85546875" style="2" customWidth="1"/>
    <col min="3844" max="3846" width="0" style="2" hidden="1" customWidth="1"/>
    <col min="3847" max="3847" width="27.28515625" style="2" customWidth="1"/>
    <col min="3848" max="3848" width="13.7109375" style="2" customWidth="1"/>
    <col min="3849" max="3849" width="38.7109375" style="2" customWidth="1"/>
    <col min="3850" max="3854" width="14.7109375" style="2" customWidth="1"/>
    <col min="3855" max="3855" width="26.28515625" style="2" customWidth="1"/>
    <col min="3856" max="4096" width="9.140625" style="2"/>
    <col min="4097" max="4097" width="5" style="2" customWidth="1"/>
    <col min="4098" max="4098" width="27.5703125" style="2" customWidth="1"/>
    <col min="4099" max="4099" width="13.85546875" style="2" customWidth="1"/>
    <col min="4100" max="4102" width="0" style="2" hidden="1" customWidth="1"/>
    <col min="4103" max="4103" width="27.28515625" style="2" customWidth="1"/>
    <col min="4104" max="4104" width="13.7109375" style="2" customWidth="1"/>
    <col min="4105" max="4105" width="38.7109375" style="2" customWidth="1"/>
    <col min="4106" max="4110" width="14.7109375" style="2" customWidth="1"/>
    <col min="4111" max="4111" width="26.28515625" style="2" customWidth="1"/>
    <col min="4112" max="4352" width="9.140625" style="2"/>
    <col min="4353" max="4353" width="5" style="2" customWidth="1"/>
    <col min="4354" max="4354" width="27.5703125" style="2" customWidth="1"/>
    <col min="4355" max="4355" width="13.85546875" style="2" customWidth="1"/>
    <col min="4356" max="4358" width="0" style="2" hidden="1" customWidth="1"/>
    <col min="4359" max="4359" width="27.28515625" style="2" customWidth="1"/>
    <col min="4360" max="4360" width="13.7109375" style="2" customWidth="1"/>
    <col min="4361" max="4361" width="38.7109375" style="2" customWidth="1"/>
    <col min="4362" max="4366" width="14.7109375" style="2" customWidth="1"/>
    <col min="4367" max="4367" width="26.28515625" style="2" customWidth="1"/>
    <col min="4368" max="4608" width="9.140625" style="2"/>
    <col min="4609" max="4609" width="5" style="2" customWidth="1"/>
    <col min="4610" max="4610" width="27.5703125" style="2" customWidth="1"/>
    <col min="4611" max="4611" width="13.85546875" style="2" customWidth="1"/>
    <col min="4612" max="4614" width="0" style="2" hidden="1" customWidth="1"/>
    <col min="4615" max="4615" width="27.28515625" style="2" customWidth="1"/>
    <col min="4616" max="4616" width="13.7109375" style="2" customWidth="1"/>
    <col min="4617" max="4617" width="38.7109375" style="2" customWidth="1"/>
    <col min="4618" max="4622" width="14.7109375" style="2" customWidth="1"/>
    <col min="4623" max="4623" width="26.28515625" style="2" customWidth="1"/>
    <col min="4624" max="4864" width="9.140625" style="2"/>
    <col min="4865" max="4865" width="5" style="2" customWidth="1"/>
    <col min="4866" max="4866" width="27.5703125" style="2" customWidth="1"/>
    <col min="4867" max="4867" width="13.85546875" style="2" customWidth="1"/>
    <col min="4868" max="4870" width="0" style="2" hidden="1" customWidth="1"/>
    <col min="4871" max="4871" width="27.28515625" style="2" customWidth="1"/>
    <col min="4872" max="4872" width="13.7109375" style="2" customWidth="1"/>
    <col min="4873" max="4873" width="38.7109375" style="2" customWidth="1"/>
    <col min="4874" max="4878" width="14.7109375" style="2" customWidth="1"/>
    <col min="4879" max="4879" width="26.28515625" style="2" customWidth="1"/>
    <col min="4880" max="5120" width="9.140625" style="2"/>
    <col min="5121" max="5121" width="5" style="2" customWidth="1"/>
    <col min="5122" max="5122" width="27.5703125" style="2" customWidth="1"/>
    <col min="5123" max="5123" width="13.85546875" style="2" customWidth="1"/>
    <col min="5124" max="5126" width="0" style="2" hidden="1" customWidth="1"/>
    <col min="5127" max="5127" width="27.28515625" style="2" customWidth="1"/>
    <col min="5128" max="5128" width="13.7109375" style="2" customWidth="1"/>
    <col min="5129" max="5129" width="38.7109375" style="2" customWidth="1"/>
    <col min="5130" max="5134" width="14.7109375" style="2" customWidth="1"/>
    <col min="5135" max="5135" width="26.28515625" style="2" customWidth="1"/>
    <col min="5136" max="5376" width="9.140625" style="2"/>
    <col min="5377" max="5377" width="5" style="2" customWidth="1"/>
    <col min="5378" max="5378" width="27.5703125" style="2" customWidth="1"/>
    <col min="5379" max="5379" width="13.85546875" style="2" customWidth="1"/>
    <col min="5380" max="5382" width="0" style="2" hidden="1" customWidth="1"/>
    <col min="5383" max="5383" width="27.28515625" style="2" customWidth="1"/>
    <col min="5384" max="5384" width="13.7109375" style="2" customWidth="1"/>
    <col min="5385" max="5385" width="38.7109375" style="2" customWidth="1"/>
    <col min="5386" max="5390" width="14.7109375" style="2" customWidth="1"/>
    <col min="5391" max="5391" width="26.28515625" style="2" customWidth="1"/>
    <col min="5392" max="5632" width="9.140625" style="2"/>
    <col min="5633" max="5633" width="5" style="2" customWidth="1"/>
    <col min="5634" max="5634" width="27.5703125" style="2" customWidth="1"/>
    <col min="5635" max="5635" width="13.85546875" style="2" customWidth="1"/>
    <col min="5636" max="5638" width="0" style="2" hidden="1" customWidth="1"/>
    <col min="5639" max="5639" width="27.28515625" style="2" customWidth="1"/>
    <col min="5640" max="5640" width="13.7109375" style="2" customWidth="1"/>
    <col min="5641" max="5641" width="38.7109375" style="2" customWidth="1"/>
    <col min="5642" max="5646" width="14.7109375" style="2" customWidth="1"/>
    <col min="5647" max="5647" width="26.28515625" style="2" customWidth="1"/>
    <col min="5648" max="5888" width="9.140625" style="2"/>
    <col min="5889" max="5889" width="5" style="2" customWidth="1"/>
    <col min="5890" max="5890" width="27.5703125" style="2" customWidth="1"/>
    <col min="5891" max="5891" width="13.85546875" style="2" customWidth="1"/>
    <col min="5892" max="5894" width="0" style="2" hidden="1" customWidth="1"/>
    <col min="5895" max="5895" width="27.28515625" style="2" customWidth="1"/>
    <col min="5896" max="5896" width="13.7109375" style="2" customWidth="1"/>
    <col min="5897" max="5897" width="38.7109375" style="2" customWidth="1"/>
    <col min="5898" max="5902" width="14.7109375" style="2" customWidth="1"/>
    <col min="5903" max="5903" width="26.28515625" style="2" customWidth="1"/>
    <col min="5904" max="6144" width="9.140625" style="2"/>
    <col min="6145" max="6145" width="5" style="2" customWidth="1"/>
    <col min="6146" max="6146" width="27.5703125" style="2" customWidth="1"/>
    <col min="6147" max="6147" width="13.85546875" style="2" customWidth="1"/>
    <col min="6148" max="6150" width="0" style="2" hidden="1" customWidth="1"/>
    <col min="6151" max="6151" width="27.28515625" style="2" customWidth="1"/>
    <col min="6152" max="6152" width="13.7109375" style="2" customWidth="1"/>
    <col min="6153" max="6153" width="38.7109375" style="2" customWidth="1"/>
    <col min="6154" max="6158" width="14.7109375" style="2" customWidth="1"/>
    <col min="6159" max="6159" width="26.28515625" style="2" customWidth="1"/>
    <col min="6160" max="6400" width="9.140625" style="2"/>
    <col min="6401" max="6401" width="5" style="2" customWidth="1"/>
    <col min="6402" max="6402" width="27.5703125" style="2" customWidth="1"/>
    <col min="6403" max="6403" width="13.85546875" style="2" customWidth="1"/>
    <col min="6404" max="6406" width="0" style="2" hidden="1" customWidth="1"/>
    <col min="6407" max="6407" width="27.28515625" style="2" customWidth="1"/>
    <col min="6408" max="6408" width="13.7109375" style="2" customWidth="1"/>
    <col min="6409" max="6409" width="38.7109375" style="2" customWidth="1"/>
    <col min="6410" max="6414" width="14.7109375" style="2" customWidth="1"/>
    <col min="6415" max="6415" width="26.28515625" style="2" customWidth="1"/>
    <col min="6416" max="6656" width="9.140625" style="2"/>
    <col min="6657" max="6657" width="5" style="2" customWidth="1"/>
    <col min="6658" max="6658" width="27.5703125" style="2" customWidth="1"/>
    <col min="6659" max="6659" width="13.85546875" style="2" customWidth="1"/>
    <col min="6660" max="6662" width="0" style="2" hidden="1" customWidth="1"/>
    <col min="6663" max="6663" width="27.28515625" style="2" customWidth="1"/>
    <col min="6664" max="6664" width="13.7109375" style="2" customWidth="1"/>
    <col min="6665" max="6665" width="38.7109375" style="2" customWidth="1"/>
    <col min="6666" max="6670" width="14.7109375" style="2" customWidth="1"/>
    <col min="6671" max="6671" width="26.28515625" style="2" customWidth="1"/>
    <col min="6672" max="6912" width="9.140625" style="2"/>
    <col min="6913" max="6913" width="5" style="2" customWidth="1"/>
    <col min="6914" max="6914" width="27.5703125" style="2" customWidth="1"/>
    <col min="6915" max="6915" width="13.85546875" style="2" customWidth="1"/>
    <col min="6916" max="6918" width="0" style="2" hidden="1" customWidth="1"/>
    <col min="6919" max="6919" width="27.28515625" style="2" customWidth="1"/>
    <col min="6920" max="6920" width="13.7109375" style="2" customWidth="1"/>
    <col min="6921" max="6921" width="38.7109375" style="2" customWidth="1"/>
    <col min="6922" max="6926" width="14.7109375" style="2" customWidth="1"/>
    <col min="6927" max="6927" width="26.28515625" style="2" customWidth="1"/>
    <col min="6928" max="7168" width="9.140625" style="2"/>
    <col min="7169" max="7169" width="5" style="2" customWidth="1"/>
    <col min="7170" max="7170" width="27.5703125" style="2" customWidth="1"/>
    <col min="7171" max="7171" width="13.85546875" style="2" customWidth="1"/>
    <col min="7172" max="7174" width="0" style="2" hidden="1" customWidth="1"/>
    <col min="7175" max="7175" width="27.28515625" style="2" customWidth="1"/>
    <col min="7176" max="7176" width="13.7109375" style="2" customWidth="1"/>
    <col min="7177" max="7177" width="38.7109375" style="2" customWidth="1"/>
    <col min="7178" max="7182" width="14.7109375" style="2" customWidth="1"/>
    <col min="7183" max="7183" width="26.28515625" style="2" customWidth="1"/>
    <col min="7184" max="7424" width="9.140625" style="2"/>
    <col min="7425" max="7425" width="5" style="2" customWidth="1"/>
    <col min="7426" max="7426" width="27.5703125" style="2" customWidth="1"/>
    <col min="7427" max="7427" width="13.85546875" style="2" customWidth="1"/>
    <col min="7428" max="7430" width="0" style="2" hidden="1" customWidth="1"/>
    <col min="7431" max="7431" width="27.28515625" style="2" customWidth="1"/>
    <col min="7432" max="7432" width="13.7109375" style="2" customWidth="1"/>
    <col min="7433" max="7433" width="38.7109375" style="2" customWidth="1"/>
    <col min="7434" max="7438" width="14.7109375" style="2" customWidth="1"/>
    <col min="7439" max="7439" width="26.28515625" style="2" customWidth="1"/>
    <col min="7440" max="7680" width="9.140625" style="2"/>
    <col min="7681" max="7681" width="5" style="2" customWidth="1"/>
    <col min="7682" max="7682" width="27.5703125" style="2" customWidth="1"/>
    <col min="7683" max="7683" width="13.85546875" style="2" customWidth="1"/>
    <col min="7684" max="7686" width="0" style="2" hidden="1" customWidth="1"/>
    <col min="7687" max="7687" width="27.28515625" style="2" customWidth="1"/>
    <col min="7688" max="7688" width="13.7109375" style="2" customWidth="1"/>
    <col min="7689" max="7689" width="38.7109375" style="2" customWidth="1"/>
    <col min="7690" max="7694" width="14.7109375" style="2" customWidth="1"/>
    <col min="7695" max="7695" width="26.28515625" style="2" customWidth="1"/>
    <col min="7696" max="7936" width="9.140625" style="2"/>
    <col min="7937" max="7937" width="5" style="2" customWidth="1"/>
    <col min="7938" max="7938" width="27.5703125" style="2" customWidth="1"/>
    <col min="7939" max="7939" width="13.85546875" style="2" customWidth="1"/>
    <col min="7940" max="7942" width="0" style="2" hidden="1" customWidth="1"/>
    <col min="7943" max="7943" width="27.28515625" style="2" customWidth="1"/>
    <col min="7944" max="7944" width="13.7109375" style="2" customWidth="1"/>
    <col min="7945" max="7945" width="38.7109375" style="2" customWidth="1"/>
    <col min="7946" max="7950" width="14.7109375" style="2" customWidth="1"/>
    <col min="7951" max="7951" width="26.28515625" style="2" customWidth="1"/>
    <col min="7952" max="8192" width="9.140625" style="2"/>
    <col min="8193" max="8193" width="5" style="2" customWidth="1"/>
    <col min="8194" max="8194" width="27.5703125" style="2" customWidth="1"/>
    <col min="8195" max="8195" width="13.85546875" style="2" customWidth="1"/>
    <col min="8196" max="8198" width="0" style="2" hidden="1" customWidth="1"/>
    <col min="8199" max="8199" width="27.28515625" style="2" customWidth="1"/>
    <col min="8200" max="8200" width="13.7109375" style="2" customWidth="1"/>
    <col min="8201" max="8201" width="38.7109375" style="2" customWidth="1"/>
    <col min="8202" max="8206" width="14.7109375" style="2" customWidth="1"/>
    <col min="8207" max="8207" width="26.28515625" style="2" customWidth="1"/>
    <col min="8208" max="8448" width="9.140625" style="2"/>
    <col min="8449" max="8449" width="5" style="2" customWidth="1"/>
    <col min="8450" max="8450" width="27.5703125" style="2" customWidth="1"/>
    <col min="8451" max="8451" width="13.85546875" style="2" customWidth="1"/>
    <col min="8452" max="8454" width="0" style="2" hidden="1" customWidth="1"/>
    <col min="8455" max="8455" width="27.28515625" style="2" customWidth="1"/>
    <col min="8456" max="8456" width="13.7109375" style="2" customWidth="1"/>
    <col min="8457" max="8457" width="38.7109375" style="2" customWidth="1"/>
    <col min="8458" max="8462" width="14.7109375" style="2" customWidth="1"/>
    <col min="8463" max="8463" width="26.28515625" style="2" customWidth="1"/>
    <col min="8464" max="8704" width="9.140625" style="2"/>
    <col min="8705" max="8705" width="5" style="2" customWidth="1"/>
    <col min="8706" max="8706" width="27.5703125" style="2" customWidth="1"/>
    <col min="8707" max="8707" width="13.85546875" style="2" customWidth="1"/>
    <col min="8708" max="8710" width="0" style="2" hidden="1" customWidth="1"/>
    <col min="8711" max="8711" width="27.28515625" style="2" customWidth="1"/>
    <col min="8712" max="8712" width="13.7109375" style="2" customWidth="1"/>
    <col min="8713" max="8713" width="38.7109375" style="2" customWidth="1"/>
    <col min="8714" max="8718" width="14.7109375" style="2" customWidth="1"/>
    <col min="8719" max="8719" width="26.28515625" style="2" customWidth="1"/>
    <col min="8720" max="8960" width="9.140625" style="2"/>
    <col min="8961" max="8961" width="5" style="2" customWidth="1"/>
    <col min="8962" max="8962" width="27.5703125" style="2" customWidth="1"/>
    <col min="8963" max="8963" width="13.85546875" style="2" customWidth="1"/>
    <col min="8964" max="8966" width="0" style="2" hidden="1" customWidth="1"/>
    <col min="8967" max="8967" width="27.28515625" style="2" customWidth="1"/>
    <col min="8968" max="8968" width="13.7109375" style="2" customWidth="1"/>
    <col min="8969" max="8969" width="38.7109375" style="2" customWidth="1"/>
    <col min="8970" max="8974" width="14.7109375" style="2" customWidth="1"/>
    <col min="8975" max="8975" width="26.28515625" style="2" customWidth="1"/>
    <col min="8976" max="9216" width="9.140625" style="2"/>
    <col min="9217" max="9217" width="5" style="2" customWidth="1"/>
    <col min="9218" max="9218" width="27.5703125" style="2" customWidth="1"/>
    <col min="9219" max="9219" width="13.85546875" style="2" customWidth="1"/>
    <col min="9220" max="9222" width="0" style="2" hidden="1" customWidth="1"/>
    <col min="9223" max="9223" width="27.28515625" style="2" customWidth="1"/>
    <col min="9224" max="9224" width="13.7109375" style="2" customWidth="1"/>
    <col min="9225" max="9225" width="38.7109375" style="2" customWidth="1"/>
    <col min="9226" max="9230" width="14.7109375" style="2" customWidth="1"/>
    <col min="9231" max="9231" width="26.28515625" style="2" customWidth="1"/>
    <col min="9232" max="9472" width="9.140625" style="2"/>
    <col min="9473" max="9473" width="5" style="2" customWidth="1"/>
    <col min="9474" max="9474" width="27.5703125" style="2" customWidth="1"/>
    <col min="9475" max="9475" width="13.85546875" style="2" customWidth="1"/>
    <col min="9476" max="9478" width="0" style="2" hidden="1" customWidth="1"/>
    <col min="9479" max="9479" width="27.28515625" style="2" customWidth="1"/>
    <col min="9480" max="9480" width="13.7109375" style="2" customWidth="1"/>
    <col min="9481" max="9481" width="38.7109375" style="2" customWidth="1"/>
    <col min="9482" max="9486" width="14.7109375" style="2" customWidth="1"/>
    <col min="9487" max="9487" width="26.28515625" style="2" customWidth="1"/>
    <col min="9488" max="9728" width="9.140625" style="2"/>
    <col min="9729" max="9729" width="5" style="2" customWidth="1"/>
    <col min="9730" max="9730" width="27.5703125" style="2" customWidth="1"/>
    <col min="9731" max="9731" width="13.85546875" style="2" customWidth="1"/>
    <col min="9732" max="9734" width="0" style="2" hidden="1" customWidth="1"/>
    <col min="9735" max="9735" width="27.28515625" style="2" customWidth="1"/>
    <col min="9736" max="9736" width="13.7109375" style="2" customWidth="1"/>
    <col min="9737" max="9737" width="38.7109375" style="2" customWidth="1"/>
    <col min="9738" max="9742" width="14.7109375" style="2" customWidth="1"/>
    <col min="9743" max="9743" width="26.28515625" style="2" customWidth="1"/>
    <col min="9744" max="9984" width="9.140625" style="2"/>
    <col min="9985" max="9985" width="5" style="2" customWidth="1"/>
    <col min="9986" max="9986" width="27.5703125" style="2" customWidth="1"/>
    <col min="9987" max="9987" width="13.85546875" style="2" customWidth="1"/>
    <col min="9988" max="9990" width="0" style="2" hidden="1" customWidth="1"/>
    <col min="9991" max="9991" width="27.28515625" style="2" customWidth="1"/>
    <col min="9992" max="9992" width="13.7109375" style="2" customWidth="1"/>
    <col min="9993" max="9993" width="38.7109375" style="2" customWidth="1"/>
    <col min="9994" max="9998" width="14.7109375" style="2" customWidth="1"/>
    <col min="9999" max="9999" width="26.28515625" style="2" customWidth="1"/>
    <col min="10000" max="10240" width="9.140625" style="2"/>
    <col min="10241" max="10241" width="5" style="2" customWidth="1"/>
    <col min="10242" max="10242" width="27.5703125" style="2" customWidth="1"/>
    <col min="10243" max="10243" width="13.85546875" style="2" customWidth="1"/>
    <col min="10244" max="10246" width="0" style="2" hidden="1" customWidth="1"/>
    <col min="10247" max="10247" width="27.28515625" style="2" customWidth="1"/>
    <col min="10248" max="10248" width="13.7109375" style="2" customWidth="1"/>
    <col min="10249" max="10249" width="38.7109375" style="2" customWidth="1"/>
    <col min="10250" max="10254" width="14.7109375" style="2" customWidth="1"/>
    <col min="10255" max="10255" width="26.28515625" style="2" customWidth="1"/>
    <col min="10256" max="10496" width="9.140625" style="2"/>
    <col min="10497" max="10497" width="5" style="2" customWidth="1"/>
    <col min="10498" max="10498" width="27.5703125" style="2" customWidth="1"/>
    <col min="10499" max="10499" width="13.85546875" style="2" customWidth="1"/>
    <col min="10500" max="10502" width="0" style="2" hidden="1" customWidth="1"/>
    <col min="10503" max="10503" width="27.28515625" style="2" customWidth="1"/>
    <col min="10504" max="10504" width="13.7109375" style="2" customWidth="1"/>
    <col min="10505" max="10505" width="38.7109375" style="2" customWidth="1"/>
    <col min="10506" max="10510" width="14.7109375" style="2" customWidth="1"/>
    <col min="10511" max="10511" width="26.28515625" style="2" customWidth="1"/>
    <col min="10512" max="10752" width="9.140625" style="2"/>
    <col min="10753" max="10753" width="5" style="2" customWidth="1"/>
    <col min="10754" max="10754" width="27.5703125" style="2" customWidth="1"/>
    <col min="10755" max="10755" width="13.85546875" style="2" customWidth="1"/>
    <col min="10756" max="10758" width="0" style="2" hidden="1" customWidth="1"/>
    <col min="10759" max="10759" width="27.28515625" style="2" customWidth="1"/>
    <col min="10760" max="10760" width="13.7109375" style="2" customWidth="1"/>
    <col min="10761" max="10761" width="38.7109375" style="2" customWidth="1"/>
    <col min="10762" max="10766" width="14.7109375" style="2" customWidth="1"/>
    <col min="10767" max="10767" width="26.28515625" style="2" customWidth="1"/>
    <col min="10768" max="11008" width="9.140625" style="2"/>
    <col min="11009" max="11009" width="5" style="2" customWidth="1"/>
    <col min="11010" max="11010" width="27.5703125" style="2" customWidth="1"/>
    <col min="11011" max="11011" width="13.85546875" style="2" customWidth="1"/>
    <col min="11012" max="11014" width="0" style="2" hidden="1" customWidth="1"/>
    <col min="11015" max="11015" width="27.28515625" style="2" customWidth="1"/>
    <col min="11016" max="11016" width="13.7109375" style="2" customWidth="1"/>
    <col min="11017" max="11017" width="38.7109375" style="2" customWidth="1"/>
    <col min="11018" max="11022" width="14.7109375" style="2" customWidth="1"/>
    <col min="11023" max="11023" width="26.28515625" style="2" customWidth="1"/>
    <col min="11024" max="11264" width="9.140625" style="2"/>
    <col min="11265" max="11265" width="5" style="2" customWidth="1"/>
    <col min="11266" max="11266" width="27.5703125" style="2" customWidth="1"/>
    <col min="11267" max="11267" width="13.85546875" style="2" customWidth="1"/>
    <col min="11268" max="11270" width="0" style="2" hidden="1" customWidth="1"/>
    <col min="11271" max="11271" width="27.28515625" style="2" customWidth="1"/>
    <col min="11272" max="11272" width="13.7109375" style="2" customWidth="1"/>
    <col min="11273" max="11273" width="38.7109375" style="2" customWidth="1"/>
    <col min="11274" max="11278" width="14.7109375" style="2" customWidth="1"/>
    <col min="11279" max="11279" width="26.28515625" style="2" customWidth="1"/>
    <col min="11280" max="11520" width="9.140625" style="2"/>
    <col min="11521" max="11521" width="5" style="2" customWidth="1"/>
    <col min="11522" max="11522" width="27.5703125" style="2" customWidth="1"/>
    <col min="11523" max="11523" width="13.85546875" style="2" customWidth="1"/>
    <col min="11524" max="11526" width="0" style="2" hidden="1" customWidth="1"/>
    <col min="11527" max="11527" width="27.28515625" style="2" customWidth="1"/>
    <col min="11528" max="11528" width="13.7109375" style="2" customWidth="1"/>
    <col min="11529" max="11529" width="38.7109375" style="2" customWidth="1"/>
    <col min="11530" max="11534" width="14.7109375" style="2" customWidth="1"/>
    <col min="11535" max="11535" width="26.28515625" style="2" customWidth="1"/>
    <col min="11536" max="11776" width="9.140625" style="2"/>
    <col min="11777" max="11777" width="5" style="2" customWidth="1"/>
    <col min="11778" max="11778" width="27.5703125" style="2" customWidth="1"/>
    <col min="11779" max="11779" width="13.85546875" style="2" customWidth="1"/>
    <col min="11780" max="11782" width="0" style="2" hidden="1" customWidth="1"/>
    <col min="11783" max="11783" width="27.28515625" style="2" customWidth="1"/>
    <col min="11784" max="11784" width="13.7109375" style="2" customWidth="1"/>
    <col min="11785" max="11785" width="38.7109375" style="2" customWidth="1"/>
    <col min="11786" max="11790" width="14.7109375" style="2" customWidth="1"/>
    <col min="11791" max="11791" width="26.28515625" style="2" customWidth="1"/>
    <col min="11792" max="12032" width="9.140625" style="2"/>
    <col min="12033" max="12033" width="5" style="2" customWidth="1"/>
    <col min="12034" max="12034" width="27.5703125" style="2" customWidth="1"/>
    <col min="12035" max="12035" width="13.85546875" style="2" customWidth="1"/>
    <col min="12036" max="12038" width="0" style="2" hidden="1" customWidth="1"/>
    <col min="12039" max="12039" width="27.28515625" style="2" customWidth="1"/>
    <col min="12040" max="12040" width="13.7109375" style="2" customWidth="1"/>
    <col min="12041" max="12041" width="38.7109375" style="2" customWidth="1"/>
    <col min="12042" max="12046" width="14.7109375" style="2" customWidth="1"/>
    <col min="12047" max="12047" width="26.28515625" style="2" customWidth="1"/>
    <col min="12048" max="12288" width="9.140625" style="2"/>
    <col min="12289" max="12289" width="5" style="2" customWidth="1"/>
    <col min="12290" max="12290" width="27.5703125" style="2" customWidth="1"/>
    <col min="12291" max="12291" width="13.85546875" style="2" customWidth="1"/>
    <col min="12292" max="12294" width="0" style="2" hidden="1" customWidth="1"/>
    <col min="12295" max="12295" width="27.28515625" style="2" customWidth="1"/>
    <col min="12296" max="12296" width="13.7109375" style="2" customWidth="1"/>
    <col min="12297" max="12297" width="38.7109375" style="2" customWidth="1"/>
    <col min="12298" max="12302" width="14.7109375" style="2" customWidth="1"/>
    <col min="12303" max="12303" width="26.28515625" style="2" customWidth="1"/>
    <col min="12304" max="12544" width="9.140625" style="2"/>
    <col min="12545" max="12545" width="5" style="2" customWidth="1"/>
    <col min="12546" max="12546" width="27.5703125" style="2" customWidth="1"/>
    <col min="12547" max="12547" width="13.85546875" style="2" customWidth="1"/>
    <col min="12548" max="12550" width="0" style="2" hidden="1" customWidth="1"/>
    <col min="12551" max="12551" width="27.28515625" style="2" customWidth="1"/>
    <col min="12552" max="12552" width="13.7109375" style="2" customWidth="1"/>
    <col min="12553" max="12553" width="38.7109375" style="2" customWidth="1"/>
    <col min="12554" max="12558" width="14.7109375" style="2" customWidth="1"/>
    <col min="12559" max="12559" width="26.28515625" style="2" customWidth="1"/>
    <col min="12560" max="12800" width="9.140625" style="2"/>
    <col min="12801" max="12801" width="5" style="2" customWidth="1"/>
    <col min="12802" max="12802" width="27.5703125" style="2" customWidth="1"/>
    <col min="12803" max="12803" width="13.85546875" style="2" customWidth="1"/>
    <col min="12804" max="12806" width="0" style="2" hidden="1" customWidth="1"/>
    <col min="12807" max="12807" width="27.28515625" style="2" customWidth="1"/>
    <col min="12808" max="12808" width="13.7109375" style="2" customWidth="1"/>
    <col min="12809" max="12809" width="38.7109375" style="2" customWidth="1"/>
    <col min="12810" max="12814" width="14.7109375" style="2" customWidth="1"/>
    <col min="12815" max="12815" width="26.28515625" style="2" customWidth="1"/>
    <col min="12816" max="13056" width="9.140625" style="2"/>
    <col min="13057" max="13057" width="5" style="2" customWidth="1"/>
    <col min="13058" max="13058" width="27.5703125" style="2" customWidth="1"/>
    <col min="13059" max="13059" width="13.85546875" style="2" customWidth="1"/>
    <col min="13060" max="13062" width="0" style="2" hidden="1" customWidth="1"/>
    <col min="13063" max="13063" width="27.28515625" style="2" customWidth="1"/>
    <col min="13064" max="13064" width="13.7109375" style="2" customWidth="1"/>
    <col min="13065" max="13065" width="38.7109375" style="2" customWidth="1"/>
    <col min="13066" max="13070" width="14.7109375" style="2" customWidth="1"/>
    <col min="13071" max="13071" width="26.28515625" style="2" customWidth="1"/>
    <col min="13072" max="13312" width="9.140625" style="2"/>
    <col min="13313" max="13313" width="5" style="2" customWidth="1"/>
    <col min="13314" max="13314" width="27.5703125" style="2" customWidth="1"/>
    <col min="13315" max="13315" width="13.85546875" style="2" customWidth="1"/>
    <col min="13316" max="13318" width="0" style="2" hidden="1" customWidth="1"/>
    <col min="13319" max="13319" width="27.28515625" style="2" customWidth="1"/>
    <col min="13320" max="13320" width="13.7109375" style="2" customWidth="1"/>
    <col min="13321" max="13321" width="38.7109375" style="2" customWidth="1"/>
    <col min="13322" max="13326" width="14.7109375" style="2" customWidth="1"/>
    <col min="13327" max="13327" width="26.28515625" style="2" customWidth="1"/>
    <col min="13328" max="13568" width="9.140625" style="2"/>
    <col min="13569" max="13569" width="5" style="2" customWidth="1"/>
    <col min="13570" max="13570" width="27.5703125" style="2" customWidth="1"/>
    <col min="13571" max="13571" width="13.85546875" style="2" customWidth="1"/>
    <col min="13572" max="13574" width="0" style="2" hidden="1" customWidth="1"/>
    <col min="13575" max="13575" width="27.28515625" style="2" customWidth="1"/>
    <col min="13576" max="13576" width="13.7109375" style="2" customWidth="1"/>
    <col min="13577" max="13577" width="38.7109375" style="2" customWidth="1"/>
    <col min="13578" max="13582" width="14.7109375" style="2" customWidth="1"/>
    <col min="13583" max="13583" width="26.28515625" style="2" customWidth="1"/>
    <col min="13584" max="13824" width="9.140625" style="2"/>
    <col min="13825" max="13825" width="5" style="2" customWidth="1"/>
    <col min="13826" max="13826" width="27.5703125" style="2" customWidth="1"/>
    <col min="13827" max="13827" width="13.85546875" style="2" customWidth="1"/>
    <col min="13828" max="13830" width="0" style="2" hidden="1" customWidth="1"/>
    <col min="13831" max="13831" width="27.28515625" style="2" customWidth="1"/>
    <col min="13832" max="13832" width="13.7109375" style="2" customWidth="1"/>
    <col min="13833" max="13833" width="38.7109375" style="2" customWidth="1"/>
    <col min="13834" max="13838" width="14.7109375" style="2" customWidth="1"/>
    <col min="13839" max="13839" width="26.28515625" style="2" customWidth="1"/>
    <col min="13840" max="14080" width="9.140625" style="2"/>
    <col min="14081" max="14081" width="5" style="2" customWidth="1"/>
    <col min="14082" max="14082" width="27.5703125" style="2" customWidth="1"/>
    <col min="14083" max="14083" width="13.85546875" style="2" customWidth="1"/>
    <col min="14084" max="14086" width="0" style="2" hidden="1" customWidth="1"/>
    <col min="14087" max="14087" width="27.28515625" style="2" customWidth="1"/>
    <col min="14088" max="14088" width="13.7109375" style="2" customWidth="1"/>
    <col min="14089" max="14089" width="38.7109375" style="2" customWidth="1"/>
    <col min="14090" max="14094" width="14.7109375" style="2" customWidth="1"/>
    <col min="14095" max="14095" width="26.28515625" style="2" customWidth="1"/>
    <col min="14096" max="14336" width="9.140625" style="2"/>
    <col min="14337" max="14337" width="5" style="2" customWidth="1"/>
    <col min="14338" max="14338" width="27.5703125" style="2" customWidth="1"/>
    <col min="14339" max="14339" width="13.85546875" style="2" customWidth="1"/>
    <col min="14340" max="14342" width="0" style="2" hidden="1" customWidth="1"/>
    <col min="14343" max="14343" width="27.28515625" style="2" customWidth="1"/>
    <col min="14344" max="14344" width="13.7109375" style="2" customWidth="1"/>
    <col min="14345" max="14345" width="38.7109375" style="2" customWidth="1"/>
    <col min="14346" max="14350" width="14.7109375" style="2" customWidth="1"/>
    <col min="14351" max="14351" width="26.28515625" style="2" customWidth="1"/>
    <col min="14352" max="14592" width="9.140625" style="2"/>
    <col min="14593" max="14593" width="5" style="2" customWidth="1"/>
    <col min="14594" max="14594" width="27.5703125" style="2" customWidth="1"/>
    <col min="14595" max="14595" width="13.85546875" style="2" customWidth="1"/>
    <col min="14596" max="14598" width="0" style="2" hidden="1" customWidth="1"/>
    <col min="14599" max="14599" width="27.28515625" style="2" customWidth="1"/>
    <col min="14600" max="14600" width="13.7109375" style="2" customWidth="1"/>
    <col min="14601" max="14601" width="38.7109375" style="2" customWidth="1"/>
    <col min="14602" max="14606" width="14.7109375" style="2" customWidth="1"/>
    <col min="14607" max="14607" width="26.28515625" style="2" customWidth="1"/>
    <col min="14608" max="14848" width="9.140625" style="2"/>
    <col min="14849" max="14849" width="5" style="2" customWidth="1"/>
    <col min="14850" max="14850" width="27.5703125" style="2" customWidth="1"/>
    <col min="14851" max="14851" width="13.85546875" style="2" customWidth="1"/>
    <col min="14852" max="14854" width="0" style="2" hidden="1" customWidth="1"/>
    <col min="14855" max="14855" width="27.28515625" style="2" customWidth="1"/>
    <col min="14856" max="14856" width="13.7109375" style="2" customWidth="1"/>
    <col min="14857" max="14857" width="38.7109375" style="2" customWidth="1"/>
    <col min="14858" max="14862" width="14.7109375" style="2" customWidth="1"/>
    <col min="14863" max="14863" width="26.28515625" style="2" customWidth="1"/>
    <col min="14864" max="15104" width="9.140625" style="2"/>
    <col min="15105" max="15105" width="5" style="2" customWidth="1"/>
    <col min="15106" max="15106" width="27.5703125" style="2" customWidth="1"/>
    <col min="15107" max="15107" width="13.85546875" style="2" customWidth="1"/>
    <col min="15108" max="15110" width="0" style="2" hidden="1" customWidth="1"/>
    <col min="15111" max="15111" width="27.28515625" style="2" customWidth="1"/>
    <col min="15112" max="15112" width="13.7109375" style="2" customWidth="1"/>
    <col min="15113" max="15113" width="38.7109375" style="2" customWidth="1"/>
    <col min="15114" max="15118" width="14.7109375" style="2" customWidth="1"/>
    <col min="15119" max="15119" width="26.28515625" style="2" customWidth="1"/>
    <col min="15120" max="15360" width="9.140625" style="2"/>
    <col min="15361" max="15361" width="5" style="2" customWidth="1"/>
    <col min="15362" max="15362" width="27.5703125" style="2" customWidth="1"/>
    <col min="15363" max="15363" width="13.85546875" style="2" customWidth="1"/>
    <col min="15364" max="15366" width="0" style="2" hidden="1" customWidth="1"/>
    <col min="15367" max="15367" width="27.28515625" style="2" customWidth="1"/>
    <col min="15368" max="15368" width="13.7109375" style="2" customWidth="1"/>
    <col min="15369" max="15369" width="38.7109375" style="2" customWidth="1"/>
    <col min="15370" max="15374" width="14.7109375" style="2" customWidth="1"/>
    <col min="15375" max="15375" width="26.28515625" style="2" customWidth="1"/>
    <col min="15376" max="15616" width="9.140625" style="2"/>
    <col min="15617" max="15617" width="5" style="2" customWidth="1"/>
    <col min="15618" max="15618" width="27.5703125" style="2" customWidth="1"/>
    <col min="15619" max="15619" width="13.85546875" style="2" customWidth="1"/>
    <col min="15620" max="15622" width="0" style="2" hidden="1" customWidth="1"/>
    <col min="15623" max="15623" width="27.28515625" style="2" customWidth="1"/>
    <col min="15624" max="15624" width="13.7109375" style="2" customWidth="1"/>
    <col min="15625" max="15625" width="38.7109375" style="2" customWidth="1"/>
    <col min="15626" max="15630" width="14.7109375" style="2" customWidth="1"/>
    <col min="15631" max="15631" width="26.28515625" style="2" customWidth="1"/>
    <col min="15632" max="15872" width="9.140625" style="2"/>
    <col min="15873" max="15873" width="5" style="2" customWidth="1"/>
    <col min="15874" max="15874" width="27.5703125" style="2" customWidth="1"/>
    <col min="15875" max="15875" width="13.85546875" style="2" customWidth="1"/>
    <col min="15876" max="15878" width="0" style="2" hidden="1" customWidth="1"/>
    <col min="15879" max="15879" width="27.28515625" style="2" customWidth="1"/>
    <col min="15880" max="15880" width="13.7109375" style="2" customWidth="1"/>
    <col min="15881" max="15881" width="38.7109375" style="2" customWidth="1"/>
    <col min="15882" max="15886" width="14.7109375" style="2" customWidth="1"/>
    <col min="15887" max="15887" width="26.28515625" style="2" customWidth="1"/>
    <col min="15888" max="16128" width="9.140625" style="2"/>
    <col min="16129" max="16129" width="5" style="2" customWidth="1"/>
    <col min="16130" max="16130" width="27.5703125" style="2" customWidth="1"/>
    <col min="16131" max="16131" width="13.85546875" style="2" customWidth="1"/>
    <col min="16132" max="16134" width="0" style="2" hidden="1" customWidth="1"/>
    <col min="16135" max="16135" width="27.28515625" style="2" customWidth="1"/>
    <col min="16136" max="16136" width="13.7109375" style="2" customWidth="1"/>
    <col min="16137" max="16137" width="38.7109375" style="2" customWidth="1"/>
    <col min="16138" max="16142" width="14.7109375" style="2" customWidth="1"/>
    <col min="16143" max="16143" width="26.28515625" style="2" customWidth="1"/>
    <col min="16144" max="16384" width="9.140625" style="2"/>
  </cols>
  <sheetData>
    <row r="1" spans="1:15" ht="15" x14ac:dyDescent="0.25">
      <c r="A1" s="1" t="s">
        <v>0</v>
      </c>
    </row>
    <row r="2" spans="1:15" ht="15" x14ac:dyDescent="0.25">
      <c r="A2" s="1" t="s">
        <v>97</v>
      </c>
    </row>
    <row r="3" spans="1:15" ht="15" x14ac:dyDescent="0.25">
      <c r="A3" s="1" t="s">
        <v>98</v>
      </c>
    </row>
    <row r="4" spans="1:15" ht="15" x14ac:dyDescent="0.25">
      <c r="A4" s="1" t="s">
        <v>99</v>
      </c>
      <c r="J4" s="3"/>
      <c r="K4" s="3"/>
      <c r="L4" s="3"/>
      <c r="M4" s="3"/>
      <c r="N4" s="3"/>
    </row>
    <row r="5" spans="1:15" ht="15" customHeight="1" x14ac:dyDescent="0.25">
      <c r="A5" s="28"/>
      <c r="B5" s="12"/>
      <c r="C5" s="12"/>
      <c r="D5" s="12"/>
      <c r="E5" s="12"/>
      <c r="F5" s="12"/>
      <c r="G5" s="12"/>
      <c r="H5" s="12"/>
      <c r="I5" s="12"/>
      <c r="J5" s="28"/>
      <c r="K5" s="28"/>
      <c r="L5" s="28"/>
      <c r="M5" s="29"/>
      <c r="N5" s="28"/>
      <c r="O5" s="28"/>
    </row>
    <row r="6" spans="1:15" x14ac:dyDescent="0.2">
      <c r="A6" s="8"/>
      <c r="B6" s="30"/>
      <c r="C6" s="6" t="s">
        <v>3</v>
      </c>
      <c r="D6" s="6" t="s">
        <v>69</v>
      </c>
      <c r="E6" s="6" t="s">
        <v>70</v>
      </c>
      <c r="F6" s="6" t="s">
        <v>71</v>
      </c>
      <c r="G6" s="31" t="s">
        <v>72</v>
      </c>
      <c r="H6" s="6" t="s">
        <v>4</v>
      </c>
      <c r="I6" s="7"/>
      <c r="J6" s="6" t="s">
        <v>9</v>
      </c>
      <c r="K6" s="83" t="s">
        <v>73</v>
      </c>
      <c r="L6" s="84"/>
      <c r="M6" s="5" t="s">
        <v>74</v>
      </c>
      <c r="N6" s="5" t="s">
        <v>75</v>
      </c>
      <c r="O6" s="5"/>
    </row>
    <row r="7" spans="1:15" x14ac:dyDescent="0.2">
      <c r="A7" s="32"/>
      <c r="B7" s="33" t="s">
        <v>5</v>
      </c>
      <c r="C7" s="11" t="s">
        <v>6</v>
      </c>
      <c r="D7" s="11" t="s">
        <v>76</v>
      </c>
      <c r="E7" s="11" t="s">
        <v>77</v>
      </c>
      <c r="F7" s="11" t="s">
        <v>77</v>
      </c>
      <c r="G7" s="34" t="s">
        <v>78</v>
      </c>
      <c r="H7" s="11" t="s">
        <v>7</v>
      </c>
      <c r="I7" s="12" t="s">
        <v>8</v>
      </c>
      <c r="J7" s="11" t="s">
        <v>79</v>
      </c>
      <c r="K7" s="5" t="s">
        <v>75</v>
      </c>
      <c r="L7" s="5" t="s">
        <v>80</v>
      </c>
      <c r="M7" s="10"/>
      <c r="N7" s="10" t="s">
        <v>81</v>
      </c>
      <c r="O7" s="10" t="s">
        <v>82</v>
      </c>
    </row>
    <row r="8" spans="1:15" x14ac:dyDescent="0.2">
      <c r="A8" s="32"/>
      <c r="B8" s="33"/>
      <c r="C8" s="35"/>
      <c r="D8" s="11" t="s">
        <v>78</v>
      </c>
      <c r="E8" s="11" t="s">
        <v>78</v>
      </c>
      <c r="F8" s="11" t="s">
        <v>78</v>
      </c>
      <c r="G8" s="34"/>
      <c r="H8" s="11" t="s">
        <v>83</v>
      </c>
      <c r="I8" s="14"/>
      <c r="J8" s="11" t="s">
        <v>100</v>
      </c>
      <c r="K8" s="10" t="s">
        <v>85</v>
      </c>
      <c r="L8" s="10"/>
      <c r="M8" s="10"/>
      <c r="N8" s="10"/>
      <c r="O8" s="10"/>
    </row>
    <row r="9" spans="1:15" ht="16.5" customHeight="1" x14ac:dyDescent="0.2">
      <c r="A9" s="36"/>
      <c r="B9" s="37"/>
      <c r="C9" s="19"/>
      <c r="D9" s="17"/>
      <c r="E9" s="17"/>
      <c r="F9" s="17"/>
      <c r="G9" s="19"/>
      <c r="H9" s="17" t="s">
        <v>11</v>
      </c>
      <c r="I9" s="18"/>
      <c r="J9" s="17"/>
      <c r="K9" s="38" t="s">
        <v>11</v>
      </c>
      <c r="L9" s="38" t="s">
        <v>11</v>
      </c>
      <c r="M9" s="38" t="s">
        <v>11</v>
      </c>
      <c r="N9" s="38"/>
      <c r="O9" s="38"/>
    </row>
    <row r="10" spans="1:15" ht="15" x14ac:dyDescent="0.25">
      <c r="A10" s="32"/>
      <c r="B10" s="9"/>
      <c r="C10" s="32"/>
      <c r="D10" s="39"/>
      <c r="E10" s="39"/>
      <c r="F10" s="39"/>
      <c r="G10" s="32"/>
      <c r="H10" s="32"/>
      <c r="I10" s="28"/>
      <c r="J10" s="32"/>
      <c r="K10" s="40"/>
      <c r="L10" s="40"/>
      <c r="M10" s="41"/>
      <c r="N10" s="40"/>
      <c r="O10" s="40"/>
    </row>
    <row r="11" spans="1:15" ht="15" x14ac:dyDescent="0.25">
      <c r="A11" s="32">
        <v>1</v>
      </c>
      <c r="B11" s="9" t="s">
        <v>42</v>
      </c>
      <c r="C11" s="42">
        <v>41785</v>
      </c>
      <c r="D11" s="43">
        <f t="shared" ref="D11:D33" ca="1" si="0">DATEDIF(C11,TODAY(),"Y")</f>
        <v>3</v>
      </c>
      <c r="E11" s="44">
        <f t="shared" ref="E11:E33" ca="1" si="1">DATEDIF(C11,TODAY(),"YM")</f>
        <v>7</v>
      </c>
      <c r="F11" s="44">
        <f t="shared" ref="F11:F33" ca="1" si="2">DATEDIF(C11,TODAY(),"MD")</f>
        <v>21</v>
      </c>
      <c r="G11" s="42" t="str">
        <f ca="1">D11 &amp; " Years " &amp;E11 &amp; " Months " &amp; F11 &amp; " Days."</f>
        <v>3 Years 7 Months 21 Days.</v>
      </c>
      <c r="H11" s="45">
        <v>14000</v>
      </c>
      <c r="I11" s="28" t="s">
        <v>101</v>
      </c>
      <c r="J11" s="46">
        <f>14000*220/365</f>
        <v>8438.3561643835619</v>
      </c>
      <c r="K11" s="47">
        <v>-929</v>
      </c>
      <c r="L11" s="47">
        <v>-2194</v>
      </c>
      <c r="M11" s="48">
        <f>+L11+K11+J11</f>
        <v>5315.3561643835619</v>
      </c>
      <c r="N11" s="47">
        <v>1013</v>
      </c>
      <c r="O11" s="53" t="s">
        <v>102</v>
      </c>
    </row>
    <row r="12" spans="1:15" ht="15" x14ac:dyDescent="0.25">
      <c r="A12" s="32">
        <v>2</v>
      </c>
      <c r="B12" s="9" t="s">
        <v>16</v>
      </c>
      <c r="C12" s="42">
        <v>40490</v>
      </c>
      <c r="D12" s="43">
        <f t="shared" ca="1" si="0"/>
        <v>7</v>
      </c>
      <c r="E12" s="44">
        <f t="shared" ca="1" si="1"/>
        <v>2</v>
      </c>
      <c r="F12" s="44">
        <f t="shared" ca="1" si="2"/>
        <v>8</v>
      </c>
      <c r="G12" s="42" t="str">
        <f t="shared" ref="G12:G33" ca="1" si="3">D12 &amp; " Years " &amp;E12 &amp; " Months " &amp; F12 &amp; " Days."</f>
        <v>7 Years 2 Months 8 Days.</v>
      </c>
      <c r="H12" s="45">
        <v>4150</v>
      </c>
      <c r="I12" s="28"/>
      <c r="J12" s="46">
        <f t="shared" ref="J12:J21" si="4">H12*1</f>
        <v>4150</v>
      </c>
      <c r="K12" s="47">
        <v>-455</v>
      </c>
      <c r="L12" s="47">
        <v>-406.55</v>
      </c>
      <c r="M12" s="48">
        <f t="shared" ref="M12:M33" si="5">+L12+K12+J12</f>
        <v>3288.45</v>
      </c>
      <c r="N12" s="47">
        <v>538</v>
      </c>
      <c r="O12" s="40"/>
    </row>
    <row r="13" spans="1:15" ht="15" x14ac:dyDescent="0.25">
      <c r="A13" s="32">
        <v>3</v>
      </c>
      <c r="B13" s="9" t="s">
        <v>18</v>
      </c>
      <c r="C13" s="42">
        <v>40588</v>
      </c>
      <c r="D13" s="43">
        <f t="shared" ca="1" si="0"/>
        <v>6</v>
      </c>
      <c r="E13" s="44">
        <f t="shared" ca="1" si="1"/>
        <v>11</v>
      </c>
      <c r="F13" s="44">
        <f t="shared" ca="1" si="2"/>
        <v>2</v>
      </c>
      <c r="G13" s="42" t="str">
        <f t="shared" ca="1" si="3"/>
        <v>6 Years 11 Months 2 Days.</v>
      </c>
      <c r="H13" s="45">
        <v>4500</v>
      </c>
      <c r="I13" s="28"/>
      <c r="J13" s="46">
        <f t="shared" si="4"/>
        <v>4500</v>
      </c>
      <c r="K13" s="47">
        <v>-495</v>
      </c>
      <c r="L13" s="47">
        <v>-488.45</v>
      </c>
      <c r="M13" s="48">
        <f t="shared" si="5"/>
        <v>3516.55</v>
      </c>
      <c r="N13" s="47">
        <v>585</v>
      </c>
      <c r="O13" s="40"/>
    </row>
    <row r="14" spans="1:15" ht="15" x14ac:dyDescent="0.25">
      <c r="A14" s="32">
        <v>4</v>
      </c>
      <c r="B14" s="9" t="s">
        <v>20</v>
      </c>
      <c r="C14" s="42">
        <v>40603</v>
      </c>
      <c r="D14" s="43">
        <f t="shared" ca="1" si="0"/>
        <v>6</v>
      </c>
      <c r="E14" s="44">
        <f t="shared" ca="1" si="1"/>
        <v>10</v>
      </c>
      <c r="F14" s="44">
        <f t="shared" ca="1" si="2"/>
        <v>15</v>
      </c>
      <c r="G14" s="42" t="str">
        <f t="shared" ca="1" si="3"/>
        <v>6 Years 10 Months 15 Days.</v>
      </c>
      <c r="H14" s="45">
        <v>3520</v>
      </c>
      <c r="I14" s="28"/>
      <c r="J14" s="46">
        <f t="shared" si="4"/>
        <v>3520</v>
      </c>
      <c r="K14" s="47">
        <v>-393</v>
      </c>
      <c r="L14" s="47">
        <v>-187.7</v>
      </c>
      <c r="M14" s="48">
        <f t="shared" si="5"/>
        <v>2939.3</v>
      </c>
      <c r="N14" s="47">
        <v>458</v>
      </c>
      <c r="O14" s="40"/>
    </row>
    <row r="15" spans="1:15" ht="15" x14ac:dyDescent="0.25">
      <c r="A15" s="32">
        <v>5</v>
      </c>
      <c r="B15" s="9" t="s">
        <v>22</v>
      </c>
      <c r="C15" s="42">
        <v>40634</v>
      </c>
      <c r="D15" s="43">
        <f t="shared" ca="1" si="0"/>
        <v>6</v>
      </c>
      <c r="E15" s="44">
        <f t="shared" ca="1" si="1"/>
        <v>9</v>
      </c>
      <c r="F15" s="44">
        <f t="shared" ca="1" si="2"/>
        <v>15</v>
      </c>
      <c r="G15" s="42" t="str">
        <f t="shared" ca="1" si="3"/>
        <v>6 Years 9 Months 15 Days.</v>
      </c>
      <c r="H15" s="45">
        <v>5250</v>
      </c>
      <c r="I15" s="28"/>
      <c r="J15" s="46">
        <f t="shared" si="4"/>
        <v>5250</v>
      </c>
      <c r="K15" s="47">
        <v>-572</v>
      </c>
      <c r="L15" s="47">
        <v>-837.55</v>
      </c>
      <c r="M15" s="48">
        <f t="shared" si="5"/>
        <v>3840.45</v>
      </c>
      <c r="N15" s="47">
        <v>624</v>
      </c>
      <c r="O15" s="40"/>
    </row>
    <row r="16" spans="1:15" ht="15" x14ac:dyDescent="0.25">
      <c r="A16" s="32">
        <v>6</v>
      </c>
      <c r="B16" s="9" t="s">
        <v>24</v>
      </c>
      <c r="C16" s="42">
        <v>40634</v>
      </c>
      <c r="D16" s="43">
        <f t="shared" ca="1" si="0"/>
        <v>6</v>
      </c>
      <c r="E16" s="44">
        <f t="shared" ca="1" si="1"/>
        <v>9</v>
      </c>
      <c r="F16" s="44">
        <f t="shared" ca="1" si="2"/>
        <v>15</v>
      </c>
      <c r="G16" s="42" t="str">
        <f t="shared" ca="1" si="3"/>
        <v>6 Years 9 Months 15 Days.</v>
      </c>
      <c r="H16" s="45">
        <v>2200</v>
      </c>
      <c r="I16" s="28"/>
      <c r="J16" s="46">
        <f t="shared" si="4"/>
        <v>2200</v>
      </c>
      <c r="K16" s="47">
        <v>-242</v>
      </c>
      <c r="L16" s="47">
        <v>0</v>
      </c>
      <c r="M16" s="48">
        <f t="shared" si="5"/>
        <v>1958</v>
      </c>
      <c r="N16" s="47">
        <v>286</v>
      </c>
      <c r="O16" s="40"/>
    </row>
    <row r="17" spans="1:15" ht="15" x14ac:dyDescent="0.25">
      <c r="A17" s="32">
        <v>7</v>
      </c>
      <c r="B17" s="9" t="s">
        <v>26</v>
      </c>
      <c r="C17" s="42">
        <v>40751</v>
      </c>
      <c r="D17" s="43">
        <f t="shared" ca="1" si="0"/>
        <v>6</v>
      </c>
      <c r="E17" s="44">
        <f t="shared" ca="1" si="1"/>
        <v>5</v>
      </c>
      <c r="F17" s="44">
        <f t="shared" ca="1" si="2"/>
        <v>20</v>
      </c>
      <c r="G17" s="42" t="str">
        <f t="shared" ca="1" si="3"/>
        <v>6 Years 5 Months 20 Days.</v>
      </c>
      <c r="H17" s="45">
        <v>3800</v>
      </c>
      <c r="I17" s="28"/>
      <c r="J17" s="46">
        <f t="shared" si="4"/>
        <v>3800</v>
      </c>
      <c r="K17" s="47">
        <v>-418</v>
      </c>
      <c r="L17" s="47">
        <v>-203</v>
      </c>
      <c r="M17" s="48">
        <f t="shared" si="5"/>
        <v>3179</v>
      </c>
      <c r="N17" s="47">
        <v>494</v>
      </c>
      <c r="O17" s="40"/>
    </row>
    <row r="18" spans="1:15" ht="15" x14ac:dyDescent="0.25">
      <c r="A18" s="32">
        <v>8</v>
      </c>
      <c r="B18" s="9" t="s">
        <v>28</v>
      </c>
      <c r="C18" s="42">
        <v>40756</v>
      </c>
      <c r="D18" s="43">
        <f t="shared" ca="1" si="0"/>
        <v>6</v>
      </c>
      <c r="E18" s="44">
        <f t="shared" ca="1" si="1"/>
        <v>5</v>
      </c>
      <c r="F18" s="44">
        <f t="shared" ca="1" si="2"/>
        <v>15</v>
      </c>
      <c r="G18" s="42" t="str">
        <f t="shared" ca="1" si="3"/>
        <v>6 Years 5 Months 15 Days.</v>
      </c>
      <c r="H18" s="45">
        <v>4100</v>
      </c>
      <c r="I18" s="28"/>
      <c r="J18" s="46">
        <f t="shared" si="4"/>
        <v>4100</v>
      </c>
      <c r="K18" s="47">
        <v>-451</v>
      </c>
      <c r="L18" s="47">
        <v>-790.9</v>
      </c>
      <c r="M18" s="48">
        <f t="shared" si="5"/>
        <v>2858.1</v>
      </c>
      <c r="N18" s="47">
        <v>533</v>
      </c>
      <c r="O18" s="40"/>
    </row>
    <row r="19" spans="1:15" ht="15" x14ac:dyDescent="0.25">
      <c r="A19" s="32">
        <v>9</v>
      </c>
      <c r="B19" s="9" t="s">
        <v>34</v>
      </c>
      <c r="C19" s="42">
        <v>41000</v>
      </c>
      <c r="D19" s="43">
        <f t="shared" ca="1" si="0"/>
        <v>5</v>
      </c>
      <c r="E19" s="44">
        <f t="shared" ca="1" si="1"/>
        <v>9</v>
      </c>
      <c r="F19" s="44">
        <f t="shared" ca="1" si="2"/>
        <v>15</v>
      </c>
      <c r="G19" s="42" t="str">
        <f t="shared" ca="1" si="3"/>
        <v>5 Years 9 Months 15 Days.</v>
      </c>
      <c r="H19" s="45">
        <v>1470</v>
      </c>
      <c r="I19" s="28"/>
      <c r="J19" s="46">
        <f t="shared" si="4"/>
        <v>1470</v>
      </c>
      <c r="K19" s="47">
        <v>-161</v>
      </c>
      <c r="L19" s="47">
        <v>0</v>
      </c>
      <c r="M19" s="48">
        <f t="shared" si="5"/>
        <v>1309</v>
      </c>
      <c r="N19" s="47">
        <v>190</v>
      </c>
      <c r="O19" s="40"/>
    </row>
    <row r="20" spans="1:15" ht="15" x14ac:dyDescent="0.25">
      <c r="A20" s="32">
        <v>10</v>
      </c>
      <c r="B20" s="28" t="s">
        <v>36</v>
      </c>
      <c r="C20" s="42">
        <v>41001</v>
      </c>
      <c r="D20" s="43">
        <f t="shared" ca="1" si="0"/>
        <v>5</v>
      </c>
      <c r="E20" s="44">
        <f t="shared" ca="1" si="1"/>
        <v>9</v>
      </c>
      <c r="F20" s="44">
        <f t="shared" ca="1" si="2"/>
        <v>14</v>
      </c>
      <c r="G20" s="42" t="str">
        <f t="shared" ca="1" si="3"/>
        <v>5 Years 9 Months 14 Days.</v>
      </c>
      <c r="H20" s="45">
        <v>2600</v>
      </c>
      <c r="I20" s="28"/>
      <c r="J20" s="46">
        <f t="shared" si="4"/>
        <v>2600</v>
      </c>
      <c r="K20" s="47">
        <v>-286</v>
      </c>
      <c r="L20" s="47">
        <v>0</v>
      </c>
      <c r="M20" s="48">
        <f t="shared" si="5"/>
        <v>2314</v>
      </c>
      <c r="N20" s="47">
        <v>338</v>
      </c>
      <c r="O20" s="40"/>
    </row>
    <row r="21" spans="1:15" s="54" customFormat="1" ht="15" x14ac:dyDescent="0.25">
      <c r="A21" s="32">
        <v>11</v>
      </c>
      <c r="B21" s="49" t="s">
        <v>103</v>
      </c>
      <c r="C21" s="50">
        <v>41609</v>
      </c>
      <c r="D21" s="43">
        <f ca="1">DATEDIF(C21,TODAY(),"Y")</f>
        <v>4</v>
      </c>
      <c r="E21" s="44">
        <f ca="1">DATEDIF(C21,TODAY(),"YM")</f>
        <v>1</v>
      </c>
      <c r="F21" s="44">
        <f ca="1">DATEDIF(C21,TODAY(),"MD")</f>
        <v>15</v>
      </c>
      <c r="G21" s="42" t="str">
        <f ca="1">D21 &amp; " Years " &amp;E21 &amp; " Months " &amp; F21 &amp; " Days."</f>
        <v>4 Years 1 Months 15 Days.</v>
      </c>
      <c r="H21" s="51">
        <v>3600</v>
      </c>
      <c r="I21" s="49"/>
      <c r="J21" s="46">
        <f t="shared" si="4"/>
        <v>3600</v>
      </c>
      <c r="K21" s="52">
        <v>-396</v>
      </c>
      <c r="L21" s="52">
        <v>-192.35</v>
      </c>
      <c r="M21" s="48">
        <f>+L21+K21+J21</f>
        <v>3011.65</v>
      </c>
      <c r="N21" s="52">
        <v>468</v>
      </c>
      <c r="O21" s="53"/>
    </row>
    <row r="22" spans="1:15" s="55" customFormat="1" ht="15" x14ac:dyDescent="0.25">
      <c r="A22" s="73">
        <v>12</v>
      </c>
      <c r="B22" s="49" t="s">
        <v>46</v>
      </c>
      <c r="C22" s="50">
        <v>41791</v>
      </c>
      <c r="D22" s="74">
        <f ca="1">DATEDIF(C22,TODAY(),"Y")</f>
        <v>3</v>
      </c>
      <c r="E22" s="75">
        <f ca="1">DATEDIF(C22,TODAY(),"YM")</f>
        <v>7</v>
      </c>
      <c r="F22" s="75">
        <f ca="1">DATEDIF(C22,TODAY(),"MD")</f>
        <v>15</v>
      </c>
      <c r="G22" s="57" t="str">
        <f ca="1">D22 &amp; " Years " &amp;E22 &amp; " Months " &amp; F22 &amp; " Days."</f>
        <v>3 Years 7 Months 15 Days.</v>
      </c>
      <c r="H22" s="51">
        <v>6700</v>
      </c>
      <c r="I22" s="49" t="s">
        <v>104</v>
      </c>
      <c r="J22" s="64">
        <f>6700*214/365</f>
        <v>3928.2191780821918</v>
      </c>
      <c r="K22" s="52">
        <v>-440</v>
      </c>
      <c r="L22" s="52">
        <v>-746.4</v>
      </c>
      <c r="M22" s="48">
        <f>+L22+K22+J22</f>
        <v>2741.8191780821917</v>
      </c>
      <c r="N22" s="52">
        <v>480</v>
      </c>
      <c r="O22" s="53" t="s">
        <v>102</v>
      </c>
    </row>
    <row r="23" spans="1:15" s="61" customFormat="1" ht="15" x14ac:dyDescent="0.25">
      <c r="A23" s="73">
        <v>13</v>
      </c>
      <c r="B23" s="56" t="s">
        <v>87</v>
      </c>
      <c r="C23" s="57">
        <v>41897</v>
      </c>
      <c r="D23" s="74">
        <f ca="1">DATEDIF(C23,TODAY(),"Y")</f>
        <v>3</v>
      </c>
      <c r="E23" s="75">
        <f ca="1">DATEDIF(C23,TODAY(),"YM")</f>
        <v>4</v>
      </c>
      <c r="F23" s="75">
        <f ca="1">DATEDIF(C23,TODAY(),"MD")</f>
        <v>1</v>
      </c>
      <c r="G23" s="57" t="str">
        <f ca="1">D23 &amp; " Years " &amp;E23 &amp; " Months " &amp; F23 &amp; " Days."</f>
        <v>3 Years 4 Months 1 Days.</v>
      </c>
      <c r="H23" s="58">
        <v>1800</v>
      </c>
      <c r="I23" s="56" t="s">
        <v>105</v>
      </c>
      <c r="J23" s="64">
        <v>1500</v>
      </c>
      <c r="K23" s="59">
        <v>-165</v>
      </c>
      <c r="L23" s="59">
        <v>0</v>
      </c>
      <c r="M23" s="48">
        <f>+L23+K23+J23</f>
        <v>1335</v>
      </c>
      <c r="N23" s="59">
        <v>195</v>
      </c>
      <c r="O23" s="53" t="s">
        <v>102</v>
      </c>
    </row>
    <row r="24" spans="1:15" s="61" customFormat="1" ht="15" x14ac:dyDescent="0.25">
      <c r="A24" s="73">
        <v>14</v>
      </c>
      <c r="B24" s="56" t="s">
        <v>88</v>
      </c>
      <c r="C24" s="57">
        <v>41927</v>
      </c>
      <c r="D24" s="74">
        <f ca="1">DATEDIF(C24,TODAY(),"Y")</f>
        <v>3</v>
      </c>
      <c r="E24" s="75">
        <f ca="1">DATEDIF(C24,TODAY(),"YM")</f>
        <v>3</v>
      </c>
      <c r="F24" s="75">
        <f ca="1">DATEDIF(C24,TODAY(),"MD")</f>
        <v>1</v>
      </c>
      <c r="G24" s="57" t="str">
        <f ca="1">D24 &amp; " Years " &amp;E24 &amp; " Months " &amp; F24 &amp; " Days."</f>
        <v>3 Years 3 Months 1 Days.</v>
      </c>
      <c r="H24" s="58">
        <v>2000</v>
      </c>
      <c r="I24" s="56" t="s">
        <v>106</v>
      </c>
      <c r="J24" s="64">
        <v>1500</v>
      </c>
      <c r="K24" s="59">
        <v>-165</v>
      </c>
      <c r="L24" s="59">
        <v>0</v>
      </c>
      <c r="M24" s="48">
        <f>+L24+K24+J24</f>
        <v>1335</v>
      </c>
      <c r="N24" s="59">
        <v>195</v>
      </c>
      <c r="O24" s="53" t="s">
        <v>102</v>
      </c>
    </row>
    <row r="25" spans="1:15" s="61" customFormat="1" ht="15" x14ac:dyDescent="0.25">
      <c r="A25" s="73"/>
      <c r="B25" s="56"/>
      <c r="C25" s="57"/>
      <c r="D25" s="74"/>
      <c r="E25" s="75"/>
      <c r="F25" s="75"/>
      <c r="G25" s="57"/>
      <c r="H25" s="58"/>
      <c r="I25" s="56"/>
      <c r="J25" s="64"/>
      <c r="K25" s="59"/>
      <c r="L25" s="59"/>
      <c r="M25" s="48"/>
      <c r="N25" s="59"/>
      <c r="O25" s="60"/>
    </row>
    <row r="26" spans="1:15" s="61" customFormat="1" ht="15" x14ac:dyDescent="0.25">
      <c r="A26" s="73"/>
      <c r="B26" s="76" t="s">
        <v>89</v>
      </c>
      <c r="C26" s="57"/>
      <c r="D26" s="74"/>
      <c r="E26" s="75"/>
      <c r="F26" s="75"/>
      <c r="G26" s="57"/>
      <c r="H26" s="58"/>
      <c r="I26" s="56"/>
      <c r="J26" s="64"/>
      <c r="K26" s="59"/>
      <c r="L26" s="59"/>
      <c r="M26" s="48"/>
      <c r="N26" s="59"/>
      <c r="O26" s="60"/>
    </row>
    <row r="27" spans="1:15" s="61" customFormat="1" ht="15" x14ac:dyDescent="0.25">
      <c r="A27" s="73">
        <v>1</v>
      </c>
      <c r="B27" s="77" t="s">
        <v>30</v>
      </c>
      <c r="C27" s="57">
        <v>40817</v>
      </c>
      <c r="D27" s="74">
        <f ca="1">DATEDIF(C27,TODAY(),"Y")</f>
        <v>6</v>
      </c>
      <c r="E27" s="75">
        <f ca="1">DATEDIF(C27,TODAY(),"YM")</f>
        <v>3</v>
      </c>
      <c r="F27" s="75">
        <f ca="1">DATEDIF(C27,TODAY(),"MD")</f>
        <v>15</v>
      </c>
      <c r="G27" s="57" t="str">
        <f ca="1">D27 &amp; " Years " &amp;E27 &amp; " Months " &amp; F27 &amp; " Days."</f>
        <v>6 Years 3 Months 15 Days.</v>
      </c>
      <c r="H27" s="58">
        <v>3050</v>
      </c>
      <c r="I27" s="56"/>
      <c r="J27" s="64">
        <f>H27*1</f>
        <v>3050</v>
      </c>
      <c r="K27" s="59">
        <v>-334</v>
      </c>
      <c r="L27" s="59">
        <v>-276.35000000000002</v>
      </c>
      <c r="M27" s="48">
        <f>+L27+K27+J27</f>
        <v>2439.65</v>
      </c>
      <c r="N27" s="59">
        <v>395</v>
      </c>
      <c r="O27" s="60"/>
    </row>
    <row r="28" spans="1:15" s="61" customFormat="1" ht="15" x14ac:dyDescent="0.25">
      <c r="A28" s="73">
        <v>2</v>
      </c>
      <c r="B28" s="77" t="s">
        <v>32</v>
      </c>
      <c r="C28" s="57">
        <v>40909</v>
      </c>
      <c r="D28" s="74">
        <f ca="1">DATEDIF(C28,TODAY(),"Y")</f>
        <v>6</v>
      </c>
      <c r="E28" s="75">
        <f ca="1">DATEDIF(C28,TODAY(),"YM")</f>
        <v>0</v>
      </c>
      <c r="F28" s="75">
        <f ca="1">DATEDIF(C28,TODAY(),"MD")</f>
        <v>15</v>
      </c>
      <c r="G28" s="57" t="str">
        <f ca="1">D28 &amp; " Years " &amp;E28 &amp; " Months " &amp; F28 &amp; " Days."</f>
        <v>6 Years 0 Months 15 Days.</v>
      </c>
      <c r="H28" s="58">
        <v>5500</v>
      </c>
      <c r="I28" s="56"/>
      <c r="J28" s="64">
        <f>H28*1</f>
        <v>5500</v>
      </c>
      <c r="K28" s="59">
        <v>-302</v>
      </c>
      <c r="L28" s="59">
        <v>-987.65</v>
      </c>
      <c r="M28" s="48">
        <f>+L28+K28+J28</f>
        <v>4210.3500000000004</v>
      </c>
      <c r="N28" s="59">
        <v>330</v>
      </c>
      <c r="O28" s="60"/>
    </row>
    <row r="29" spans="1:15" s="61" customFormat="1" ht="15" x14ac:dyDescent="0.25">
      <c r="A29" s="73">
        <v>3</v>
      </c>
      <c r="B29" s="56" t="s">
        <v>38</v>
      </c>
      <c r="C29" s="57">
        <v>41334</v>
      </c>
      <c r="D29" s="74">
        <f t="shared" ca="1" si="0"/>
        <v>4</v>
      </c>
      <c r="E29" s="75">
        <f t="shared" ca="1" si="1"/>
        <v>10</v>
      </c>
      <c r="F29" s="75">
        <f t="shared" ca="1" si="2"/>
        <v>15</v>
      </c>
      <c r="G29" s="57" t="str">
        <f t="shared" ca="1" si="3"/>
        <v>4 Years 10 Months 15 Days.</v>
      </c>
      <c r="H29" s="58">
        <v>1550</v>
      </c>
      <c r="I29" s="56"/>
      <c r="J29" s="64">
        <f>H29*1</f>
        <v>1550</v>
      </c>
      <c r="K29" s="59">
        <v>-169</v>
      </c>
      <c r="L29" s="59">
        <v>0</v>
      </c>
      <c r="M29" s="48">
        <f t="shared" si="5"/>
        <v>1381</v>
      </c>
      <c r="N29" s="59">
        <v>200</v>
      </c>
      <c r="O29" s="60"/>
    </row>
    <row r="30" spans="1:15" s="55" customFormat="1" ht="15" x14ac:dyDescent="0.25">
      <c r="A30" s="78">
        <v>4</v>
      </c>
      <c r="B30" s="49" t="s">
        <v>48</v>
      </c>
      <c r="C30" s="50">
        <v>41487</v>
      </c>
      <c r="D30" s="79">
        <f t="shared" ca="1" si="0"/>
        <v>4</v>
      </c>
      <c r="E30" s="80">
        <f t="shared" ca="1" si="1"/>
        <v>5</v>
      </c>
      <c r="F30" s="80">
        <f t="shared" ca="1" si="2"/>
        <v>15</v>
      </c>
      <c r="G30" s="50" t="str">
        <f t="shared" ca="1" si="3"/>
        <v>4 Years 5 Months 15 Days.</v>
      </c>
      <c r="H30" s="51">
        <v>1600</v>
      </c>
      <c r="I30" s="49"/>
      <c r="J30" s="81">
        <v>0</v>
      </c>
      <c r="K30" s="52"/>
      <c r="L30" s="52">
        <v>0</v>
      </c>
      <c r="M30" s="82">
        <f t="shared" si="5"/>
        <v>0</v>
      </c>
      <c r="N30" s="52"/>
      <c r="O30" s="53" t="s">
        <v>107</v>
      </c>
    </row>
    <row r="31" spans="1:15" s="61" customFormat="1" ht="15" x14ac:dyDescent="0.25">
      <c r="A31" s="78">
        <v>5</v>
      </c>
      <c r="B31" s="49" t="s">
        <v>52</v>
      </c>
      <c r="C31" s="50">
        <v>41806</v>
      </c>
      <c r="D31" s="79">
        <f t="shared" ca="1" si="0"/>
        <v>3</v>
      </c>
      <c r="E31" s="80">
        <f t="shared" ca="1" si="1"/>
        <v>7</v>
      </c>
      <c r="F31" s="80">
        <f t="shared" ca="1" si="2"/>
        <v>0</v>
      </c>
      <c r="G31" s="50" t="str">
        <f t="shared" ca="1" si="3"/>
        <v>3 Years 7 Months 0 Days.</v>
      </c>
      <c r="H31" s="51">
        <v>1500</v>
      </c>
      <c r="I31" s="49"/>
      <c r="J31" s="81">
        <v>0</v>
      </c>
      <c r="K31" s="52"/>
      <c r="L31" s="52">
        <v>0</v>
      </c>
      <c r="M31" s="82">
        <f t="shared" si="5"/>
        <v>0</v>
      </c>
      <c r="N31" s="52"/>
      <c r="O31" s="53" t="s">
        <v>107</v>
      </c>
    </row>
    <row r="32" spans="1:15" s="61" customFormat="1" ht="15" x14ac:dyDescent="0.25">
      <c r="A32" s="78">
        <v>6</v>
      </c>
      <c r="B32" s="49" t="s">
        <v>90</v>
      </c>
      <c r="C32" s="50">
        <v>41806</v>
      </c>
      <c r="D32" s="79">
        <f t="shared" ca="1" si="0"/>
        <v>3</v>
      </c>
      <c r="E32" s="80">
        <f t="shared" ca="1" si="1"/>
        <v>7</v>
      </c>
      <c r="F32" s="80">
        <f t="shared" ca="1" si="2"/>
        <v>0</v>
      </c>
      <c r="G32" s="50" t="str">
        <f t="shared" ca="1" si="3"/>
        <v>3 Years 7 Months 0 Days.</v>
      </c>
      <c r="H32" s="51">
        <v>1500</v>
      </c>
      <c r="I32" s="49"/>
      <c r="J32" s="81">
        <v>0</v>
      </c>
      <c r="K32" s="52"/>
      <c r="L32" s="52">
        <v>0</v>
      </c>
      <c r="M32" s="82">
        <f t="shared" si="5"/>
        <v>0</v>
      </c>
      <c r="N32" s="52"/>
      <c r="O32" s="53" t="s">
        <v>107</v>
      </c>
    </row>
    <row r="33" spans="1:31" s="61" customFormat="1" ht="15" x14ac:dyDescent="0.25">
      <c r="A33" s="78">
        <v>7</v>
      </c>
      <c r="B33" s="49" t="s">
        <v>91</v>
      </c>
      <c r="C33" s="50">
        <v>41925</v>
      </c>
      <c r="D33" s="79">
        <f t="shared" ca="1" si="0"/>
        <v>3</v>
      </c>
      <c r="E33" s="80">
        <f t="shared" ca="1" si="1"/>
        <v>3</v>
      </c>
      <c r="F33" s="80">
        <f t="shared" ca="1" si="2"/>
        <v>3</v>
      </c>
      <c r="G33" s="50" t="str">
        <f t="shared" ca="1" si="3"/>
        <v>3 Years 3 Months 3 Days.</v>
      </c>
      <c r="H33" s="58">
        <v>1500</v>
      </c>
      <c r="I33" s="56" t="s">
        <v>108</v>
      </c>
      <c r="J33" s="64">
        <v>1500</v>
      </c>
      <c r="K33" s="59">
        <v>-165</v>
      </c>
      <c r="L33" s="59">
        <v>0</v>
      </c>
      <c r="M33" s="48">
        <f t="shared" si="5"/>
        <v>1335</v>
      </c>
      <c r="N33" s="59">
        <v>195</v>
      </c>
      <c r="O33" s="60" t="s">
        <v>109</v>
      </c>
    </row>
    <row r="34" spans="1:31" s="61" customFormat="1" ht="15" x14ac:dyDescent="0.25">
      <c r="A34" s="78"/>
      <c r="C34" s="57"/>
      <c r="D34" s="57"/>
      <c r="E34" s="57"/>
      <c r="F34" s="57"/>
      <c r="G34" s="57"/>
      <c r="H34" s="58"/>
      <c r="I34" s="56"/>
      <c r="J34" s="64"/>
      <c r="K34" s="59"/>
      <c r="L34" s="59"/>
      <c r="M34" s="48"/>
      <c r="N34" s="59"/>
      <c r="O34" s="60"/>
    </row>
    <row r="35" spans="1:31" s="61" customFormat="1" ht="15" x14ac:dyDescent="0.25">
      <c r="A35" s="32"/>
      <c r="C35" s="57"/>
      <c r="D35" s="57"/>
      <c r="E35" s="57"/>
      <c r="F35" s="57"/>
      <c r="G35" s="57"/>
      <c r="H35" s="58"/>
      <c r="I35" s="56"/>
      <c r="J35" s="64"/>
      <c r="K35" s="59"/>
      <c r="L35" s="59"/>
      <c r="M35" s="48"/>
      <c r="N35" s="59"/>
      <c r="O35" s="60"/>
    </row>
    <row r="36" spans="1:31" ht="15" x14ac:dyDescent="0.25">
      <c r="A36" s="36"/>
      <c r="B36" s="28"/>
      <c r="C36" s="42"/>
      <c r="D36" s="42"/>
      <c r="E36" s="42"/>
      <c r="F36" s="42"/>
      <c r="G36" s="42"/>
      <c r="H36" s="45"/>
      <c r="I36" s="28"/>
      <c r="J36" s="32"/>
      <c r="K36" s="40"/>
      <c r="L36" s="40"/>
      <c r="M36" s="41"/>
      <c r="N36" s="40"/>
      <c r="O36" s="40"/>
    </row>
    <row r="37" spans="1:31" ht="15.75" thickBot="1" x14ac:dyDescent="0.3">
      <c r="A37" s="65"/>
      <c r="B37" s="66" t="s">
        <v>92</v>
      </c>
      <c r="C37" s="67"/>
      <c r="D37" s="67"/>
      <c r="E37" s="67"/>
      <c r="F37" s="67"/>
      <c r="G37" s="67"/>
      <c r="H37" s="68">
        <f>SUM(H11:H36)</f>
        <v>75890</v>
      </c>
      <c r="I37" s="69"/>
      <c r="J37" s="68">
        <f>SUM(J11:J36)</f>
        <v>62156.575342465752</v>
      </c>
      <c r="K37" s="70">
        <f>SUM(K11:K36)</f>
        <v>-6538</v>
      </c>
      <c r="L37" s="70">
        <f>SUM(L11:L36)</f>
        <v>-7310.9</v>
      </c>
      <c r="M37" s="68">
        <f>SUM(M11:M36)</f>
        <v>48307.675342465751</v>
      </c>
      <c r="N37" s="68">
        <f>SUM(N11:N36)</f>
        <v>7517</v>
      </c>
      <c r="O37" s="71"/>
    </row>
    <row r="38" spans="1:31" ht="15.75" thickTop="1" x14ac:dyDescent="0.25">
      <c r="M38" s="1"/>
    </row>
    <row r="39" spans="1:31" ht="15" x14ac:dyDescent="0.25">
      <c r="A39" s="1"/>
    </row>
    <row r="40" spans="1:31" ht="15" x14ac:dyDescent="0.25">
      <c r="A40" s="1"/>
    </row>
    <row r="41" spans="1:31" ht="15" x14ac:dyDescent="0.25">
      <c r="A41" s="1"/>
      <c r="B41" s="2" t="s">
        <v>94</v>
      </c>
      <c r="C41" s="24"/>
      <c r="D41" s="72"/>
      <c r="E41" s="72"/>
      <c r="F41" s="72"/>
      <c r="G41" s="24"/>
    </row>
    <row r="42" spans="1:31" x14ac:dyDescent="0.2">
      <c r="C42" s="85" t="s">
        <v>110</v>
      </c>
      <c r="D42" s="85"/>
      <c r="E42" s="85"/>
      <c r="F42" s="85"/>
      <c r="G42" s="85"/>
    </row>
    <row r="45" spans="1:31" x14ac:dyDescent="0.2">
      <c r="B45" s="2" t="s">
        <v>95</v>
      </c>
      <c r="C45" s="24"/>
      <c r="D45" s="72"/>
      <c r="E45" s="72"/>
      <c r="F45" s="72"/>
      <c r="G45" s="24"/>
    </row>
    <row r="46" spans="1:31" x14ac:dyDescent="0.2">
      <c r="C46" s="85" t="s">
        <v>96</v>
      </c>
      <c r="D46" s="85"/>
      <c r="E46" s="85"/>
      <c r="F46" s="85"/>
      <c r="G46" s="85"/>
      <c r="P46" s="28"/>
    </row>
    <row r="47" spans="1:31" x14ac:dyDescent="0.2"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</row>
    <row r="48" spans="1:31" x14ac:dyDescent="0.2"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</row>
    <row r="49" spans="9:31" x14ac:dyDescent="0.2">
      <c r="O49" s="23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</row>
    <row r="50" spans="9:31" x14ac:dyDescent="0.2">
      <c r="O50" s="23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</row>
    <row r="51" spans="9:31" x14ac:dyDescent="0.2"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</row>
    <row r="52" spans="9:31" x14ac:dyDescent="0.2"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</row>
    <row r="53" spans="9:31" x14ac:dyDescent="0.2"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</row>
    <row r="54" spans="9:31" x14ac:dyDescent="0.2"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</row>
    <row r="55" spans="9:31" x14ac:dyDescent="0.2"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</row>
    <row r="61" spans="9:31" x14ac:dyDescent="0.2">
      <c r="I61" s="28"/>
      <c r="J61" s="28"/>
      <c r="K61" s="28"/>
      <c r="L61" s="28"/>
      <c r="M61" s="28"/>
      <c r="N61" s="28"/>
    </row>
    <row r="62" spans="9:31" x14ac:dyDescent="0.2">
      <c r="I62" s="28"/>
      <c r="J62" s="28"/>
      <c r="K62" s="28"/>
      <c r="L62" s="28"/>
      <c r="M62" s="28"/>
      <c r="N62" s="28"/>
    </row>
    <row r="63" spans="9:31" x14ac:dyDescent="0.2">
      <c r="I63" s="28"/>
      <c r="J63" s="28"/>
      <c r="K63" s="28"/>
      <c r="L63" s="28"/>
      <c r="M63" s="28"/>
      <c r="N63" s="28"/>
    </row>
    <row r="64" spans="9:31" x14ac:dyDescent="0.2">
      <c r="I64" s="28"/>
      <c r="J64" s="28"/>
      <c r="K64" s="28"/>
      <c r="L64" s="28"/>
      <c r="M64" s="28"/>
      <c r="N64" s="28"/>
    </row>
    <row r="65" spans="3:14" x14ac:dyDescent="0.2">
      <c r="I65" s="28"/>
      <c r="J65" s="28"/>
      <c r="K65" s="28"/>
      <c r="L65" s="28"/>
      <c r="M65" s="28"/>
      <c r="N65" s="28"/>
    </row>
    <row r="66" spans="3:14" x14ac:dyDescent="0.2">
      <c r="I66" s="28"/>
      <c r="J66" s="28"/>
      <c r="K66" s="28"/>
      <c r="L66" s="28"/>
      <c r="M66" s="28"/>
      <c r="N66" s="28"/>
    </row>
    <row r="67" spans="3:14" x14ac:dyDescent="0.2">
      <c r="I67" s="28"/>
      <c r="J67" s="28"/>
      <c r="K67" s="28"/>
      <c r="L67" s="28"/>
      <c r="M67" s="28"/>
      <c r="N67" s="28"/>
    </row>
    <row r="68" spans="3:14" x14ac:dyDescent="0.2">
      <c r="C68" s="23"/>
      <c r="G68" s="23"/>
      <c r="I68" s="28"/>
      <c r="J68" s="28"/>
      <c r="K68" s="28"/>
      <c r="L68" s="28"/>
      <c r="M68" s="28"/>
      <c r="N68" s="28"/>
    </row>
    <row r="69" spans="3:14" x14ac:dyDescent="0.2">
      <c r="I69" s="28"/>
      <c r="J69" s="28"/>
      <c r="K69" s="28"/>
      <c r="L69" s="28"/>
      <c r="M69" s="28"/>
      <c r="N69" s="28"/>
    </row>
  </sheetData>
  <mergeCells count="3">
    <mergeCell ref="K6:L6"/>
    <mergeCell ref="C42:G42"/>
    <mergeCell ref="C46:G46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59" orientation="landscape" horizontalDpi="300" verticalDpi="300" r:id="rId1"/>
  <headerFooter>
    <oddFooter xml:space="preserve">&amp;R&amp;9Incentive for Year 2014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2014 (Hari Raya)</vt:lpstr>
      <vt:lpstr>2014 (Year End1)</vt:lpstr>
      <vt:lpstr>2014 (Year End2)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2018-01-16T08:23:36Z</dcterms:created>
  <dcterms:modified xsi:type="dcterms:W3CDTF">2018-01-16T08:48:44Z</dcterms:modified>
</cp:coreProperties>
</file>