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Journal Entry\JE YE 2019\"/>
    </mc:Choice>
  </mc:AlternateContent>
  <xr:revisionPtr revIDLastSave="0" documentId="13_ncr:1_{4716F9CA-F669-442E-AEDB-721DD4ACC219}" xr6:coauthVersionLast="45" xr6:coauthVersionMax="45" xr10:uidLastSave="{00000000-0000-0000-0000-000000000000}"/>
  <bookViews>
    <workbookView xWindow="-120" yWindow="-120" windowWidth="20730" windowHeight="11160" firstSheet="4" activeTab="12" xr2:uid="{73C1A99B-5A2A-4C95-AD5B-DFBCECF119AC}"/>
  </bookViews>
  <sheets>
    <sheet name="Jan'19" sheetId="1" r:id="rId1"/>
    <sheet name="Feb'19" sheetId="2" r:id="rId2"/>
    <sheet name="Mar'19" sheetId="3" r:id="rId3"/>
    <sheet name="Apr'19" sheetId="5" r:id="rId4"/>
    <sheet name="May'19" sheetId="6" r:id="rId5"/>
    <sheet name="June'19" sheetId="7" r:id="rId6"/>
    <sheet name="July'19" sheetId="8" r:id="rId7"/>
    <sheet name="Aug'19" sheetId="9" r:id="rId8"/>
    <sheet name="Sept'19" sheetId="10" r:id="rId9"/>
    <sheet name="Oct'19" sheetId="11" r:id="rId10"/>
    <sheet name="Nov'19" sheetId="12" r:id="rId11"/>
    <sheet name="Dec'19" sheetId="13" r:id="rId12"/>
    <sheet name="AJE" sheetId="14" r:id="rId13"/>
    <sheet name="Sheet1" sheetId="4" r:id="rId14"/>
  </sheets>
  <definedNames>
    <definedName name="_xlnm.Print_Area" localSheetId="12">AJE!$A$1:$G$46</definedName>
    <definedName name="_xlnm.Print_Area" localSheetId="3">'Apr''19'!$A$1:$G$64</definedName>
    <definedName name="_xlnm.Print_Area" localSheetId="7">'Aug''19'!$A$1:$G$62</definedName>
    <definedName name="_xlnm.Print_Area" localSheetId="11">'Dec''19'!$A$1:$G$185</definedName>
    <definedName name="_xlnm.Print_Area" localSheetId="1">'Feb''19'!$A$1:$G$81</definedName>
    <definedName name="_xlnm.Print_Area" localSheetId="0">'Jan''19'!$A$1:$G$122</definedName>
    <definedName name="_xlnm.Print_Area" localSheetId="6">'July''19'!$A$1:$G$52</definedName>
    <definedName name="_xlnm.Print_Area" localSheetId="5">'June''19'!$A$1:$G$57</definedName>
    <definedName name="_xlnm.Print_Area" localSheetId="2">'Mar''19'!$A$1:$G$70</definedName>
    <definedName name="_xlnm.Print_Area" localSheetId="4">'May''19'!$A$1:$G$61</definedName>
    <definedName name="_xlnm.Print_Area" localSheetId="10">'Nov''19'!$A$1:$G$48</definedName>
    <definedName name="_xlnm.Print_Area" localSheetId="9">'Oct''19'!$A$1:$G$70</definedName>
    <definedName name="_xlnm.Print_Area" localSheetId="8">'Sept''19'!$A$1:$G$68</definedName>
    <definedName name="_xlnm.Print_Titles" localSheetId="12">AJE!$1:$9</definedName>
    <definedName name="_xlnm.Print_Titles" localSheetId="3">'Apr''19'!$1:$9</definedName>
    <definedName name="_xlnm.Print_Titles" localSheetId="7">'Aug''19'!$1:$9</definedName>
    <definedName name="_xlnm.Print_Titles" localSheetId="11">'Dec''19'!$1:$9</definedName>
    <definedName name="_xlnm.Print_Titles" localSheetId="1">'Feb''19'!$1:$9</definedName>
    <definedName name="_xlnm.Print_Titles" localSheetId="0">'Jan''19'!$1:$9</definedName>
    <definedName name="_xlnm.Print_Titles" localSheetId="6">'July''19'!$1:$9</definedName>
    <definedName name="_xlnm.Print_Titles" localSheetId="5">'June''19'!$1:$9</definedName>
    <definedName name="_xlnm.Print_Titles" localSheetId="2">'Mar''19'!$1:$9</definedName>
    <definedName name="_xlnm.Print_Titles" localSheetId="4">'May''19'!$1:$9</definedName>
    <definedName name="_xlnm.Print_Titles" localSheetId="10">'Nov''19'!$1:$9</definedName>
    <definedName name="_xlnm.Print_Titles" localSheetId="9">'Oct''19'!$1:$9</definedName>
    <definedName name="_xlnm.Print_Titles" localSheetId="8">'Sept''19'!$1:$9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40" i="14" l="1"/>
  <c r="F40" i="14"/>
  <c r="F170" i="13" l="1"/>
  <c r="G76" i="13" l="1"/>
  <c r="G70" i="13"/>
  <c r="G64" i="13"/>
  <c r="G58" i="13"/>
  <c r="G52" i="13"/>
  <c r="G46" i="13"/>
  <c r="G34" i="13"/>
  <c r="G17" i="13" l="1"/>
  <c r="G179" i="13" s="1"/>
  <c r="F16" i="13"/>
  <c r="F179" i="13" s="1"/>
  <c r="F30" i="12" l="1"/>
  <c r="G16" i="12" l="1"/>
  <c r="F15" i="12"/>
  <c r="G42" i="12" l="1"/>
  <c r="F42" i="12"/>
  <c r="F58" i="11" l="1"/>
  <c r="G33" i="11" l="1"/>
  <c r="F32" i="11"/>
  <c r="F64" i="11" l="1"/>
  <c r="G64" i="11" l="1"/>
  <c r="F55" i="10"/>
  <c r="G46" i="10"/>
  <c r="F45" i="10"/>
  <c r="F36" i="10" l="1"/>
  <c r="F35" i="10"/>
  <c r="F34" i="10"/>
  <c r="F33" i="10"/>
  <c r="G37" i="10" s="1"/>
  <c r="G61" i="10" l="1"/>
  <c r="F61" i="10"/>
  <c r="F42" i="9" l="1"/>
  <c r="G33" i="9" l="1"/>
  <c r="F32" i="9"/>
  <c r="G55" i="9" l="1"/>
  <c r="F55" i="9"/>
  <c r="F37" i="8" l="1"/>
  <c r="G28" i="8" l="1"/>
  <c r="G45" i="8" s="1"/>
  <c r="F27" i="8"/>
  <c r="F45" i="8" s="1"/>
  <c r="F42" i="7" l="1"/>
  <c r="G33" i="7" l="1"/>
  <c r="F32" i="7"/>
  <c r="G50" i="7" l="1"/>
  <c r="F50" i="7"/>
  <c r="F47" i="6" l="1"/>
  <c r="G38" i="6" l="1"/>
  <c r="F37" i="6"/>
  <c r="G54" i="6" l="1"/>
  <c r="F54" i="6"/>
  <c r="F46" i="5" l="1"/>
  <c r="G27" i="5" l="1"/>
  <c r="F26" i="5"/>
  <c r="F57" i="5" l="1"/>
  <c r="G57" i="5" l="1"/>
  <c r="F56" i="3"/>
  <c r="G47" i="3" l="1"/>
  <c r="F46" i="3"/>
  <c r="F34" i="3" l="1"/>
  <c r="F33" i="3"/>
  <c r="G35" i="3" s="1"/>
  <c r="F63" i="3" l="1"/>
  <c r="G63" i="3" l="1"/>
  <c r="F66" i="2"/>
  <c r="F53" i="2" l="1"/>
  <c r="F52" i="2"/>
  <c r="F51" i="2"/>
  <c r="G54" i="2" s="1"/>
  <c r="G47" i="2"/>
  <c r="F46" i="2"/>
  <c r="G74" i="2" l="1"/>
  <c r="F74" i="2"/>
  <c r="F107" i="1" l="1"/>
  <c r="G95" i="1"/>
  <c r="F115" i="1" l="1"/>
  <c r="F87" i="1"/>
  <c r="G88" i="1"/>
  <c r="G115" i="1" s="1"/>
</calcChain>
</file>

<file path=xl/sharedStrings.xml><?xml version="1.0" encoding="utf-8"?>
<sst xmlns="http://schemas.openxmlformats.org/spreadsheetml/2006/main" count="1117" uniqueCount="440">
  <si>
    <t>PENANG GLOBAL TOURISM SDN BHD</t>
  </si>
  <si>
    <t>JOURNAL ENTRIES</t>
  </si>
  <si>
    <t>BATCH NO :</t>
  </si>
  <si>
    <t>DATE :</t>
  </si>
  <si>
    <t xml:space="preserve">JOURNAL </t>
  </si>
  <si>
    <t>PARTICULARS</t>
  </si>
  <si>
    <t>ACCOUNTS</t>
  </si>
  <si>
    <t>NO.</t>
  </si>
  <si>
    <t>CODE</t>
  </si>
  <si>
    <t>DEBIT</t>
  </si>
  <si>
    <t>CREDIT</t>
  </si>
  <si>
    <t xml:space="preserve">Petty Cash </t>
  </si>
  <si>
    <t>3020/000</t>
  </si>
  <si>
    <t>Cash in hand - Sales TIC</t>
  </si>
  <si>
    <t>3040/000</t>
  </si>
  <si>
    <t>Being transfer of cash to petty cash's account for</t>
  </si>
  <si>
    <t>2050/100</t>
  </si>
  <si>
    <t>Prepared by :</t>
  </si>
  <si>
    <t>Checked by:</t>
  </si>
  <si>
    <t>JV19/01/01</t>
  </si>
  <si>
    <t>JV19/01/02</t>
  </si>
  <si>
    <t>Motor Vehicle</t>
  </si>
  <si>
    <t>Prepayment</t>
  </si>
  <si>
    <t>Hot Air Balloon Fiesta</t>
  </si>
  <si>
    <t>9300/053</t>
  </si>
  <si>
    <t>3400/000</t>
  </si>
  <si>
    <t>Being reclass for prepayment (1st &amp; 2nd) paid in Yr 2018</t>
  </si>
  <si>
    <t>JV19/01/03</t>
  </si>
  <si>
    <t>Being reclass for prepayment (booking fee) paid in Yr 2018</t>
  </si>
  <si>
    <t>JV19/01/04</t>
  </si>
  <si>
    <t>9400/091</t>
  </si>
  <si>
    <t>Asean Tourism Forum</t>
  </si>
  <si>
    <t>Being reclass for prepayment (air fare) paid in Yr 2018</t>
  </si>
  <si>
    <t>JV19/01/05</t>
  </si>
  <si>
    <t>9221/004</t>
  </si>
  <si>
    <t>Tactical Campaign - China</t>
  </si>
  <si>
    <t>Being reclass for prepayment (Weibo&amp;Wechat) paid in Yr 2018</t>
  </si>
  <si>
    <t>JV19/01/06</t>
  </si>
  <si>
    <t>TIC - License Fee</t>
  </si>
  <si>
    <t>9606/001</t>
  </si>
  <si>
    <t>Being reclass for prepayment (License Renewal) paid in Yr 2018</t>
  </si>
  <si>
    <t>JV19/01/07</t>
  </si>
  <si>
    <t>Being reclass for prepayment (free flying) paid in Yr 2018</t>
  </si>
  <si>
    <t>month of Jan'19 on 2/1/2019</t>
  </si>
  <si>
    <t>JV19/01/08</t>
  </si>
  <si>
    <t>Other Receivable</t>
  </si>
  <si>
    <t>8004/000</t>
  </si>
  <si>
    <t>G Hotel Sdn Bhd</t>
  </si>
  <si>
    <t>Being adjustment for payment received on 25/10/2018(OR00930)</t>
  </si>
  <si>
    <t>3000/G01</t>
  </si>
  <si>
    <t>JV19/01/09</t>
  </si>
  <si>
    <t>JV19/01/10</t>
  </si>
  <si>
    <t>Hotel Equatorial Penang</t>
  </si>
  <si>
    <t>Being adjustment for payment received on 29/11/2018(OR00939)</t>
  </si>
  <si>
    <t>Asia Garden Sdn Bhd (Holiday Inn)</t>
  </si>
  <si>
    <t>3000/A04</t>
  </si>
  <si>
    <t>Being adjustment for payment received on 29/11/2018(OR00941)</t>
  </si>
  <si>
    <t>JV19/01/11</t>
  </si>
  <si>
    <t>month of Jan'19 on 18/1/2019</t>
  </si>
  <si>
    <t>3000/H04</t>
  </si>
  <si>
    <t>JV19/01/12</t>
  </si>
  <si>
    <t>CIMB Bank Bhd</t>
  </si>
  <si>
    <t>3010/000</t>
  </si>
  <si>
    <t>Being payment received in CIMB Bank on 9/1/2019</t>
  </si>
  <si>
    <t>JV19/01/13</t>
  </si>
  <si>
    <t>CIMB Bank Berhad</t>
  </si>
  <si>
    <t>Short-Term Investment</t>
  </si>
  <si>
    <t>3800/000</t>
  </si>
  <si>
    <t>Being withdrawal of STMMD on 23/1/2019</t>
  </si>
  <si>
    <t>JV19/01/14</t>
  </si>
  <si>
    <t>Bank Charges</t>
  </si>
  <si>
    <t>9601/000</t>
  </si>
  <si>
    <t>Being bank charges for Jan'19</t>
  </si>
  <si>
    <t>Maybank Berhad</t>
  </si>
  <si>
    <t>3030/000</t>
  </si>
  <si>
    <t xml:space="preserve">Dividen Received </t>
  </si>
  <si>
    <t>8006/000</t>
  </si>
  <si>
    <t>JV19/01/15</t>
  </si>
  <si>
    <t>Being dividen received in Maybank Current Account for Jan'19</t>
  </si>
  <si>
    <t>JV19/01/16</t>
  </si>
  <si>
    <t xml:space="preserve">Interest </t>
  </si>
  <si>
    <t>8007/000</t>
  </si>
  <si>
    <t>Being interest distribution for Jan'19</t>
  </si>
  <si>
    <t>JV19/01/17</t>
  </si>
  <si>
    <t>Cost of good sold - souvenirs</t>
  </si>
  <si>
    <t>6010/001</t>
  </si>
  <si>
    <t>Souvenirs/Gifts</t>
  </si>
  <si>
    <t>9204/000</t>
  </si>
  <si>
    <t>Being stock transfer to TIC for Jan'19 :</t>
  </si>
  <si>
    <t>50 sets of Eco Pen @ RM3 each</t>
  </si>
  <si>
    <t>40 pcs of Peranakan Tile Magnet @ RM4.19 each</t>
  </si>
  <si>
    <t>20pcs of Disposable Raincoat @ RM3.60 each</t>
  </si>
  <si>
    <t xml:space="preserve">Deferred Income </t>
  </si>
  <si>
    <t>4600/000</t>
  </si>
  <si>
    <t>Profit &amp; Loss</t>
  </si>
  <si>
    <t>1100/000</t>
  </si>
  <si>
    <t>Being adjustment for the month of Nov'18</t>
  </si>
  <si>
    <t xml:space="preserve">Portion of Grant from State Govt </t>
  </si>
  <si>
    <t>8001/000</t>
  </si>
  <si>
    <t>Portion of Grant from State Govt - Hotel Fee</t>
  </si>
  <si>
    <t>8008/000</t>
  </si>
  <si>
    <t>JV19/01/18</t>
  </si>
  <si>
    <t>Being adjustment for the month of Jan'19</t>
  </si>
  <si>
    <t>JV19/02/01</t>
  </si>
  <si>
    <t>month of Feb'19 on 1/2/2019</t>
  </si>
  <si>
    <t>JV19/02/02</t>
  </si>
  <si>
    <t>Being withdrawal of STMMD on 15/2/2019</t>
  </si>
  <si>
    <t>JV19/02/03</t>
  </si>
  <si>
    <t>Cash In Hand (Sales)</t>
  </si>
  <si>
    <t>Being deposit of cash in hand into CIMB Bank on 18/2/2019</t>
  </si>
  <si>
    <t>JV19/02/04</t>
  </si>
  <si>
    <t>JV19/02/05</t>
  </si>
  <si>
    <t>Being bank charges for audit confirmation for YE 2018</t>
  </si>
  <si>
    <t>JV19/02/06</t>
  </si>
  <si>
    <t>9113/000</t>
  </si>
  <si>
    <t>Electricity &amp; Water</t>
  </si>
  <si>
    <t>Being overpaid for Electricity for month Feb'19</t>
  </si>
  <si>
    <t>JV19/02/07</t>
  </si>
  <si>
    <t>Being bank charges for Feb'19</t>
  </si>
  <si>
    <t>JV19/02/08</t>
  </si>
  <si>
    <t>Being interest distribution for Feb'19</t>
  </si>
  <si>
    <t>JV19/01/19</t>
  </si>
  <si>
    <t>JV19/02/09</t>
  </si>
  <si>
    <t>Being stock transfer to TIC for Feb'19 :</t>
  </si>
  <si>
    <t>30 boxes of Peranakan Tile Magnet @ RM16.83 each</t>
  </si>
  <si>
    <t>2 sets of VVIP set @ RM80.87 each</t>
  </si>
  <si>
    <t>15 sets of VIP set @ RM42.72 each</t>
  </si>
  <si>
    <t>JV19/02/10</t>
  </si>
  <si>
    <t>JV19/02/11</t>
  </si>
  <si>
    <t>Being adjustment for the month of Feb'19</t>
  </si>
  <si>
    <t>JV19/03/02</t>
  </si>
  <si>
    <t>JV19/03/01</t>
  </si>
  <si>
    <t>month of Mar'19 on 1/3/2019</t>
  </si>
  <si>
    <t>Other Creditors &amp; Accruals</t>
  </si>
  <si>
    <t>4200/000</t>
  </si>
  <si>
    <t>Deferred Income - Grant</t>
  </si>
  <si>
    <t>Being amount over accrued is now adjusted (V2019/279)</t>
  </si>
  <si>
    <t>Accrued amount - RM46,347.47</t>
  </si>
  <si>
    <t>JV19/03/03</t>
  </si>
  <si>
    <t>Being bank charges for Mar'19</t>
  </si>
  <si>
    <t>JV19/03/04</t>
  </si>
  <si>
    <t>month of Mar'19 on 25/3/2019</t>
  </si>
  <si>
    <t>JV19/03/05</t>
  </si>
  <si>
    <t>Being stock transfer to TIC for Mar'19 :</t>
  </si>
  <si>
    <t>7 sets of VIP set @ RM42.72 each</t>
  </si>
  <si>
    <t>5 sets of VVIP set @ RM80.87 each</t>
  </si>
  <si>
    <t>JV19/03/06</t>
  </si>
  <si>
    <t>9212/010</t>
  </si>
  <si>
    <t>Australia Media Campaign</t>
  </si>
  <si>
    <t>Being reclass for prepayment (Inflight Magazine) paid in Yr 2018</t>
  </si>
  <si>
    <t>JV19/03/07</t>
  </si>
  <si>
    <t>Being adjustment for the month of Mar'19</t>
  </si>
  <si>
    <t>JV19/03/08</t>
  </si>
  <si>
    <t>JV19/03/09</t>
  </si>
  <si>
    <t>Being interest distribution for Mar'19</t>
  </si>
  <si>
    <t>JV19/04/01</t>
  </si>
  <si>
    <t>JV19/04/02</t>
  </si>
  <si>
    <t>JV19/04/03</t>
  </si>
  <si>
    <t>JV19/04/04</t>
  </si>
  <si>
    <t>JV19/04/05</t>
  </si>
  <si>
    <t>JV19/04/06</t>
  </si>
  <si>
    <t>month of Apr'19 on 1/4/2019</t>
  </si>
  <si>
    <t>9300/019</t>
  </si>
  <si>
    <t xml:space="preserve">Phoenix Asia Academy Of Technology      </t>
  </si>
  <si>
    <t>3000/P15</t>
  </si>
  <si>
    <t>Penang Centre of Education Tourism</t>
  </si>
  <si>
    <t xml:space="preserve">Being reclass of payment wrongly keyed in </t>
  </si>
  <si>
    <t>Being bank charges for Apr'19</t>
  </si>
  <si>
    <t>Being interest distribution for Apr'19</t>
  </si>
  <si>
    <t>Being adjustment for the month of Apr'19</t>
  </si>
  <si>
    <t>Cash in Hand (Sales)</t>
  </si>
  <si>
    <t>Being deposit of cash in hand into CIMB Bank on 17/4/2019</t>
  </si>
  <si>
    <t>Being deposit of cash in hand into CIMB Bank on 29/4/2019</t>
  </si>
  <si>
    <t>JV19/04/07</t>
  </si>
  <si>
    <t>JV19/04/08</t>
  </si>
  <si>
    <t>JV19/04/09</t>
  </si>
  <si>
    <t xml:space="preserve">Allowance </t>
  </si>
  <si>
    <t>Telephone/Email/Fax</t>
  </si>
  <si>
    <t>9002/000</t>
  </si>
  <si>
    <t>9101/000</t>
  </si>
  <si>
    <t>Being relclass of payment - monthly H/P allowance</t>
  </si>
  <si>
    <t>JV19/05/01</t>
  </si>
  <si>
    <t>month of May'19 on 1/5/2019</t>
  </si>
  <si>
    <t>JV19/05/02</t>
  </si>
  <si>
    <t>Being adjustment for payment received on 9/1/2019 (OR00945)</t>
  </si>
  <si>
    <t>Discovery Overland Holidays Sdn Bhd</t>
  </si>
  <si>
    <t>3000/D02</t>
  </si>
  <si>
    <t>JV19/05/03</t>
  </si>
  <si>
    <t>month of May'19 on 15/5/2019</t>
  </si>
  <si>
    <t>Being short payment for May'19</t>
  </si>
  <si>
    <t>JV19/05/04</t>
  </si>
  <si>
    <t>JV19/05/05</t>
  </si>
  <si>
    <t>Being bank charges for May'19</t>
  </si>
  <si>
    <t>JV19/05/06</t>
  </si>
  <si>
    <t>Being interest distribution for May'19</t>
  </si>
  <si>
    <t>JV19/05/07</t>
  </si>
  <si>
    <t>JV19/05/08</t>
  </si>
  <si>
    <t>Being adjustment for the month of May'19</t>
  </si>
  <si>
    <t>JV19/06/01</t>
  </si>
  <si>
    <t>month of June'19 on 1/6/2019</t>
  </si>
  <si>
    <t>JV19/06/02</t>
  </si>
  <si>
    <t>month of June'19 on 17/6/2019</t>
  </si>
  <si>
    <t>JV19/06/03</t>
  </si>
  <si>
    <t>Welcoming Reception</t>
  </si>
  <si>
    <t>9300/005</t>
  </si>
  <si>
    <t>JV19/06/04</t>
  </si>
  <si>
    <t xml:space="preserve">Being payment cancelled due to account closed - V2019/477 </t>
  </si>
  <si>
    <t>Being bank charges for June'19</t>
  </si>
  <si>
    <t>JV19/06/05</t>
  </si>
  <si>
    <t>Being interest distribution for June'19</t>
  </si>
  <si>
    <t>JV19/06/06</t>
  </si>
  <si>
    <t>Being adjustment for the month of June'19</t>
  </si>
  <si>
    <t>JV19/06/07</t>
  </si>
  <si>
    <t>JV19/07/01</t>
  </si>
  <si>
    <t>month of July'19 on 1/7/2019</t>
  </si>
  <si>
    <t>JV19/07/02</t>
  </si>
  <si>
    <t>JV19/07/03</t>
  </si>
  <si>
    <t>month of July'19 on 18/7/2019</t>
  </si>
  <si>
    <t>JV19/07/04</t>
  </si>
  <si>
    <t>Being bank charges for July'19</t>
  </si>
  <si>
    <t>Being interest distribution for July'19</t>
  </si>
  <si>
    <t>JV19/07/05</t>
  </si>
  <si>
    <t>JV19/07/06</t>
  </si>
  <si>
    <t>Being adjustment for the month of July'19</t>
  </si>
  <si>
    <t>JV19/08/01</t>
  </si>
  <si>
    <t>JV19/08/02</t>
  </si>
  <si>
    <t>month of Aug'19 on 1/8/2019</t>
  </si>
  <si>
    <t>month of Aug'19 on 16/8/2019</t>
  </si>
  <si>
    <t>JV19/08/03</t>
  </si>
  <si>
    <t>Telephone/Emails/Fax</t>
  </si>
  <si>
    <t>JV19/08/04</t>
  </si>
  <si>
    <t>Being short payment for July'19 (V2019/740)</t>
  </si>
  <si>
    <t>Being bank charges for Aug'19</t>
  </si>
  <si>
    <t>Being interest distribution for Aug'19</t>
  </si>
  <si>
    <t>JV19/08/05</t>
  </si>
  <si>
    <t>JV19/08/06</t>
  </si>
  <si>
    <t>JV19/08/07</t>
  </si>
  <si>
    <t>Being adjustment for the month of Aug'19</t>
  </si>
  <si>
    <t>JV19/08/08</t>
  </si>
  <si>
    <t>TIC - Electricity</t>
  </si>
  <si>
    <t>9113/001</t>
  </si>
  <si>
    <t>Being adjustment for amount wrongly keyed - V2019/047</t>
  </si>
  <si>
    <t>JV19/09/01</t>
  </si>
  <si>
    <t>month of Sept'19 on 1/9/2019</t>
  </si>
  <si>
    <t>JV19/09/02</t>
  </si>
  <si>
    <t>JV19/09/03</t>
  </si>
  <si>
    <t>Being bank charges for change of authorised signatory</t>
  </si>
  <si>
    <t>(Dato' Bazid)</t>
  </si>
  <si>
    <t>JV19/09/04</t>
  </si>
  <si>
    <t>Being bank charges for Sept'19</t>
  </si>
  <si>
    <t>JV19/09/05</t>
  </si>
  <si>
    <t>JV19/09/06</t>
  </si>
  <si>
    <t>JV19/09/07</t>
  </si>
  <si>
    <t>Being interest distribution for Sept'19</t>
  </si>
  <si>
    <t>Being adjustment for the month of Sept'19</t>
  </si>
  <si>
    <t>month of Sept'19 on 18/9/2019</t>
  </si>
  <si>
    <t>JV19/09/08</t>
  </si>
  <si>
    <t>Being stock transfer to TIC for Sept19 :</t>
  </si>
  <si>
    <t>30 pcs of SOH Mug @ RM3.96 each</t>
  </si>
  <si>
    <t>25pcs of Disposable Raincoat @ RM3.60 each</t>
  </si>
  <si>
    <t>5 sets of VIP set @ RM42.72 each</t>
  </si>
  <si>
    <t>JV19/10/01</t>
  </si>
  <si>
    <t>month of Oct'19 on 1/10/2019</t>
  </si>
  <si>
    <t>JV19/10/02</t>
  </si>
  <si>
    <t xml:space="preserve">Tourism Expo Japan </t>
  </si>
  <si>
    <t>Bank Charges - Japan</t>
  </si>
  <si>
    <t>Loss in foreign currency exchange</t>
  </si>
  <si>
    <t>JV19/10/03</t>
  </si>
  <si>
    <t>Being payment received in CIMB Bank on 4/10/2019</t>
  </si>
  <si>
    <t>month of Oct'19 on 24/10/2019</t>
  </si>
  <si>
    <t>JV19/10/04</t>
  </si>
  <si>
    <t>9400/162</t>
  </si>
  <si>
    <t>9604/000</t>
  </si>
  <si>
    <t>JV19/10/05</t>
  </si>
  <si>
    <t>Being interest distribution for Oct'19</t>
  </si>
  <si>
    <t>JV19/10/06</t>
  </si>
  <si>
    <t>(Ooi Chok Yan)</t>
  </si>
  <si>
    <t xml:space="preserve"> </t>
  </si>
  <si>
    <t>Being bank charges for Oct'19</t>
  </si>
  <si>
    <t>JV19/10/07</t>
  </si>
  <si>
    <t>JV19/10/08</t>
  </si>
  <si>
    <t>9112/000</t>
  </si>
  <si>
    <t>Miscllaneous expenses</t>
  </si>
  <si>
    <t>Being overpaid to Ng Chun How on 10/10/2019 (V2019/931)</t>
  </si>
  <si>
    <t>JV19/10/09</t>
  </si>
  <si>
    <t>Being adjustment for the month of Oct'19</t>
  </si>
  <si>
    <t>JV19/10/10</t>
  </si>
  <si>
    <t>JV19/11/01</t>
  </si>
  <si>
    <t>Being withdrawal of STMMD on 29/11/2019</t>
  </si>
  <si>
    <t>JV19/11/02</t>
  </si>
  <si>
    <t>JV19/11/03</t>
  </si>
  <si>
    <t>JV19/11/04</t>
  </si>
  <si>
    <t>Being bank charges for Nov'19</t>
  </si>
  <si>
    <t>JV19/11/05</t>
  </si>
  <si>
    <t>Being adjustment for the month of Nov'19</t>
  </si>
  <si>
    <t>JV19/12/01</t>
  </si>
  <si>
    <t>month of Dec'19 on 1/12/2019</t>
  </si>
  <si>
    <t>JV19/12/02</t>
  </si>
  <si>
    <t>Being interest distribution for Dec'19</t>
  </si>
  <si>
    <t>JV19/12/03</t>
  </si>
  <si>
    <t>Being bank charges for Dec'19</t>
  </si>
  <si>
    <t>Acc Depreciation - Computers</t>
  </si>
  <si>
    <t>2010/105</t>
  </si>
  <si>
    <t>Fixed Asset Written Off</t>
  </si>
  <si>
    <t>9114/000</t>
  </si>
  <si>
    <t>Computers</t>
  </si>
  <si>
    <t>2010/100</t>
  </si>
  <si>
    <t>Acc Depreciation - Office Equipment</t>
  </si>
  <si>
    <t>2020/105</t>
  </si>
  <si>
    <t>Office Equipment</t>
  </si>
  <si>
    <t>2020/100</t>
  </si>
  <si>
    <t>Acc Depreciation - Software</t>
  </si>
  <si>
    <t>2040/105</t>
  </si>
  <si>
    <t>JV19/12/04</t>
  </si>
  <si>
    <t>Being FA written off - Sony VAIO Laptop</t>
  </si>
  <si>
    <t>JV19/12/05</t>
  </si>
  <si>
    <t>Being FA written off - Dell Latitude Notebook (3 units)</t>
  </si>
  <si>
    <t>JV19/12/06</t>
  </si>
  <si>
    <t>Being FA written off - Dell XPS Notebook</t>
  </si>
  <si>
    <t>JV19/12/07</t>
  </si>
  <si>
    <t>Being FA written off - HP Prodesk 400</t>
  </si>
  <si>
    <t>JV19/12/08</t>
  </si>
  <si>
    <t>Being FA written off - Water Dispenser</t>
  </si>
  <si>
    <t>JV19/12/09</t>
  </si>
  <si>
    <t>Being FA written off - Door Access (PGT)</t>
  </si>
  <si>
    <t>JV19/12/10</t>
  </si>
  <si>
    <t>Being FA written off - Door Access (Thumb print)</t>
  </si>
  <si>
    <t>JV19/12/11</t>
  </si>
  <si>
    <t>Acc Depreciation - Furniture &amp; Fitting</t>
  </si>
  <si>
    <t>Acc Depreciation - Furniture &amp; Fittings</t>
  </si>
  <si>
    <t>2030/105</t>
  </si>
  <si>
    <t>2030/100</t>
  </si>
  <si>
    <t>Furniture &amp; Fittings</t>
  </si>
  <si>
    <t>Being FA written off - Reception counter table</t>
  </si>
  <si>
    <t>JV19/12/12</t>
  </si>
  <si>
    <t>Being FA written off - Lower back mesh chair (TIC)</t>
  </si>
  <si>
    <t>JV19/12/13</t>
  </si>
  <si>
    <t>Depreciation - Computer</t>
  </si>
  <si>
    <t>Acc Depreciation - Computer</t>
  </si>
  <si>
    <t>Depreciation - Office Equipment</t>
  </si>
  <si>
    <t>Depreciation - Furniture &amp; Fitting</t>
  </si>
  <si>
    <t>Depreciation - Software</t>
  </si>
  <si>
    <t>Depreciation - Office Renovation</t>
  </si>
  <si>
    <t>Acc Depreciation - Office Renovation</t>
  </si>
  <si>
    <t>Being depreciation for the current year 2019</t>
  </si>
  <si>
    <t>JV19/12/14</t>
  </si>
  <si>
    <t>JV19/12/15</t>
  </si>
  <si>
    <t>JV19/12/16</t>
  </si>
  <si>
    <t>JV19/12/17</t>
  </si>
  <si>
    <t>9208/000</t>
  </si>
  <si>
    <t>2060/105</t>
  </si>
  <si>
    <t>JV19/12/18</t>
  </si>
  <si>
    <t>Depreciation - Motor Vehicle</t>
  </si>
  <si>
    <t>Acc Depreciation - Motor Vehicle</t>
  </si>
  <si>
    <t>2050/105</t>
  </si>
  <si>
    <t>JV19/12/19</t>
  </si>
  <si>
    <t>Cost of goods sold - Souvenirs</t>
  </si>
  <si>
    <t>Medical fee</t>
  </si>
  <si>
    <t>9006/000</t>
  </si>
  <si>
    <t>Overtime</t>
  </si>
  <si>
    <t>9007/000</t>
  </si>
  <si>
    <t>9014/000</t>
  </si>
  <si>
    <t>Mileage/Toll Claims/Petrol</t>
  </si>
  <si>
    <t>9101/001</t>
  </si>
  <si>
    <t>TIC-Telephone/Emails/Fax</t>
  </si>
  <si>
    <t>9106/000</t>
  </si>
  <si>
    <t>Photostating &amp; others/Photography</t>
  </si>
  <si>
    <t>9107/000</t>
  </si>
  <si>
    <t>Newspaper/Books</t>
  </si>
  <si>
    <t>9108/000</t>
  </si>
  <si>
    <t>Office Upkeep &amp; Expenses</t>
  </si>
  <si>
    <t>9111/000</t>
  </si>
  <si>
    <t>Upkeep of Motor Vehicle</t>
  </si>
  <si>
    <t>Electricity &amp; water</t>
  </si>
  <si>
    <t>TIC-Electricity &amp; water</t>
  </si>
  <si>
    <t>9201/003</t>
  </si>
  <si>
    <t>Ads-Billboard/Bus wrap/Cube</t>
  </si>
  <si>
    <t>9201/007</t>
  </si>
  <si>
    <t>Ads-Social Media</t>
  </si>
  <si>
    <t>9202/020</t>
  </si>
  <si>
    <t>Penang Here &amp; Now</t>
  </si>
  <si>
    <t>9218/015</t>
  </si>
  <si>
    <t>Publicity - Hot Air Balloon</t>
  </si>
  <si>
    <t>Tactical Campaign-China</t>
  </si>
  <si>
    <t>9221/008</t>
  </si>
  <si>
    <t>Tactical Campaign-Korea</t>
  </si>
  <si>
    <t>9227/000</t>
  </si>
  <si>
    <t>Tourism Master Plan</t>
  </si>
  <si>
    <t>9300/002</t>
  </si>
  <si>
    <t>9300/004</t>
  </si>
  <si>
    <t>FAM Trip</t>
  </si>
  <si>
    <t>Lunch/Dinner hosting</t>
  </si>
  <si>
    <t>9300/006</t>
  </si>
  <si>
    <t xml:space="preserve">Heritage Walk &amp; Tour </t>
  </si>
  <si>
    <t>9300/024</t>
  </si>
  <si>
    <t>Last Fri, Sat &amp; Sun for the month</t>
  </si>
  <si>
    <t>9400/155</t>
  </si>
  <si>
    <t>Courtesy Visit to Shenzhen</t>
  </si>
  <si>
    <t>9400/164</t>
  </si>
  <si>
    <t>Courtesy Visit to Shanghai</t>
  </si>
  <si>
    <t>9500/006</t>
  </si>
  <si>
    <t>Pg Roadshow-Singapore</t>
  </si>
  <si>
    <t>9502/000</t>
  </si>
  <si>
    <t>Accounting fee</t>
  </si>
  <si>
    <t>Bank charges</t>
  </si>
  <si>
    <t>Audit Fee</t>
  </si>
  <si>
    <t>9501/000</t>
  </si>
  <si>
    <t>Being provision of audit fee for Y/E 2019</t>
  </si>
  <si>
    <t>JV19/12/20</t>
  </si>
  <si>
    <t>Directors Meeting Allowance</t>
  </si>
  <si>
    <t>9118/000</t>
  </si>
  <si>
    <t>Being provision of directors meeting allowance for 2019</t>
  </si>
  <si>
    <t>Being adjustment for the month of Dec'19</t>
  </si>
  <si>
    <t>JV19/12/21</t>
  </si>
  <si>
    <t>JV19/12/22</t>
  </si>
  <si>
    <t>JV19/12/23</t>
  </si>
  <si>
    <t>Secretarial Fee</t>
  </si>
  <si>
    <t>9503/000</t>
  </si>
  <si>
    <t>Amount owing to related co.-PDC</t>
  </si>
  <si>
    <t>4301/000</t>
  </si>
  <si>
    <t>Being secretarial fee for Oct-Dec 2019 charged by PDC</t>
  </si>
  <si>
    <t>JV19/12/24</t>
  </si>
  <si>
    <t>Deferred Income</t>
  </si>
  <si>
    <t>Amount owing from the State Govt</t>
  </si>
  <si>
    <t>3303/000</t>
  </si>
  <si>
    <t>Being amount owing from State for Grant 2019</t>
  </si>
  <si>
    <t>Being accrued expenses as of 31.12.2019</t>
  </si>
  <si>
    <t>JV19/12/25</t>
  </si>
  <si>
    <t>JV19/12/26</t>
  </si>
  <si>
    <t>JOURNAL ENTRIES (AUDIT ADJUSTMENT)</t>
  </si>
  <si>
    <t>Taxation</t>
  </si>
  <si>
    <t>9116/000</t>
  </si>
  <si>
    <t>Provision for Taxation</t>
  </si>
  <si>
    <t>3200/000</t>
  </si>
  <si>
    <t>Being adjustment for underprovision of taxation in prior year</t>
  </si>
  <si>
    <t>JV19/12/27</t>
  </si>
  <si>
    <t>Being adjustment for current year provision for income tax expense</t>
  </si>
  <si>
    <t>JV19/12/28</t>
  </si>
  <si>
    <t>Portion of grant utilised - State Govt</t>
  </si>
  <si>
    <t>Being adjustment for understated of utilise government grant for the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</si>
</sst>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6" fillId="0" borderId="0"/>
  </cellStyleXfs>
  <cellXfs count="30">
    <xf numFmtId="0" fontId="0" fillId="0" borderId="0" xfId="0"/>
    <xf numFmtId="0" fontId="3" fillId="0" borderId="0" xfId="2" applyFont="1"/>
    <xf numFmtId="0" fontId="4" fillId="0" borderId="0" xfId="2" applyFont="1"/>
    <xf numFmtId="0" fontId="4" fillId="0" borderId="0" xfId="2" applyFont="1" applyAlignment="1">
      <alignment horizontal="center"/>
    </xf>
    <xf numFmtId="43" fontId="4" fillId="0" borderId="0" xfId="3" applyFont="1"/>
    <xf numFmtId="43" fontId="4" fillId="0" borderId="0" xfId="3" quotePrefix="1" applyFont="1"/>
    <xf numFmtId="43" fontId="4" fillId="0" borderId="0" xfId="3" applyFont="1" applyAlignment="1">
      <alignment horizontal="center"/>
    </xf>
    <xf numFmtId="0" fontId="3" fillId="0" borderId="0" xfId="2" applyFont="1" applyAlignment="1">
      <alignment horizontal="center"/>
    </xf>
    <xf numFmtId="43" fontId="3" fillId="0" borderId="0" xfId="3" applyFont="1" applyAlignment="1">
      <alignment horizontal="center"/>
    </xf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horizontal="left"/>
    </xf>
    <xf numFmtId="43" fontId="4" fillId="0" borderId="0" xfId="1" applyFont="1"/>
    <xf numFmtId="0" fontId="5" fillId="0" borderId="0" xfId="2" applyFont="1" applyAlignment="1">
      <alignment horizontal="center" vertical="center"/>
    </xf>
    <xf numFmtId="0" fontId="5" fillId="0" borderId="0" xfId="2" applyFont="1"/>
    <xf numFmtId="0" fontId="5" fillId="0" borderId="0" xfId="2" applyFont="1" applyAlignment="1">
      <alignment horizontal="center"/>
    </xf>
    <xf numFmtId="43" fontId="5" fillId="0" borderId="0" xfId="3" applyFont="1"/>
    <xf numFmtId="14" fontId="4" fillId="0" borderId="0" xfId="2" applyNumberFormat="1" applyFont="1"/>
    <xf numFmtId="2" fontId="4" fillId="0" borderId="0" xfId="2" applyNumberFormat="1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43" fontId="4" fillId="0" borderId="0" xfId="0" applyNumberFormat="1" applyFont="1"/>
    <xf numFmtId="43" fontId="4" fillId="0" borderId="1" xfId="3" applyFont="1" applyBorder="1"/>
    <xf numFmtId="0" fontId="4" fillId="0" borderId="0" xfId="0" applyNumberFormat="1" applyFont="1"/>
    <xf numFmtId="0" fontId="4" fillId="0" borderId="0" xfId="2" applyNumberFormat="1" applyFont="1"/>
    <xf numFmtId="0" fontId="5" fillId="0" borderId="0" xfId="4" applyFont="1" applyAlignment="1">
      <alignment horizontal="center"/>
    </xf>
    <xf numFmtId="3" fontId="4" fillId="0" borderId="0" xfId="2" applyNumberFormat="1" applyFont="1"/>
    <xf numFmtId="0" fontId="4" fillId="0" borderId="0" xfId="2" quotePrefix="1" applyFont="1" applyAlignment="1">
      <alignment horizontal="center"/>
    </xf>
    <xf numFmtId="0" fontId="4" fillId="0" borderId="0" xfId="2" applyFont="1" applyAlignment="1">
      <alignment horizontal="left" vertical="center"/>
    </xf>
    <xf numFmtId="43" fontId="4" fillId="0" borderId="0" xfId="3" applyFont="1" applyAlignment="1">
      <alignment horizontal="left"/>
    </xf>
  </cellXfs>
  <cellStyles count="5">
    <cellStyle name="Comma" xfId="1" builtinId="3"/>
    <cellStyle name="Comma 2" xfId="3" xr:uid="{70689F02-38A9-4C65-9409-83641F1C7834}"/>
    <cellStyle name="Excel Built-in Normal" xfId="4" xr:uid="{59E7DD37-795F-4E9B-8051-CB04FFF6A379}"/>
    <cellStyle name="Normal" xfId="0" builtinId="0"/>
    <cellStyle name="Normal 2" xfId="2" xr:uid="{F4DEFA4F-A19B-4B2D-ABE4-DB62E70E73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6376A-F948-46DF-A914-411E6F12C995}">
  <sheetPr codeName="Sheet1"/>
  <dimension ref="A2:N140"/>
  <sheetViews>
    <sheetView topLeftCell="A55" zoomScaleNormal="100" zoomScaleSheetLayoutView="100" workbookViewId="0">
      <selection activeCell="B67" sqref="B67:B71"/>
    </sheetView>
  </sheetViews>
  <sheetFormatPr defaultRowHeight="12.75" x14ac:dyDescent="0.2"/>
  <cols>
    <col min="1" max="1" width="10.25" style="2" customWidth="1"/>
    <col min="2" max="2" width="22.25" style="2" customWidth="1"/>
    <col min="3" max="3" width="16.75" style="2" customWidth="1"/>
    <col min="4" max="4" width="9.75" style="3" customWidth="1"/>
    <col min="5" max="5" width="1.875" style="2" customWidth="1"/>
    <col min="6" max="6" width="12.5" style="4" customWidth="1"/>
    <col min="7" max="7" width="13" style="4" customWidth="1"/>
    <col min="8" max="8" width="9" style="2"/>
    <col min="9" max="9" width="11.25" style="2" customWidth="1"/>
    <col min="10" max="10" width="9" style="2"/>
    <col min="11" max="11" width="9" style="11"/>
    <col min="12" max="256" width="9" style="2"/>
    <col min="257" max="257" width="10.25" style="2" customWidth="1"/>
    <col min="258" max="258" width="22.25" style="2" customWidth="1"/>
    <col min="259" max="259" width="16.75" style="2" customWidth="1"/>
    <col min="260" max="260" width="9.75" style="2" customWidth="1"/>
    <col min="261" max="261" width="1.875" style="2" customWidth="1"/>
    <col min="262" max="262" width="12.5" style="2" customWidth="1"/>
    <col min="263" max="263" width="13" style="2" customWidth="1"/>
    <col min="264" max="264" width="9" style="2"/>
    <col min="265" max="265" width="11.25" style="2" customWidth="1"/>
    <col min="266" max="512" width="9" style="2"/>
    <col min="513" max="513" width="10.25" style="2" customWidth="1"/>
    <col min="514" max="514" width="22.25" style="2" customWidth="1"/>
    <col min="515" max="515" width="16.75" style="2" customWidth="1"/>
    <col min="516" max="516" width="9.75" style="2" customWidth="1"/>
    <col min="517" max="517" width="1.875" style="2" customWidth="1"/>
    <col min="518" max="518" width="12.5" style="2" customWidth="1"/>
    <col min="519" max="519" width="13" style="2" customWidth="1"/>
    <col min="520" max="520" width="9" style="2"/>
    <col min="521" max="521" width="11.25" style="2" customWidth="1"/>
    <col min="522" max="768" width="9" style="2"/>
    <col min="769" max="769" width="10.25" style="2" customWidth="1"/>
    <col min="770" max="770" width="22.25" style="2" customWidth="1"/>
    <col min="771" max="771" width="16.75" style="2" customWidth="1"/>
    <col min="772" max="772" width="9.75" style="2" customWidth="1"/>
    <col min="773" max="773" width="1.875" style="2" customWidth="1"/>
    <col min="774" max="774" width="12.5" style="2" customWidth="1"/>
    <col min="775" max="775" width="13" style="2" customWidth="1"/>
    <col min="776" max="776" width="9" style="2"/>
    <col min="777" max="777" width="11.25" style="2" customWidth="1"/>
    <col min="778" max="1024" width="9" style="2"/>
    <col min="1025" max="1025" width="10.25" style="2" customWidth="1"/>
    <col min="1026" max="1026" width="22.25" style="2" customWidth="1"/>
    <col min="1027" max="1027" width="16.75" style="2" customWidth="1"/>
    <col min="1028" max="1028" width="9.75" style="2" customWidth="1"/>
    <col min="1029" max="1029" width="1.875" style="2" customWidth="1"/>
    <col min="1030" max="1030" width="12.5" style="2" customWidth="1"/>
    <col min="1031" max="1031" width="13" style="2" customWidth="1"/>
    <col min="1032" max="1032" width="9" style="2"/>
    <col min="1033" max="1033" width="11.25" style="2" customWidth="1"/>
    <col min="1034" max="1280" width="9" style="2"/>
    <col min="1281" max="1281" width="10.25" style="2" customWidth="1"/>
    <col min="1282" max="1282" width="22.25" style="2" customWidth="1"/>
    <col min="1283" max="1283" width="16.75" style="2" customWidth="1"/>
    <col min="1284" max="1284" width="9.75" style="2" customWidth="1"/>
    <col min="1285" max="1285" width="1.875" style="2" customWidth="1"/>
    <col min="1286" max="1286" width="12.5" style="2" customWidth="1"/>
    <col min="1287" max="1287" width="13" style="2" customWidth="1"/>
    <col min="1288" max="1288" width="9" style="2"/>
    <col min="1289" max="1289" width="11.25" style="2" customWidth="1"/>
    <col min="1290" max="1536" width="9" style="2"/>
    <col min="1537" max="1537" width="10.25" style="2" customWidth="1"/>
    <col min="1538" max="1538" width="22.25" style="2" customWidth="1"/>
    <col min="1539" max="1539" width="16.75" style="2" customWidth="1"/>
    <col min="1540" max="1540" width="9.75" style="2" customWidth="1"/>
    <col min="1541" max="1541" width="1.875" style="2" customWidth="1"/>
    <col min="1542" max="1542" width="12.5" style="2" customWidth="1"/>
    <col min="1543" max="1543" width="13" style="2" customWidth="1"/>
    <col min="1544" max="1544" width="9" style="2"/>
    <col min="1545" max="1545" width="11.25" style="2" customWidth="1"/>
    <col min="1546" max="1792" width="9" style="2"/>
    <col min="1793" max="1793" width="10.25" style="2" customWidth="1"/>
    <col min="1794" max="1794" width="22.25" style="2" customWidth="1"/>
    <col min="1795" max="1795" width="16.75" style="2" customWidth="1"/>
    <col min="1796" max="1796" width="9.75" style="2" customWidth="1"/>
    <col min="1797" max="1797" width="1.875" style="2" customWidth="1"/>
    <col min="1798" max="1798" width="12.5" style="2" customWidth="1"/>
    <col min="1799" max="1799" width="13" style="2" customWidth="1"/>
    <col min="1800" max="1800" width="9" style="2"/>
    <col min="1801" max="1801" width="11.25" style="2" customWidth="1"/>
    <col min="1802" max="2048" width="9" style="2"/>
    <col min="2049" max="2049" width="10.25" style="2" customWidth="1"/>
    <col min="2050" max="2050" width="22.25" style="2" customWidth="1"/>
    <col min="2051" max="2051" width="16.75" style="2" customWidth="1"/>
    <col min="2052" max="2052" width="9.75" style="2" customWidth="1"/>
    <col min="2053" max="2053" width="1.875" style="2" customWidth="1"/>
    <col min="2054" max="2054" width="12.5" style="2" customWidth="1"/>
    <col min="2055" max="2055" width="13" style="2" customWidth="1"/>
    <col min="2056" max="2056" width="9" style="2"/>
    <col min="2057" max="2057" width="11.25" style="2" customWidth="1"/>
    <col min="2058" max="2304" width="9" style="2"/>
    <col min="2305" max="2305" width="10.25" style="2" customWidth="1"/>
    <col min="2306" max="2306" width="22.25" style="2" customWidth="1"/>
    <col min="2307" max="2307" width="16.75" style="2" customWidth="1"/>
    <col min="2308" max="2308" width="9.75" style="2" customWidth="1"/>
    <col min="2309" max="2309" width="1.875" style="2" customWidth="1"/>
    <col min="2310" max="2310" width="12.5" style="2" customWidth="1"/>
    <col min="2311" max="2311" width="13" style="2" customWidth="1"/>
    <col min="2312" max="2312" width="9" style="2"/>
    <col min="2313" max="2313" width="11.25" style="2" customWidth="1"/>
    <col min="2314" max="2560" width="9" style="2"/>
    <col min="2561" max="2561" width="10.25" style="2" customWidth="1"/>
    <col min="2562" max="2562" width="22.25" style="2" customWidth="1"/>
    <col min="2563" max="2563" width="16.75" style="2" customWidth="1"/>
    <col min="2564" max="2564" width="9.75" style="2" customWidth="1"/>
    <col min="2565" max="2565" width="1.875" style="2" customWidth="1"/>
    <col min="2566" max="2566" width="12.5" style="2" customWidth="1"/>
    <col min="2567" max="2567" width="13" style="2" customWidth="1"/>
    <col min="2568" max="2568" width="9" style="2"/>
    <col min="2569" max="2569" width="11.25" style="2" customWidth="1"/>
    <col min="2570" max="2816" width="9" style="2"/>
    <col min="2817" max="2817" width="10.25" style="2" customWidth="1"/>
    <col min="2818" max="2818" width="22.25" style="2" customWidth="1"/>
    <col min="2819" max="2819" width="16.75" style="2" customWidth="1"/>
    <col min="2820" max="2820" width="9.75" style="2" customWidth="1"/>
    <col min="2821" max="2821" width="1.875" style="2" customWidth="1"/>
    <col min="2822" max="2822" width="12.5" style="2" customWidth="1"/>
    <col min="2823" max="2823" width="13" style="2" customWidth="1"/>
    <col min="2824" max="2824" width="9" style="2"/>
    <col min="2825" max="2825" width="11.25" style="2" customWidth="1"/>
    <col min="2826" max="3072" width="9" style="2"/>
    <col min="3073" max="3073" width="10.25" style="2" customWidth="1"/>
    <col min="3074" max="3074" width="22.25" style="2" customWidth="1"/>
    <col min="3075" max="3075" width="16.75" style="2" customWidth="1"/>
    <col min="3076" max="3076" width="9.75" style="2" customWidth="1"/>
    <col min="3077" max="3077" width="1.875" style="2" customWidth="1"/>
    <col min="3078" max="3078" width="12.5" style="2" customWidth="1"/>
    <col min="3079" max="3079" width="13" style="2" customWidth="1"/>
    <col min="3080" max="3080" width="9" style="2"/>
    <col min="3081" max="3081" width="11.25" style="2" customWidth="1"/>
    <col min="3082" max="3328" width="9" style="2"/>
    <col min="3329" max="3329" width="10.25" style="2" customWidth="1"/>
    <col min="3330" max="3330" width="22.25" style="2" customWidth="1"/>
    <col min="3331" max="3331" width="16.75" style="2" customWidth="1"/>
    <col min="3332" max="3332" width="9.75" style="2" customWidth="1"/>
    <col min="3333" max="3333" width="1.875" style="2" customWidth="1"/>
    <col min="3334" max="3334" width="12.5" style="2" customWidth="1"/>
    <col min="3335" max="3335" width="13" style="2" customWidth="1"/>
    <col min="3336" max="3336" width="9" style="2"/>
    <col min="3337" max="3337" width="11.25" style="2" customWidth="1"/>
    <col min="3338" max="3584" width="9" style="2"/>
    <col min="3585" max="3585" width="10.25" style="2" customWidth="1"/>
    <col min="3586" max="3586" width="22.25" style="2" customWidth="1"/>
    <col min="3587" max="3587" width="16.75" style="2" customWidth="1"/>
    <col min="3588" max="3588" width="9.75" style="2" customWidth="1"/>
    <col min="3589" max="3589" width="1.875" style="2" customWidth="1"/>
    <col min="3590" max="3590" width="12.5" style="2" customWidth="1"/>
    <col min="3591" max="3591" width="13" style="2" customWidth="1"/>
    <col min="3592" max="3592" width="9" style="2"/>
    <col min="3593" max="3593" width="11.25" style="2" customWidth="1"/>
    <col min="3594" max="3840" width="9" style="2"/>
    <col min="3841" max="3841" width="10.25" style="2" customWidth="1"/>
    <col min="3842" max="3842" width="22.25" style="2" customWidth="1"/>
    <col min="3843" max="3843" width="16.75" style="2" customWidth="1"/>
    <col min="3844" max="3844" width="9.75" style="2" customWidth="1"/>
    <col min="3845" max="3845" width="1.875" style="2" customWidth="1"/>
    <col min="3846" max="3846" width="12.5" style="2" customWidth="1"/>
    <col min="3847" max="3847" width="13" style="2" customWidth="1"/>
    <col min="3848" max="3848" width="9" style="2"/>
    <col min="3849" max="3849" width="11.25" style="2" customWidth="1"/>
    <col min="3850" max="4096" width="9" style="2"/>
    <col min="4097" max="4097" width="10.25" style="2" customWidth="1"/>
    <col min="4098" max="4098" width="22.25" style="2" customWidth="1"/>
    <col min="4099" max="4099" width="16.75" style="2" customWidth="1"/>
    <col min="4100" max="4100" width="9.75" style="2" customWidth="1"/>
    <col min="4101" max="4101" width="1.875" style="2" customWidth="1"/>
    <col min="4102" max="4102" width="12.5" style="2" customWidth="1"/>
    <col min="4103" max="4103" width="13" style="2" customWidth="1"/>
    <col min="4104" max="4104" width="9" style="2"/>
    <col min="4105" max="4105" width="11.25" style="2" customWidth="1"/>
    <col min="4106" max="4352" width="9" style="2"/>
    <col min="4353" max="4353" width="10.25" style="2" customWidth="1"/>
    <col min="4354" max="4354" width="22.25" style="2" customWidth="1"/>
    <col min="4355" max="4355" width="16.75" style="2" customWidth="1"/>
    <col min="4356" max="4356" width="9.75" style="2" customWidth="1"/>
    <col min="4357" max="4357" width="1.875" style="2" customWidth="1"/>
    <col min="4358" max="4358" width="12.5" style="2" customWidth="1"/>
    <col min="4359" max="4359" width="13" style="2" customWidth="1"/>
    <col min="4360" max="4360" width="9" style="2"/>
    <col min="4361" max="4361" width="11.25" style="2" customWidth="1"/>
    <col min="4362" max="4608" width="9" style="2"/>
    <col min="4609" max="4609" width="10.25" style="2" customWidth="1"/>
    <col min="4610" max="4610" width="22.25" style="2" customWidth="1"/>
    <col min="4611" max="4611" width="16.75" style="2" customWidth="1"/>
    <col min="4612" max="4612" width="9.75" style="2" customWidth="1"/>
    <col min="4613" max="4613" width="1.875" style="2" customWidth="1"/>
    <col min="4614" max="4614" width="12.5" style="2" customWidth="1"/>
    <col min="4615" max="4615" width="13" style="2" customWidth="1"/>
    <col min="4616" max="4616" width="9" style="2"/>
    <col min="4617" max="4617" width="11.25" style="2" customWidth="1"/>
    <col min="4618" max="4864" width="9" style="2"/>
    <col min="4865" max="4865" width="10.25" style="2" customWidth="1"/>
    <col min="4866" max="4866" width="22.25" style="2" customWidth="1"/>
    <col min="4867" max="4867" width="16.75" style="2" customWidth="1"/>
    <col min="4868" max="4868" width="9.75" style="2" customWidth="1"/>
    <col min="4869" max="4869" width="1.875" style="2" customWidth="1"/>
    <col min="4870" max="4870" width="12.5" style="2" customWidth="1"/>
    <col min="4871" max="4871" width="13" style="2" customWidth="1"/>
    <col min="4872" max="4872" width="9" style="2"/>
    <col min="4873" max="4873" width="11.25" style="2" customWidth="1"/>
    <col min="4874" max="5120" width="9" style="2"/>
    <col min="5121" max="5121" width="10.25" style="2" customWidth="1"/>
    <col min="5122" max="5122" width="22.25" style="2" customWidth="1"/>
    <col min="5123" max="5123" width="16.75" style="2" customWidth="1"/>
    <col min="5124" max="5124" width="9.75" style="2" customWidth="1"/>
    <col min="5125" max="5125" width="1.875" style="2" customWidth="1"/>
    <col min="5126" max="5126" width="12.5" style="2" customWidth="1"/>
    <col min="5127" max="5127" width="13" style="2" customWidth="1"/>
    <col min="5128" max="5128" width="9" style="2"/>
    <col min="5129" max="5129" width="11.25" style="2" customWidth="1"/>
    <col min="5130" max="5376" width="9" style="2"/>
    <col min="5377" max="5377" width="10.25" style="2" customWidth="1"/>
    <col min="5378" max="5378" width="22.25" style="2" customWidth="1"/>
    <col min="5379" max="5379" width="16.75" style="2" customWidth="1"/>
    <col min="5380" max="5380" width="9.75" style="2" customWidth="1"/>
    <col min="5381" max="5381" width="1.875" style="2" customWidth="1"/>
    <col min="5382" max="5382" width="12.5" style="2" customWidth="1"/>
    <col min="5383" max="5383" width="13" style="2" customWidth="1"/>
    <col min="5384" max="5384" width="9" style="2"/>
    <col min="5385" max="5385" width="11.25" style="2" customWidth="1"/>
    <col min="5386" max="5632" width="9" style="2"/>
    <col min="5633" max="5633" width="10.25" style="2" customWidth="1"/>
    <col min="5634" max="5634" width="22.25" style="2" customWidth="1"/>
    <col min="5635" max="5635" width="16.75" style="2" customWidth="1"/>
    <col min="5636" max="5636" width="9.75" style="2" customWidth="1"/>
    <col min="5637" max="5637" width="1.875" style="2" customWidth="1"/>
    <col min="5638" max="5638" width="12.5" style="2" customWidth="1"/>
    <col min="5639" max="5639" width="13" style="2" customWidth="1"/>
    <col min="5640" max="5640" width="9" style="2"/>
    <col min="5641" max="5641" width="11.25" style="2" customWidth="1"/>
    <col min="5642" max="5888" width="9" style="2"/>
    <col min="5889" max="5889" width="10.25" style="2" customWidth="1"/>
    <col min="5890" max="5890" width="22.25" style="2" customWidth="1"/>
    <col min="5891" max="5891" width="16.75" style="2" customWidth="1"/>
    <col min="5892" max="5892" width="9.75" style="2" customWidth="1"/>
    <col min="5893" max="5893" width="1.875" style="2" customWidth="1"/>
    <col min="5894" max="5894" width="12.5" style="2" customWidth="1"/>
    <col min="5895" max="5895" width="13" style="2" customWidth="1"/>
    <col min="5896" max="5896" width="9" style="2"/>
    <col min="5897" max="5897" width="11.25" style="2" customWidth="1"/>
    <col min="5898" max="6144" width="9" style="2"/>
    <col min="6145" max="6145" width="10.25" style="2" customWidth="1"/>
    <col min="6146" max="6146" width="22.25" style="2" customWidth="1"/>
    <col min="6147" max="6147" width="16.75" style="2" customWidth="1"/>
    <col min="6148" max="6148" width="9.75" style="2" customWidth="1"/>
    <col min="6149" max="6149" width="1.875" style="2" customWidth="1"/>
    <col min="6150" max="6150" width="12.5" style="2" customWidth="1"/>
    <col min="6151" max="6151" width="13" style="2" customWidth="1"/>
    <col min="6152" max="6152" width="9" style="2"/>
    <col min="6153" max="6153" width="11.25" style="2" customWidth="1"/>
    <col min="6154" max="6400" width="9" style="2"/>
    <col min="6401" max="6401" width="10.25" style="2" customWidth="1"/>
    <col min="6402" max="6402" width="22.25" style="2" customWidth="1"/>
    <col min="6403" max="6403" width="16.75" style="2" customWidth="1"/>
    <col min="6404" max="6404" width="9.75" style="2" customWidth="1"/>
    <col min="6405" max="6405" width="1.875" style="2" customWidth="1"/>
    <col min="6406" max="6406" width="12.5" style="2" customWidth="1"/>
    <col min="6407" max="6407" width="13" style="2" customWidth="1"/>
    <col min="6408" max="6408" width="9" style="2"/>
    <col min="6409" max="6409" width="11.25" style="2" customWidth="1"/>
    <col min="6410" max="6656" width="9" style="2"/>
    <col min="6657" max="6657" width="10.25" style="2" customWidth="1"/>
    <col min="6658" max="6658" width="22.25" style="2" customWidth="1"/>
    <col min="6659" max="6659" width="16.75" style="2" customWidth="1"/>
    <col min="6660" max="6660" width="9.75" style="2" customWidth="1"/>
    <col min="6661" max="6661" width="1.875" style="2" customWidth="1"/>
    <col min="6662" max="6662" width="12.5" style="2" customWidth="1"/>
    <col min="6663" max="6663" width="13" style="2" customWidth="1"/>
    <col min="6664" max="6664" width="9" style="2"/>
    <col min="6665" max="6665" width="11.25" style="2" customWidth="1"/>
    <col min="6666" max="6912" width="9" style="2"/>
    <col min="6913" max="6913" width="10.25" style="2" customWidth="1"/>
    <col min="6914" max="6914" width="22.25" style="2" customWidth="1"/>
    <col min="6915" max="6915" width="16.75" style="2" customWidth="1"/>
    <col min="6916" max="6916" width="9.75" style="2" customWidth="1"/>
    <col min="6917" max="6917" width="1.875" style="2" customWidth="1"/>
    <col min="6918" max="6918" width="12.5" style="2" customWidth="1"/>
    <col min="6919" max="6919" width="13" style="2" customWidth="1"/>
    <col min="6920" max="6920" width="9" style="2"/>
    <col min="6921" max="6921" width="11.25" style="2" customWidth="1"/>
    <col min="6922" max="7168" width="9" style="2"/>
    <col min="7169" max="7169" width="10.25" style="2" customWidth="1"/>
    <col min="7170" max="7170" width="22.25" style="2" customWidth="1"/>
    <col min="7171" max="7171" width="16.75" style="2" customWidth="1"/>
    <col min="7172" max="7172" width="9.75" style="2" customWidth="1"/>
    <col min="7173" max="7173" width="1.875" style="2" customWidth="1"/>
    <col min="7174" max="7174" width="12.5" style="2" customWidth="1"/>
    <col min="7175" max="7175" width="13" style="2" customWidth="1"/>
    <col min="7176" max="7176" width="9" style="2"/>
    <col min="7177" max="7177" width="11.25" style="2" customWidth="1"/>
    <col min="7178" max="7424" width="9" style="2"/>
    <col min="7425" max="7425" width="10.25" style="2" customWidth="1"/>
    <col min="7426" max="7426" width="22.25" style="2" customWidth="1"/>
    <col min="7427" max="7427" width="16.75" style="2" customWidth="1"/>
    <col min="7428" max="7428" width="9.75" style="2" customWidth="1"/>
    <col min="7429" max="7429" width="1.875" style="2" customWidth="1"/>
    <col min="7430" max="7430" width="12.5" style="2" customWidth="1"/>
    <col min="7431" max="7431" width="13" style="2" customWidth="1"/>
    <col min="7432" max="7432" width="9" style="2"/>
    <col min="7433" max="7433" width="11.25" style="2" customWidth="1"/>
    <col min="7434" max="7680" width="9" style="2"/>
    <col min="7681" max="7681" width="10.25" style="2" customWidth="1"/>
    <col min="7682" max="7682" width="22.25" style="2" customWidth="1"/>
    <col min="7683" max="7683" width="16.75" style="2" customWidth="1"/>
    <col min="7684" max="7684" width="9.75" style="2" customWidth="1"/>
    <col min="7685" max="7685" width="1.875" style="2" customWidth="1"/>
    <col min="7686" max="7686" width="12.5" style="2" customWidth="1"/>
    <col min="7687" max="7687" width="13" style="2" customWidth="1"/>
    <col min="7688" max="7688" width="9" style="2"/>
    <col min="7689" max="7689" width="11.25" style="2" customWidth="1"/>
    <col min="7690" max="7936" width="9" style="2"/>
    <col min="7937" max="7937" width="10.25" style="2" customWidth="1"/>
    <col min="7938" max="7938" width="22.25" style="2" customWidth="1"/>
    <col min="7939" max="7939" width="16.75" style="2" customWidth="1"/>
    <col min="7940" max="7940" width="9.75" style="2" customWidth="1"/>
    <col min="7941" max="7941" width="1.875" style="2" customWidth="1"/>
    <col min="7942" max="7942" width="12.5" style="2" customWidth="1"/>
    <col min="7943" max="7943" width="13" style="2" customWidth="1"/>
    <col min="7944" max="7944" width="9" style="2"/>
    <col min="7945" max="7945" width="11.25" style="2" customWidth="1"/>
    <col min="7946" max="8192" width="9" style="2"/>
    <col min="8193" max="8193" width="10.25" style="2" customWidth="1"/>
    <col min="8194" max="8194" width="22.25" style="2" customWidth="1"/>
    <col min="8195" max="8195" width="16.75" style="2" customWidth="1"/>
    <col min="8196" max="8196" width="9.75" style="2" customWidth="1"/>
    <col min="8197" max="8197" width="1.875" style="2" customWidth="1"/>
    <col min="8198" max="8198" width="12.5" style="2" customWidth="1"/>
    <col min="8199" max="8199" width="13" style="2" customWidth="1"/>
    <col min="8200" max="8200" width="9" style="2"/>
    <col min="8201" max="8201" width="11.25" style="2" customWidth="1"/>
    <col min="8202" max="8448" width="9" style="2"/>
    <col min="8449" max="8449" width="10.25" style="2" customWidth="1"/>
    <col min="8450" max="8450" width="22.25" style="2" customWidth="1"/>
    <col min="8451" max="8451" width="16.75" style="2" customWidth="1"/>
    <col min="8452" max="8452" width="9.75" style="2" customWidth="1"/>
    <col min="8453" max="8453" width="1.875" style="2" customWidth="1"/>
    <col min="8454" max="8454" width="12.5" style="2" customWidth="1"/>
    <col min="8455" max="8455" width="13" style="2" customWidth="1"/>
    <col min="8456" max="8456" width="9" style="2"/>
    <col min="8457" max="8457" width="11.25" style="2" customWidth="1"/>
    <col min="8458" max="8704" width="9" style="2"/>
    <col min="8705" max="8705" width="10.25" style="2" customWidth="1"/>
    <col min="8706" max="8706" width="22.25" style="2" customWidth="1"/>
    <col min="8707" max="8707" width="16.75" style="2" customWidth="1"/>
    <col min="8708" max="8708" width="9.75" style="2" customWidth="1"/>
    <col min="8709" max="8709" width="1.875" style="2" customWidth="1"/>
    <col min="8710" max="8710" width="12.5" style="2" customWidth="1"/>
    <col min="8711" max="8711" width="13" style="2" customWidth="1"/>
    <col min="8712" max="8712" width="9" style="2"/>
    <col min="8713" max="8713" width="11.25" style="2" customWidth="1"/>
    <col min="8714" max="8960" width="9" style="2"/>
    <col min="8961" max="8961" width="10.25" style="2" customWidth="1"/>
    <col min="8962" max="8962" width="22.25" style="2" customWidth="1"/>
    <col min="8963" max="8963" width="16.75" style="2" customWidth="1"/>
    <col min="8964" max="8964" width="9.75" style="2" customWidth="1"/>
    <col min="8965" max="8965" width="1.875" style="2" customWidth="1"/>
    <col min="8966" max="8966" width="12.5" style="2" customWidth="1"/>
    <col min="8967" max="8967" width="13" style="2" customWidth="1"/>
    <col min="8968" max="8968" width="9" style="2"/>
    <col min="8969" max="8969" width="11.25" style="2" customWidth="1"/>
    <col min="8970" max="9216" width="9" style="2"/>
    <col min="9217" max="9217" width="10.25" style="2" customWidth="1"/>
    <col min="9218" max="9218" width="22.25" style="2" customWidth="1"/>
    <col min="9219" max="9219" width="16.75" style="2" customWidth="1"/>
    <col min="9220" max="9220" width="9.75" style="2" customWidth="1"/>
    <col min="9221" max="9221" width="1.875" style="2" customWidth="1"/>
    <col min="9222" max="9222" width="12.5" style="2" customWidth="1"/>
    <col min="9223" max="9223" width="13" style="2" customWidth="1"/>
    <col min="9224" max="9224" width="9" style="2"/>
    <col min="9225" max="9225" width="11.25" style="2" customWidth="1"/>
    <col min="9226" max="9472" width="9" style="2"/>
    <col min="9473" max="9473" width="10.25" style="2" customWidth="1"/>
    <col min="9474" max="9474" width="22.25" style="2" customWidth="1"/>
    <col min="9475" max="9475" width="16.75" style="2" customWidth="1"/>
    <col min="9476" max="9476" width="9.75" style="2" customWidth="1"/>
    <col min="9477" max="9477" width="1.875" style="2" customWidth="1"/>
    <col min="9478" max="9478" width="12.5" style="2" customWidth="1"/>
    <col min="9479" max="9479" width="13" style="2" customWidth="1"/>
    <col min="9480" max="9480" width="9" style="2"/>
    <col min="9481" max="9481" width="11.25" style="2" customWidth="1"/>
    <col min="9482" max="9728" width="9" style="2"/>
    <col min="9729" max="9729" width="10.25" style="2" customWidth="1"/>
    <col min="9730" max="9730" width="22.25" style="2" customWidth="1"/>
    <col min="9731" max="9731" width="16.75" style="2" customWidth="1"/>
    <col min="9732" max="9732" width="9.75" style="2" customWidth="1"/>
    <col min="9733" max="9733" width="1.875" style="2" customWidth="1"/>
    <col min="9734" max="9734" width="12.5" style="2" customWidth="1"/>
    <col min="9735" max="9735" width="13" style="2" customWidth="1"/>
    <col min="9736" max="9736" width="9" style="2"/>
    <col min="9737" max="9737" width="11.25" style="2" customWidth="1"/>
    <col min="9738" max="9984" width="9" style="2"/>
    <col min="9985" max="9985" width="10.25" style="2" customWidth="1"/>
    <col min="9986" max="9986" width="22.25" style="2" customWidth="1"/>
    <col min="9987" max="9987" width="16.75" style="2" customWidth="1"/>
    <col min="9988" max="9988" width="9.75" style="2" customWidth="1"/>
    <col min="9989" max="9989" width="1.875" style="2" customWidth="1"/>
    <col min="9990" max="9990" width="12.5" style="2" customWidth="1"/>
    <col min="9991" max="9991" width="13" style="2" customWidth="1"/>
    <col min="9992" max="9992" width="9" style="2"/>
    <col min="9993" max="9993" width="11.25" style="2" customWidth="1"/>
    <col min="9994" max="10240" width="9" style="2"/>
    <col min="10241" max="10241" width="10.25" style="2" customWidth="1"/>
    <col min="10242" max="10242" width="22.25" style="2" customWidth="1"/>
    <col min="10243" max="10243" width="16.75" style="2" customWidth="1"/>
    <col min="10244" max="10244" width="9.75" style="2" customWidth="1"/>
    <col min="10245" max="10245" width="1.875" style="2" customWidth="1"/>
    <col min="10246" max="10246" width="12.5" style="2" customWidth="1"/>
    <col min="10247" max="10247" width="13" style="2" customWidth="1"/>
    <col min="10248" max="10248" width="9" style="2"/>
    <col min="10249" max="10249" width="11.25" style="2" customWidth="1"/>
    <col min="10250" max="10496" width="9" style="2"/>
    <col min="10497" max="10497" width="10.25" style="2" customWidth="1"/>
    <col min="10498" max="10498" width="22.25" style="2" customWidth="1"/>
    <col min="10499" max="10499" width="16.75" style="2" customWidth="1"/>
    <col min="10500" max="10500" width="9.75" style="2" customWidth="1"/>
    <col min="10501" max="10501" width="1.875" style="2" customWidth="1"/>
    <col min="10502" max="10502" width="12.5" style="2" customWidth="1"/>
    <col min="10503" max="10503" width="13" style="2" customWidth="1"/>
    <col min="10504" max="10504" width="9" style="2"/>
    <col min="10505" max="10505" width="11.25" style="2" customWidth="1"/>
    <col min="10506" max="10752" width="9" style="2"/>
    <col min="10753" max="10753" width="10.25" style="2" customWidth="1"/>
    <col min="10754" max="10754" width="22.25" style="2" customWidth="1"/>
    <col min="10755" max="10755" width="16.75" style="2" customWidth="1"/>
    <col min="10756" max="10756" width="9.75" style="2" customWidth="1"/>
    <col min="10757" max="10757" width="1.875" style="2" customWidth="1"/>
    <col min="10758" max="10758" width="12.5" style="2" customWidth="1"/>
    <col min="10759" max="10759" width="13" style="2" customWidth="1"/>
    <col min="10760" max="10760" width="9" style="2"/>
    <col min="10761" max="10761" width="11.25" style="2" customWidth="1"/>
    <col min="10762" max="11008" width="9" style="2"/>
    <col min="11009" max="11009" width="10.25" style="2" customWidth="1"/>
    <col min="11010" max="11010" width="22.25" style="2" customWidth="1"/>
    <col min="11011" max="11011" width="16.75" style="2" customWidth="1"/>
    <col min="11012" max="11012" width="9.75" style="2" customWidth="1"/>
    <col min="11013" max="11013" width="1.875" style="2" customWidth="1"/>
    <col min="11014" max="11014" width="12.5" style="2" customWidth="1"/>
    <col min="11015" max="11015" width="13" style="2" customWidth="1"/>
    <col min="11016" max="11016" width="9" style="2"/>
    <col min="11017" max="11017" width="11.25" style="2" customWidth="1"/>
    <col min="11018" max="11264" width="9" style="2"/>
    <col min="11265" max="11265" width="10.25" style="2" customWidth="1"/>
    <col min="11266" max="11266" width="22.25" style="2" customWidth="1"/>
    <col min="11267" max="11267" width="16.75" style="2" customWidth="1"/>
    <col min="11268" max="11268" width="9.75" style="2" customWidth="1"/>
    <col min="11269" max="11269" width="1.875" style="2" customWidth="1"/>
    <col min="11270" max="11270" width="12.5" style="2" customWidth="1"/>
    <col min="11271" max="11271" width="13" style="2" customWidth="1"/>
    <col min="11272" max="11272" width="9" style="2"/>
    <col min="11273" max="11273" width="11.25" style="2" customWidth="1"/>
    <col min="11274" max="11520" width="9" style="2"/>
    <col min="11521" max="11521" width="10.25" style="2" customWidth="1"/>
    <col min="11522" max="11522" width="22.25" style="2" customWidth="1"/>
    <col min="11523" max="11523" width="16.75" style="2" customWidth="1"/>
    <col min="11524" max="11524" width="9.75" style="2" customWidth="1"/>
    <col min="11525" max="11525" width="1.875" style="2" customWidth="1"/>
    <col min="11526" max="11526" width="12.5" style="2" customWidth="1"/>
    <col min="11527" max="11527" width="13" style="2" customWidth="1"/>
    <col min="11528" max="11528" width="9" style="2"/>
    <col min="11529" max="11529" width="11.25" style="2" customWidth="1"/>
    <col min="11530" max="11776" width="9" style="2"/>
    <col min="11777" max="11777" width="10.25" style="2" customWidth="1"/>
    <col min="11778" max="11778" width="22.25" style="2" customWidth="1"/>
    <col min="11779" max="11779" width="16.75" style="2" customWidth="1"/>
    <col min="11780" max="11780" width="9.75" style="2" customWidth="1"/>
    <col min="11781" max="11781" width="1.875" style="2" customWidth="1"/>
    <col min="11782" max="11782" width="12.5" style="2" customWidth="1"/>
    <col min="11783" max="11783" width="13" style="2" customWidth="1"/>
    <col min="11784" max="11784" width="9" style="2"/>
    <col min="11785" max="11785" width="11.25" style="2" customWidth="1"/>
    <col min="11786" max="12032" width="9" style="2"/>
    <col min="12033" max="12033" width="10.25" style="2" customWidth="1"/>
    <col min="12034" max="12034" width="22.25" style="2" customWidth="1"/>
    <col min="12035" max="12035" width="16.75" style="2" customWidth="1"/>
    <col min="12036" max="12036" width="9.75" style="2" customWidth="1"/>
    <col min="12037" max="12037" width="1.875" style="2" customWidth="1"/>
    <col min="12038" max="12038" width="12.5" style="2" customWidth="1"/>
    <col min="12039" max="12039" width="13" style="2" customWidth="1"/>
    <col min="12040" max="12040" width="9" style="2"/>
    <col min="12041" max="12041" width="11.25" style="2" customWidth="1"/>
    <col min="12042" max="12288" width="9" style="2"/>
    <col min="12289" max="12289" width="10.25" style="2" customWidth="1"/>
    <col min="12290" max="12290" width="22.25" style="2" customWidth="1"/>
    <col min="12291" max="12291" width="16.75" style="2" customWidth="1"/>
    <col min="12292" max="12292" width="9.75" style="2" customWidth="1"/>
    <col min="12293" max="12293" width="1.875" style="2" customWidth="1"/>
    <col min="12294" max="12294" width="12.5" style="2" customWidth="1"/>
    <col min="12295" max="12295" width="13" style="2" customWidth="1"/>
    <col min="12296" max="12296" width="9" style="2"/>
    <col min="12297" max="12297" width="11.25" style="2" customWidth="1"/>
    <col min="12298" max="12544" width="9" style="2"/>
    <col min="12545" max="12545" width="10.25" style="2" customWidth="1"/>
    <col min="12546" max="12546" width="22.25" style="2" customWidth="1"/>
    <col min="12547" max="12547" width="16.75" style="2" customWidth="1"/>
    <col min="12548" max="12548" width="9.75" style="2" customWidth="1"/>
    <col min="12549" max="12549" width="1.875" style="2" customWidth="1"/>
    <col min="12550" max="12550" width="12.5" style="2" customWidth="1"/>
    <col min="12551" max="12551" width="13" style="2" customWidth="1"/>
    <col min="12552" max="12552" width="9" style="2"/>
    <col min="12553" max="12553" width="11.25" style="2" customWidth="1"/>
    <col min="12554" max="12800" width="9" style="2"/>
    <col min="12801" max="12801" width="10.25" style="2" customWidth="1"/>
    <col min="12802" max="12802" width="22.25" style="2" customWidth="1"/>
    <col min="12803" max="12803" width="16.75" style="2" customWidth="1"/>
    <col min="12804" max="12804" width="9.75" style="2" customWidth="1"/>
    <col min="12805" max="12805" width="1.875" style="2" customWidth="1"/>
    <col min="12806" max="12806" width="12.5" style="2" customWidth="1"/>
    <col min="12807" max="12807" width="13" style="2" customWidth="1"/>
    <col min="12808" max="12808" width="9" style="2"/>
    <col min="12809" max="12809" width="11.25" style="2" customWidth="1"/>
    <col min="12810" max="13056" width="9" style="2"/>
    <col min="13057" max="13057" width="10.25" style="2" customWidth="1"/>
    <col min="13058" max="13058" width="22.25" style="2" customWidth="1"/>
    <col min="13059" max="13059" width="16.75" style="2" customWidth="1"/>
    <col min="13060" max="13060" width="9.75" style="2" customWidth="1"/>
    <col min="13061" max="13061" width="1.875" style="2" customWidth="1"/>
    <col min="13062" max="13062" width="12.5" style="2" customWidth="1"/>
    <col min="13063" max="13063" width="13" style="2" customWidth="1"/>
    <col min="13064" max="13064" width="9" style="2"/>
    <col min="13065" max="13065" width="11.25" style="2" customWidth="1"/>
    <col min="13066" max="13312" width="9" style="2"/>
    <col min="13313" max="13313" width="10.25" style="2" customWidth="1"/>
    <col min="13314" max="13314" width="22.25" style="2" customWidth="1"/>
    <col min="13315" max="13315" width="16.75" style="2" customWidth="1"/>
    <col min="13316" max="13316" width="9.75" style="2" customWidth="1"/>
    <col min="13317" max="13317" width="1.875" style="2" customWidth="1"/>
    <col min="13318" max="13318" width="12.5" style="2" customWidth="1"/>
    <col min="13319" max="13319" width="13" style="2" customWidth="1"/>
    <col min="13320" max="13320" width="9" style="2"/>
    <col min="13321" max="13321" width="11.25" style="2" customWidth="1"/>
    <col min="13322" max="13568" width="9" style="2"/>
    <col min="13569" max="13569" width="10.25" style="2" customWidth="1"/>
    <col min="13570" max="13570" width="22.25" style="2" customWidth="1"/>
    <col min="13571" max="13571" width="16.75" style="2" customWidth="1"/>
    <col min="13572" max="13572" width="9.75" style="2" customWidth="1"/>
    <col min="13573" max="13573" width="1.875" style="2" customWidth="1"/>
    <col min="13574" max="13574" width="12.5" style="2" customWidth="1"/>
    <col min="13575" max="13575" width="13" style="2" customWidth="1"/>
    <col min="13576" max="13576" width="9" style="2"/>
    <col min="13577" max="13577" width="11.25" style="2" customWidth="1"/>
    <col min="13578" max="13824" width="9" style="2"/>
    <col min="13825" max="13825" width="10.25" style="2" customWidth="1"/>
    <col min="13826" max="13826" width="22.25" style="2" customWidth="1"/>
    <col min="13827" max="13827" width="16.75" style="2" customWidth="1"/>
    <col min="13828" max="13828" width="9.75" style="2" customWidth="1"/>
    <col min="13829" max="13829" width="1.875" style="2" customWidth="1"/>
    <col min="13830" max="13830" width="12.5" style="2" customWidth="1"/>
    <col min="13831" max="13831" width="13" style="2" customWidth="1"/>
    <col min="13832" max="13832" width="9" style="2"/>
    <col min="13833" max="13833" width="11.25" style="2" customWidth="1"/>
    <col min="13834" max="14080" width="9" style="2"/>
    <col min="14081" max="14081" width="10.25" style="2" customWidth="1"/>
    <col min="14082" max="14082" width="22.25" style="2" customWidth="1"/>
    <col min="14083" max="14083" width="16.75" style="2" customWidth="1"/>
    <col min="14084" max="14084" width="9.75" style="2" customWidth="1"/>
    <col min="14085" max="14085" width="1.875" style="2" customWidth="1"/>
    <col min="14086" max="14086" width="12.5" style="2" customWidth="1"/>
    <col min="14087" max="14087" width="13" style="2" customWidth="1"/>
    <col min="14088" max="14088" width="9" style="2"/>
    <col min="14089" max="14089" width="11.25" style="2" customWidth="1"/>
    <col min="14090" max="14336" width="9" style="2"/>
    <col min="14337" max="14337" width="10.25" style="2" customWidth="1"/>
    <col min="14338" max="14338" width="22.25" style="2" customWidth="1"/>
    <col min="14339" max="14339" width="16.75" style="2" customWidth="1"/>
    <col min="14340" max="14340" width="9.75" style="2" customWidth="1"/>
    <col min="14341" max="14341" width="1.875" style="2" customWidth="1"/>
    <col min="14342" max="14342" width="12.5" style="2" customWidth="1"/>
    <col min="14343" max="14343" width="13" style="2" customWidth="1"/>
    <col min="14344" max="14344" width="9" style="2"/>
    <col min="14345" max="14345" width="11.25" style="2" customWidth="1"/>
    <col min="14346" max="14592" width="9" style="2"/>
    <col min="14593" max="14593" width="10.25" style="2" customWidth="1"/>
    <col min="14594" max="14594" width="22.25" style="2" customWidth="1"/>
    <col min="14595" max="14595" width="16.75" style="2" customWidth="1"/>
    <col min="14596" max="14596" width="9.75" style="2" customWidth="1"/>
    <col min="14597" max="14597" width="1.875" style="2" customWidth="1"/>
    <col min="14598" max="14598" width="12.5" style="2" customWidth="1"/>
    <col min="14599" max="14599" width="13" style="2" customWidth="1"/>
    <col min="14600" max="14600" width="9" style="2"/>
    <col min="14601" max="14601" width="11.25" style="2" customWidth="1"/>
    <col min="14602" max="14848" width="9" style="2"/>
    <col min="14849" max="14849" width="10.25" style="2" customWidth="1"/>
    <col min="14850" max="14850" width="22.25" style="2" customWidth="1"/>
    <col min="14851" max="14851" width="16.75" style="2" customWidth="1"/>
    <col min="14852" max="14852" width="9.75" style="2" customWidth="1"/>
    <col min="14853" max="14853" width="1.875" style="2" customWidth="1"/>
    <col min="14854" max="14854" width="12.5" style="2" customWidth="1"/>
    <col min="14855" max="14855" width="13" style="2" customWidth="1"/>
    <col min="14856" max="14856" width="9" style="2"/>
    <col min="14857" max="14857" width="11.25" style="2" customWidth="1"/>
    <col min="14858" max="15104" width="9" style="2"/>
    <col min="15105" max="15105" width="10.25" style="2" customWidth="1"/>
    <col min="15106" max="15106" width="22.25" style="2" customWidth="1"/>
    <col min="15107" max="15107" width="16.75" style="2" customWidth="1"/>
    <col min="15108" max="15108" width="9.75" style="2" customWidth="1"/>
    <col min="15109" max="15109" width="1.875" style="2" customWidth="1"/>
    <col min="15110" max="15110" width="12.5" style="2" customWidth="1"/>
    <col min="15111" max="15111" width="13" style="2" customWidth="1"/>
    <col min="15112" max="15112" width="9" style="2"/>
    <col min="15113" max="15113" width="11.25" style="2" customWidth="1"/>
    <col min="15114" max="15360" width="9" style="2"/>
    <col min="15361" max="15361" width="10.25" style="2" customWidth="1"/>
    <col min="15362" max="15362" width="22.25" style="2" customWidth="1"/>
    <col min="15363" max="15363" width="16.75" style="2" customWidth="1"/>
    <col min="15364" max="15364" width="9.75" style="2" customWidth="1"/>
    <col min="15365" max="15365" width="1.875" style="2" customWidth="1"/>
    <col min="15366" max="15366" width="12.5" style="2" customWidth="1"/>
    <col min="15367" max="15367" width="13" style="2" customWidth="1"/>
    <col min="15368" max="15368" width="9" style="2"/>
    <col min="15369" max="15369" width="11.25" style="2" customWidth="1"/>
    <col min="15370" max="15616" width="9" style="2"/>
    <col min="15617" max="15617" width="10.25" style="2" customWidth="1"/>
    <col min="15618" max="15618" width="22.25" style="2" customWidth="1"/>
    <col min="15619" max="15619" width="16.75" style="2" customWidth="1"/>
    <col min="15620" max="15620" width="9.75" style="2" customWidth="1"/>
    <col min="15621" max="15621" width="1.875" style="2" customWidth="1"/>
    <col min="15622" max="15622" width="12.5" style="2" customWidth="1"/>
    <col min="15623" max="15623" width="13" style="2" customWidth="1"/>
    <col min="15624" max="15624" width="9" style="2"/>
    <col min="15625" max="15625" width="11.25" style="2" customWidth="1"/>
    <col min="15626" max="15872" width="9" style="2"/>
    <col min="15873" max="15873" width="10.25" style="2" customWidth="1"/>
    <col min="15874" max="15874" width="22.25" style="2" customWidth="1"/>
    <col min="15875" max="15875" width="16.75" style="2" customWidth="1"/>
    <col min="15876" max="15876" width="9.75" style="2" customWidth="1"/>
    <col min="15877" max="15877" width="1.875" style="2" customWidth="1"/>
    <col min="15878" max="15878" width="12.5" style="2" customWidth="1"/>
    <col min="15879" max="15879" width="13" style="2" customWidth="1"/>
    <col min="15880" max="15880" width="9" style="2"/>
    <col min="15881" max="15881" width="11.25" style="2" customWidth="1"/>
    <col min="15882" max="16128" width="9" style="2"/>
    <col min="16129" max="16129" width="10.25" style="2" customWidth="1"/>
    <col min="16130" max="16130" width="22.25" style="2" customWidth="1"/>
    <col min="16131" max="16131" width="16.75" style="2" customWidth="1"/>
    <col min="16132" max="16132" width="9.75" style="2" customWidth="1"/>
    <col min="16133" max="16133" width="1.875" style="2" customWidth="1"/>
    <col min="16134" max="16134" width="12.5" style="2" customWidth="1"/>
    <col min="16135" max="16135" width="13" style="2" customWidth="1"/>
    <col min="16136" max="16136" width="9" style="2"/>
    <col min="16137" max="16137" width="11.25" style="2" customWidth="1"/>
    <col min="16138" max="16384" width="9" style="2"/>
  </cols>
  <sheetData>
    <row r="2" spans="1:8" x14ac:dyDescent="0.2">
      <c r="A2" s="1" t="s">
        <v>0</v>
      </c>
    </row>
    <row r="4" spans="1:8" x14ac:dyDescent="0.2">
      <c r="A4" s="1" t="s">
        <v>1</v>
      </c>
      <c r="F4" s="4" t="s">
        <v>2</v>
      </c>
      <c r="G4" s="5"/>
    </row>
    <row r="5" spans="1:8" x14ac:dyDescent="0.2">
      <c r="F5" s="4" t="s">
        <v>3</v>
      </c>
    </row>
    <row r="6" spans="1:8" x14ac:dyDescent="0.2">
      <c r="A6" s="3"/>
      <c r="B6" s="3"/>
      <c r="C6" s="3"/>
      <c r="E6" s="3"/>
      <c r="F6" s="6"/>
      <c r="G6" s="6"/>
    </row>
    <row r="7" spans="1:8" x14ac:dyDescent="0.2">
      <c r="A7" s="7" t="s">
        <v>4</v>
      </c>
      <c r="B7" s="7" t="s">
        <v>5</v>
      </c>
      <c r="C7" s="7"/>
      <c r="D7" s="7" t="s">
        <v>6</v>
      </c>
      <c r="E7" s="7"/>
      <c r="F7" s="8"/>
      <c r="G7" s="8"/>
      <c r="H7" s="1"/>
    </row>
    <row r="8" spans="1:8" x14ac:dyDescent="0.2">
      <c r="A8" s="7" t="s">
        <v>7</v>
      </c>
      <c r="B8" s="7"/>
      <c r="C8" s="7"/>
      <c r="D8" s="7" t="s">
        <v>8</v>
      </c>
      <c r="E8" s="7"/>
      <c r="F8" s="8" t="s">
        <v>9</v>
      </c>
      <c r="G8" s="8" t="s">
        <v>10</v>
      </c>
      <c r="H8" s="1"/>
    </row>
    <row r="9" spans="1:8" x14ac:dyDescent="0.2">
      <c r="A9" s="9"/>
      <c r="B9" s="7"/>
      <c r="C9" s="7"/>
      <c r="D9" s="7"/>
      <c r="E9" s="7"/>
      <c r="F9" s="8"/>
      <c r="G9" s="8"/>
      <c r="H9" s="1"/>
    </row>
    <row r="10" spans="1:8" x14ac:dyDescent="0.2">
      <c r="A10" s="10" t="s">
        <v>19</v>
      </c>
      <c r="B10" s="2" t="s">
        <v>11</v>
      </c>
      <c r="D10" s="3" t="s">
        <v>12</v>
      </c>
      <c r="F10" s="4">
        <v>465.75</v>
      </c>
      <c r="H10" s="1"/>
    </row>
    <row r="11" spans="1:8" x14ac:dyDescent="0.2">
      <c r="A11" s="9"/>
      <c r="B11" s="2" t="s">
        <v>13</v>
      </c>
      <c r="D11" s="3" t="s">
        <v>14</v>
      </c>
      <c r="G11" s="4">
        <v>465.75</v>
      </c>
      <c r="H11" s="1"/>
    </row>
    <row r="12" spans="1:8" x14ac:dyDescent="0.2">
      <c r="A12" s="9"/>
      <c r="H12" s="1"/>
    </row>
    <row r="13" spans="1:8" x14ac:dyDescent="0.2">
      <c r="A13" s="9"/>
      <c r="B13" s="2" t="s">
        <v>15</v>
      </c>
      <c r="H13" s="1"/>
    </row>
    <row r="14" spans="1:8" x14ac:dyDescent="0.2">
      <c r="A14" s="10"/>
      <c r="B14" s="2" t="s">
        <v>43</v>
      </c>
    </row>
    <row r="15" spans="1:8" x14ac:dyDescent="0.2">
      <c r="A15" s="10"/>
    </row>
    <row r="16" spans="1:8" x14ac:dyDescent="0.2">
      <c r="A16" s="10" t="s">
        <v>20</v>
      </c>
      <c r="B16" s="2" t="s">
        <v>23</v>
      </c>
      <c r="D16" s="3" t="s">
        <v>24</v>
      </c>
      <c r="F16" s="4">
        <v>483366</v>
      </c>
    </row>
    <row r="17" spans="1:14" x14ac:dyDescent="0.2">
      <c r="A17" s="9"/>
      <c r="B17" s="2" t="s">
        <v>22</v>
      </c>
      <c r="D17" s="3" t="s">
        <v>25</v>
      </c>
      <c r="G17" s="4">
        <v>483366</v>
      </c>
    </row>
    <row r="18" spans="1:14" x14ac:dyDescent="0.2">
      <c r="A18" s="9"/>
    </row>
    <row r="19" spans="1:14" x14ac:dyDescent="0.2">
      <c r="A19" s="9"/>
      <c r="B19" s="2" t="s">
        <v>26</v>
      </c>
    </row>
    <row r="20" spans="1:14" x14ac:dyDescent="0.2">
      <c r="A20" s="10"/>
      <c r="M20" s="12"/>
      <c r="N20" s="12"/>
    </row>
    <row r="21" spans="1:14" x14ac:dyDescent="0.2">
      <c r="A21" s="10" t="s">
        <v>27</v>
      </c>
      <c r="B21" s="14" t="s">
        <v>21</v>
      </c>
      <c r="C21" s="14"/>
      <c r="D21" s="15" t="s">
        <v>16</v>
      </c>
      <c r="E21" s="14"/>
      <c r="F21" s="16">
        <v>1000</v>
      </c>
      <c r="G21" s="16"/>
      <c r="M21" s="12"/>
      <c r="N21" s="12"/>
    </row>
    <row r="22" spans="1:14" x14ac:dyDescent="0.2">
      <c r="A22" s="13"/>
      <c r="B22" s="2" t="s">
        <v>22</v>
      </c>
      <c r="D22" s="3" t="s">
        <v>25</v>
      </c>
      <c r="E22" s="14"/>
      <c r="F22" s="16"/>
      <c r="G22" s="16">
        <v>1000</v>
      </c>
      <c r="M22" s="12"/>
      <c r="N22" s="12"/>
    </row>
    <row r="23" spans="1:14" x14ac:dyDescent="0.2">
      <c r="A23" s="13"/>
      <c r="B23" s="14"/>
      <c r="C23" s="14"/>
      <c r="D23" s="15"/>
      <c r="E23" s="14"/>
      <c r="F23" s="16"/>
      <c r="G23" s="16"/>
      <c r="M23" s="12"/>
      <c r="N23" s="12"/>
    </row>
    <row r="24" spans="1:14" x14ac:dyDescent="0.2">
      <c r="A24" s="13"/>
      <c r="B24" s="2" t="s">
        <v>28</v>
      </c>
      <c r="C24" s="14"/>
      <c r="D24" s="15"/>
      <c r="E24" s="14"/>
      <c r="F24" s="16"/>
      <c r="G24" s="16"/>
      <c r="M24" s="12"/>
      <c r="N24" s="12"/>
    </row>
    <row r="25" spans="1:14" x14ac:dyDescent="0.2">
      <c r="A25" s="13"/>
      <c r="B25" s="14"/>
      <c r="C25" s="14"/>
      <c r="D25" s="15"/>
      <c r="E25" s="14"/>
      <c r="F25" s="16"/>
      <c r="G25" s="16"/>
      <c r="M25" s="12"/>
      <c r="N25" s="12"/>
    </row>
    <row r="26" spans="1:14" x14ac:dyDescent="0.2">
      <c r="A26" s="10" t="s">
        <v>29</v>
      </c>
      <c r="B26" s="14" t="s">
        <v>31</v>
      </c>
      <c r="C26" s="14"/>
      <c r="D26" s="15" t="s">
        <v>30</v>
      </c>
      <c r="E26" s="14"/>
      <c r="F26" s="16">
        <v>2077.29</v>
      </c>
      <c r="G26" s="16"/>
      <c r="M26" s="12"/>
      <c r="N26" s="12"/>
    </row>
    <row r="27" spans="1:14" x14ac:dyDescent="0.2">
      <c r="A27" s="14"/>
      <c r="B27" s="2" t="s">
        <v>22</v>
      </c>
      <c r="D27" s="3" t="s">
        <v>25</v>
      </c>
      <c r="E27" s="14"/>
      <c r="F27" s="16"/>
      <c r="G27" s="16">
        <v>2077.29</v>
      </c>
      <c r="M27" s="12"/>
      <c r="N27" s="12"/>
    </row>
    <row r="28" spans="1:14" x14ac:dyDescent="0.2">
      <c r="A28" s="13"/>
      <c r="B28" s="14"/>
      <c r="C28" s="14"/>
      <c r="D28" s="15"/>
      <c r="E28" s="14"/>
      <c r="F28" s="16"/>
      <c r="G28" s="16"/>
      <c r="M28" s="12"/>
      <c r="N28" s="12"/>
    </row>
    <row r="29" spans="1:14" x14ac:dyDescent="0.2">
      <c r="A29" s="13"/>
      <c r="B29" s="2" t="s">
        <v>32</v>
      </c>
      <c r="C29" s="14"/>
      <c r="D29" s="15"/>
      <c r="E29" s="14"/>
      <c r="F29" s="16"/>
      <c r="G29" s="16"/>
      <c r="M29" s="12"/>
      <c r="N29" s="12"/>
    </row>
    <row r="30" spans="1:14" x14ac:dyDescent="0.2">
      <c r="A30" s="13"/>
      <c r="B30" s="14"/>
      <c r="C30" s="14"/>
      <c r="D30" s="15"/>
      <c r="E30" s="14"/>
      <c r="F30" s="16"/>
      <c r="G30" s="16"/>
      <c r="M30" s="12"/>
      <c r="N30" s="12"/>
    </row>
    <row r="31" spans="1:14" x14ac:dyDescent="0.2">
      <c r="A31" s="10" t="s">
        <v>33</v>
      </c>
      <c r="B31" s="14" t="s">
        <v>35</v>
      </c>
      <c r="C31" s="14"/>
      <c r="D31" s="15" t="s">
        <v>34</v>
      </c>
      <c r="E31" s="14"/>
      <c r="F31" s="16">
        <v>34000</v>
      </c>
      <c r="G31" s="16"/>
      <c r="M31" s="12"/>
      <c r="N31" s="12"/>
    </row>
    <row r="32" spans="1:14" x14ac:dyDescent="0.2">
      <c r="A32" s="13"/>
      <c r="B32" s="2" t="s">
        <v>22</v>
      </c>
      <c r="D32" s="3" t="s">
        <v>25</v>
      </c>
      <c r="E32" s="14"/>
      <c r="F32" s="16"/>
      <c r="G32" s="16">
        <v>34000</v>
      </c>
      <c r="M32" s="12"/>
      <c r="N32" s="12"/>
    </row>
    <row r="33" spans="1:14" x14ac:dyDescent="0.2">
      <c r="A33" s="13"/>
      <c r="B33" s="14"/>
      <c r="C33" s="14"/>
      <c r="D33" s="15"/>
      <c r="E33" s="14"/>
      <c r="F33" s="16"/>
      <c r="G33" s="16"/>
      <c r="M33" s="12"/>
      <c r="N33" s="12"/>
    </row>
    <row r="34" spans="1:14" x14ac:dyDescent="0.2">
      <c r="A34" s="13"/>
      <c r="B34" s="2" t="s">
        <v>36</v>
      </c>
      <c r="C34" s="14"/>
      <c r="D34" s="15"/>
      <c r="E34" s="14"/>
      <c r="F34" s="16"/>
      <c r="G34" s="16"/>
      <c r="M34" s="12"/>
      <c r="N34" s="12"/>
    </row>
    <row r="35" spans="1:14" x14ac:dyDescent="0.2">
      <c r="A35" s="13"/>
      <c r="B35" s="14"/>
      <c r="C35" s="14"/>
      <c r="D35" s="15"/>
      <c r="E35" s="14"/>
      <c r="F35" s="16"/>
      <c r="G35" s="16"/>
      <c r="M35" s="12"/>
      <c r="N35" s="12"/>
    </row>
    <row r="36" spans="1:14" x14ac:dyDescent="0.2">
      <c r="A36" s="10" t="s">
        <v>37</v>
      </c>
      <c r="B36" s="14" t="s">
        <v>38</v>
      </c>
      <c r="C36" s="14"/>
      <c r="D36" s="15" t="s">
        <v>39</v>
      </c>
      <c r="E36" s="14"/>
      <c r="F36" s="16">
        <v>330</v>
      </c>
      <c r="G36" s="16"/>
      <c r="M36" s="12"/>
      <c r="N36" s="12"/>
    </row>
    <row r="37" spans="1:14" x14ac:dyDescent="0.2">
      <c r="A37" s="13"/>
      <c r="B37" s="2" t="s">
        <v>22</v>
      </c>
      <c r="D37" s="3" t="s">
        <v>25</v>
      </c>
      <c r="E37" s="14"/>
      <c r="F37" s="16"/>
      <c r="G37" s="16">
        <v>330</v>
      </c>
      <c r="M37" s="12"/>
      <c r="N37" s="12"/>
    </row>
    <row r="38" spans="1:14" x14ac:dyDescent="0.2">
      <c r="A38" s="13"/>
      <c r="B38" s="14"/>
      <c r="C38" s="14"/>
      <c r="D38" s="15"/>
      <c r="E38" s="14"/>
      <c r="F38" s="16"/>
      <c r="G38" s="16"/>
      <c r="M38" s="12"/>
      <c r="N38" s="12"/>
    </row>
    <row r="39" spans="1:14" x14ac:dyDescent="0.2">
      <c r="A39" s="13"/>
      <c r="B39" s="2" t="s">
        <v>40</v>
      </c>
      <c r="C39" s="14"/>
      <c r="D39" s="15"/>
      <c r="E39" s="14"/>
      <c r="F39" s="16"/>
      <c r="G39" s="16"/>
      <c r="M39" s="12"/>
      <c r="N39" s="12"/>
    </row>
    <row r="40" spans="1:14" x14ac:dyDescent="0.2">
      <c r="A40" s="13"/>
      <c r="B40" s="14"/>
      <c r="C40" s="14"/>
      <c r="D40" s="15"/>
      <c r="E40" s="14"/>
      <c r="F40" s="16"/>
      <c r="G40" s="16"/>
      <c r="M40" s="12"/>
      <c r="N40" s="12"/>
    </row>
    <row r="41" spans="1:14" x14ac:dyDescent="0.2">
      <c r="A41" s="10" t="s">
        <v>41</v>
      </c>
      <c r="B41" s="2" t="s">
        <v>23</v>
      </c>
      <c r="D41" s="3" t="s">
        <v>24</v>
      </c>
      <c r="F41" s="4">
        <v>15000</v>
      </c>
      <c r="M41" s="12"/>
      <c r="N41" s="12"/>
    </row>
    <row r="42" spans="1:14" x14ac:dyDescent="0.2">
      <c r="A42" s="10"/>
      <c r="B42" s="2" t="s">
        <v>22</v>
      </c>
      <c r="D42" s="3" t="s">
        <v>25</v>
      </c>
      <c r="G42" s="4">
        <v>15000</v>
      </c>
      <c r="M42" s="4"/>
      <c r="N42" s="4"/>
    </row>
    <row r="43" spans="1:14" x14ac:dyDescent="0.2">
      <c r="A43" s="10"/>
      <c r="M43" s="4"/>
      <c r="N43" s="4"/>
    </row>
    <row r="44" spans="1:14" x14ac:dyDescent="0.2">
      <c r="A44" s="10"/>
      <c r="B44" s="2" t="s">
        <v>42</v>
      </c>
    </row>
    <row r="45" spans="1:14" x14ac:dyDescent="0.2">
      <c r="A45" s="10"/>
      <c r="J45" s="17"/>
      <c r="K45" s="18"/>
    </row>
    <row r="46" spans="1:14" x14ac:dyDescent="0.2">
      <c r="A46" s="10" t="s">
        <v>44</v>
      </c>
      <c r="B46" s="2" t="s">
        <v>45</v>
      </c>
      <c r="D46" s="3" t="s">
        <v>46</v>
      </c>
      <c r="F46" s="4">
        <v>2000</v>
      </c>
      <c r="J46" s="17"/>
      <c r="K46" s="18"/>
    </row>
    <row r="47" spans="1:14" x14ac:dyDescent="0.2">
      <c r="A47" s="10"/>
      <c r="B47" s="2" t="s">
        <v>47</v>
      </c>
      <c r="D47" s="3" t="s">
        <v>49</v>
      </c>
      <c r="G47" s="4">
        <v>2000</v>
      </c>
      <c r="J47" s="17"/>
      <c r="K47" s="18"/>
    </row>
    <row r="48" spans="1:14" x14ac:dyDescent="0.2">
      <c r="A48" s="10"/>
      <c r="K48" s="18"/>
    </row>
    <row r="49" spans="1:7" x14ac:dyDescent="0.2">
      <c r="A49" s="10"/>
      <c r="B49" s="2" t="s">
        <v>48</v>
      </c>
    </row>
    <row r="50" spans="1:7" x14ac:dyDescent="0.2">
      <c r="A50" s="10"/>
    </row>
    <row r="51" spans="1:7" x14ac:dyDescent="0.2">
      <c r="A51" s="10" t="s">
        <v>50</v>
      </c>
      <c r="B51" s="2" t="s">
        <v>45</v>
      </c>
      <c r="D51" s="3" t="s">
        <v>46</v>
      </c>
      <c r="F51" s="4">
        <v>2000</v>
      </c>
    </row>
    <row r="52" spans="1:7" x14ac:dyDescent="0.2">
      <c r="A52" s="10"/>
      <c r="B52" s="2" t="s">
        <v>52</v>
      </c>
      <c r="D52" s="3" t="s">
        <v>59</v>
      </c>
      <c r="G52" s="4">
        <v>2000</v>
      </c>
    </row>
    <row r="53" spans="1:7" x14ac:dyDescent="0.2">
      <c r="A53" s="10"/>
    </row>
    <row r="54" spans="1:7" x14ac:dyDescent="0.2">
      <c r="A54" s="10"/>
      <c r="B54" s="2" t="s">
        <v>53</v>
      </c>
    </row>
    <row r="55" spans="1:7" x14ac:dyDescent="0.2">
      <c r="A55" s="10"/>
    </row>
    <row r="56" spans="1:7" x14ac:dyDescent="0.2">
      <c r="A56" s="10" t="s">
        <v>51</v>
      </c>
      <c r="B56" s="2" t="s">
        <v>45</v>
      </c>
      <c r="D56" s="3" t="s">
        <v>46</v>
      </c>
      <c r="F56" s="4">
        <v>2000</v>
      </c>
    </row>
    <row r="57" spans="1:7" x14ac:dyDescent="0.2">
      <c r="A57" s="10"/>
      <c r="B57" s="2" t="s">
        <v>54</v>
      </c>
      <c r="D57" s="3" t="s">
        <v>55</v>
      </c>
      <c r="G57" s="4">
        <v>2000</v>
      </c>
    </row>
    <row r="58" spans="1:7" x14ac:dyDescent="0.2">
      <c r="A58" s="10"/>
    </row>
    <row r="59" spans="1:7" x14ac:dyDescent="0.2">
      <c r="A59" s="10"/>
      <c r="B59" s="2" t="s">
        <v>56</v>
      </c>
    </row>
    <row r="60" spans="1:7" x14ac:dyDescent="0.2">
      <c r="A60" s="10"/>
    </row>
    <row r="61" spans="1:7" x14ac:dyDescent="0.2">
      <c r="A61" s="10" t="s">
        <v>57</v>
      </c>
      <c r="B61" s="2" t="s">
        <v>11</v>
      </c>
      <c r="D61" s="3" t="s">
        <v>12</v>
      </c>
      <c r="F61" s="4">
        <v>479.25</v>
      </c>
    </row>
    <row r="62" spans="1:7" x14ac:dyDescent="0.2">
      <c r="A62" s="10"/>
      <c r="B62" s="2" t="s">
        <v>13</v>
      </c>
      <c r="D62" s="3" t="s">
        <v>14</v>
      </c>
      <c r="G62" s="4">
        <v>479.25</v>
      </c>
    </row>
    <row r="63" spans="1:7" x14ac:dyDescent="0.2">
      <c r="A63" s="10"/>
    </row>
    <row r="64" spans="1:7" x14ac:dyDescent="0.2">
      <c r="A64" s="10"/>
      <c r="B64" s="2" t="s">
        <v>15</v>
      </c>
    </row>
    <row r="65" spans="1:7" x14ac:dyDescent="0.2">
      <c r="A65" s="10"/>
      <c r="B65" s="2" t="s">
        <v>58</v>
      </c>
    </row>
    <row r="66" spans="1:7" x14ac:dyDescent="0.2">
      <c r="A66" s="10"/>
      <c r="B66" s="21"/>
      <c r="C66" s="19"/>
      <c r="D66" s="20"/>
      <c r="E66" s="19"/>
    </row>
    <row r="67" spans="1:7" x14ac:dyDescent="0.2">
      <c r="A67" s="10" t="s">
        <v>60</v>
      </c>
      <c r="B67" s="21" t="s">
        <v>61</v>
      </c>
      <c r="C67" s="19"/>
      <c r="D67" s="20" t="s">
        <v>62</v>
      </c>
      <c r="E67" s="19"/>
      <c r="F67" s="4">
        <v>2000</v>
      </c>
    </row>
    <row r="68" spans="1:7" x14ac:dyDescent="0.2">
      <c r="A68" s="10"/>
      <c r="B68" s="21" t="s">
        <v>45</v>
      </c>
      <c r="C68" s="19"/>
      <c r="D68" s="20" t="s">
        <v>46</v>
      </c>
      <c r="E68" s="19"/>
      <c r="G68" s="4">
        <v>2000</v>
      </c>
    </row>
    <row r="69" spans="1:7" x14ac:dyDescent="0.2">
      <c r="A69" s="10"/>
      <c r="B69" s="21"/>
      <c r="C69" s="19"/>
      <c r="D69" s="20"/>
      <c r="E69" s="19"/>
    </row>
    <row r="70" spans="1:7" x14ac:dyDescent="0.2">
      <c r="A70" s="10"/>
      <c r="B70" s="21" t="s">
        <v>63</v>
      </c>
      <c r="C70" s="19"/>
      <c r="D70" s="20"/>
      <c r="E70" s="19"/>
    </row>
    <row r="71" spans="1:7" x14ac:dyDescent="0.2">
      <c r="A71" s="10"/>
      <c r="B71" s="21"/>
      <c r="C71" s="19"/>
      <c r="D71" s="20"/>
      <c r="E71" s="19"/>
    </row>
    <row r="72" spans="1:7" x14ac:dyDescent="0.2">
      <c r="A72" s="10" t="s">
        <v>64</v>
      </c>
      <c r="B72" s="21" t="s">
        <v>65</v>
      </c>
      <c r="C72" s="19"/>
      <c r="D72" s="20" t="s">
        <v>62</v>
      </c>
      <c r="E72" s="19"/>
      <c r="F72" s="4">
        <v>700000</v>
      </c>
    </row>
    <row r="73" spans="1:7" x14ac:dyDescent="0.2">
      <c r="A73" s="10"/>
      <c r="B73" s="21" t="s">
        <v>66</v>
      </c>
      <c r="C73" s="19"/>
      <c r="D73" s="20" t="s">
        <v>67</v>
      </c>
      <c r="E73" s="19"/>
      <c r="G73" s="4">
        <v>700000</v>
      </c>
    </row>
    <row r="74" spans="1:7" x14ac:dyDescent="0.2">
      <c r="A74" s="10"/>
      <c r="B74" s="21"/>
      <c r="C74" s="19"/>
      <c r="D74" s="20"/>
      <c r="E74" s="19"/>
    </row>
    <row r="75" spans="1:7" x14ac:dyDescent="0.2">
      <c r="A75" s="10"/>
      <c r="B75" s="21" t="s">
        <v>68</v>
      </c>
      <c r="C75" s="19"/>
      <c r="D75" s="20"/>
      <c r="E75" s="19"/>
    </row>
    <row r="76" spans="1:7" x14ac:dyDescent="0.2">
      <c r="A76" s="10"/>
      <c r="B76" s="21"/>
      <c r="C76" s="19"/>
      <c r="D76" s="20"/>
      <c r="E76" s="19"/>
    </row>
    <row r="77" spans="1:7" x14ac:dyDescent="0.2">
      <c r="A77" s="10" t="s">
        <v>69</v>
      </c>
      <c r="B77" s="21" t="s">
        <v>70</v>
      </c>
      <c r="C77" s="19"/>
      <c r="D77" s="20" t="s">
        <v>71</v>
      </c>
      <c r="E77" s="19"/>
      <c r="F77" s="4">
        <v>13.9</v>
      </c>
    </row>
    <row r="78" spans="1:7" x14ac:dyDescent="0.2">
      <c r="A78" s="10"/>
      <c r="B78" s="21" t="s">
        <v>65</v>
      </c>
      <c r="C78" s="19"/>
      <c r="D78" s="20" t="s">
        <v>62</v>
      </c>
      <c r="E78" s="19"/>
      <c r="G78" s="4">
        <v>13.9</v>
      </c>
    </row>
    <row r="79" spans="1:7" x14ac:dyDescent="0.2">
      <c r="A79" s="10"/>
      <c r="B79" s="21"/>
      <c r="C79" s="19"/>
      <c r="D79" s="20"/>
      <c r="E79" s="19"/>
    </row>
    <row r="80" spans="1:7" x14ac:dyDescent="0.2">
      <c r="A80" s="10"/>
      <c r="B80" s="21" t="s">
        <v>72</v>
      </c>
      <c r="C80" s="19"/>
      <c r="D80" s="20"/>
      <c r="E80" s="19"/>
    </row>
    <row r="81" spans="1:7" x14ac:dyDescent="0.2">
      <c r="A81" s="10"/>
    </row>
    <row r="82" spans="1:7" x14ac:dyDescent="0.2">
      <c r="A82" s="10" t="s">
        <v>77</v>
      </c>
      <c r="B82" s="2" t="s">
        <v>73</v>
      </c>
      <c r="D82" s="3" t="s">
        <v>74</v>
      </c>
      <c r="F82" s="4">
        <v>1.21</v>
      </c>
    </row>
    <row r="83" spans="1:7" x14ac:dyDescent="0.2">
      <c r="A83" s="10"/>
      <c r="B83" s="2" t="s">
        <v>75</v>
      </c>
      <c r="D83" s="3" t="s">
        <v>76</v>
      </c>
      <c r="G83" s="4">
        <v>1.21</v>
      </c>
    </row>
    <row r="84" spans="1:7" x14ac:dyDescent="0.2">
      <c r="A84" s="10"/>
    </row>
    <row r="85" spans="1:7" x14ac:dyDescent="0.2">
      <c r="A85" s="10"/>
      <c r="B85" s="21" t="s">
        <v>78</v>
      </c>
      <c r="C85" s="19"/>
      <c r="D85" s="20"/>
      <c r="E85" s="19"/>
    </row>
    <row r="86" spans="1:7" x14ac:dyDescent="0.2">
      <c r="A86" s="10"/>
    </row>
    <row r="87" spans="1:7" x14ac:dyDescent="0.2">
      <c r="A87" s="10" t="s">
        <v>79</v>
      </c>
      <c r="B87" s="2" t="s">
        <v>66</v>
      </c>
      <c r="D87" s="3" t="s">
        <v>67</v>
      </c>
      <c r="F87" s="4">
        <f>460.42+15675.5</f>
        <v>16135.92</v>
      </c>
    </row>
    <row r="88" spans="1:7" x14ac:dyDescent="0.2">
      <c r="A88" s="10"/>
      <c r="B88" s="2" t="s">
        <v>80</v>
      </c>
      <c r="D88" s="3" t="s">
        <v>81</v>
      </c>
      <c r="G88" s="4">
        <f>460.42+15675.5</f>
        <v>16135.92</v>
      </c>
    </row>
    <row r="89" spans="1:7" x14ac:dyDescent="0.2">
      <c r="A89" s="10"/>
    </row>
    <row r="90" spans="1:7" x14ac:dyDescent="0.2">
      <c r="A90" s="10"/>
      <c r="B90" s="2" t="s">
        <v>82</v>
      </c>
    </row>
    <row r="91" spans="1:7" x14ac:dyDescent="0.2">
      <c r="A91" s="10"/>
    </row>
    <row r="92" spans="1:7" x14ac:dyDescent="0.2">
      <c r="A92" s="10" t="s">
        <v>83</v>
      </c>
      <c r="B92" s="2" t="s">
        <v>84</v>
      </c>
      <c r="D92" s="3" t="s">
        <v>85</v>
      </c>
      <c r="F92" s="4">
        <v>150</v>
      </c>
    </row>
    <row r="93" spans="1:7" x14ac:dyDescent="0.2">
      <c r="A93" s="10"/>
      <c r="B93" s="2" t="s">
        <v>84</v>
      </c>
      <c r="D93" s="3" t="s">
        <v>85</v>
      </c>
      <c r="F93" s="4">
        <v>167.60000000000002</v>
      </c>
    </row>
    <row r="94" spans="1:7" x14ac:dyDescent="0.2">
      <c r="A94" s="10"/>
      <c r="B94" s="2" t="s">
        <v>84</v>
      </c>
      <c r="D94" s="3" t="s">
        <v>85</v>
      </c>
      <c r="F94" s="4">
        <v>72</v>
      </c>
    </row>
    <row r="95" spans="1:7" x14ac:dyDescent="0.2">
      <c r="A95" s="10"/>
      <c r="B95" s="2" t="s">
        <v>86</v>
      </c>
      <c r="D95" s="3" t="s">
        <v>87</v>
      </c>
      <c r="G95" s="4">
        <f>SUM(F92:F95)</f>
        <v>389.6</v>
      </c>
    </row>
    <row r="96" spans="1:7" x14ac:dyDescent="0.2">
      <c r="A96" s="10"/>
    </row>
    <row r="97" spans="1:7" x14ac:dyDescent="0.2">
      <c r="A97" s="10"/>
      <c r="B97" s="2" t="s">
        <v>88</v>
      </c>
    </row>
    <row r="98" spans="1:7" x14ac:dyDescent="0.2">
      <c r="A98" s="10"/>
      <c r="B98" s="2" t="s">
        <v>89</v>
      </c>
    </row>
    <row r="99" spans="1:7" x14ac:dyDescent="0.2">
      <c r="A99" s="10"/>
      <c r="B99" s="2" t="s">
        <v>90</v>
      </c>
    </row>
    <row r="100" spans="1:7" x14ac:dyDescent="0.2">
      <c r="A100" s="10"/>
      <c r="B100" s="2" t="s">
        <v>91</v>
      </c>
    </row>
    <row r="101" spans="1:7" x14ac:dyDescent="0.2">
      <c r="A101" s="10"/>
    </row>
    <row r="102" spans="1:7" x14ac:dyDescent="0.2">
      <c r="A102" s="10" t="s">
        <v>101</v>
      </c>
      <c r="B102" s="2" t="s">
        <v>92</v>
      </c>
      <c r="D102" s="3" t="s">
        <v>93</v>
      </c>
      <c r="F102" s="12">
        <v>1039456.6699999999</v>
      </c>
      <c r="G102" s="12"/>
    </row>
    <row r="103" spans="1:7" x14ac:dyDescent="0.2">
      <c r="A103" s="10"/>
      <c r="B103" s="2" t="s">
        <v>94</v>
      </c>
      <c r="D103" s="3" t="s">
        <v>95</v>
      </c>
      <c r="F103" s="12"/>
      <c r="G103" s="12">
        <v>1039456.6699999999</v>
      </c>
    </row>
    <row r="104" spans="1:7" x14ac:dyDescent="0.2">
      <c r="A104" s="10"/>
      <c r="F104" s="12"/>
      <c r="G104" s="12"/>
    </row>
    <row r="105" spans="1:7" x14ac:dyDescent="0.2">
      <c r="A105" s="10"/>
      <c r="B105" s="2" t="s">
        <v>102</v>
      </c>
      <c r="F105" s="12"/>
      <c r="G105" s="12"/>
    </row>
    <row r="106" spans="1:7" x14ac:dyDescent="0.2">
      <c r="A106" s="10"/>
      <c r="F106" s="12"/>
      <c r="G106" s="12"/>
    </row>
    <row r="107" spans="1:7" x14ac:dyDescent="0.2">
      <c r="A107" s="10" t="s">
        <v>121</v>
      </c>
      <c r="B107" s="2" t="s">
        <v>94</v>
      </c>
      <c r="D107" s="3" t="s">
        <v>95</v>
      </c>
      <c r="F107" s="12">
        <f>SUM(G108:G109)</f>
        <v>1039456.6699999999</v>
      </c>
      <c r="G107" s="12"/>
    </row>
    <row r="108" spans="1:7" x14ac:dyDescent="0.2">
      <c r="A108" s="10"/>
      <c r="B108" s="2" t="s">
        <v>97</v>
      </c>
      <c r="D108" s="3" t="s">
        <v>98</v>
      </c>
      <c r="F108" s="12"/>
      <c r="G108" s="12">
        <v>281885.96999999997</v>
      </c>
    </row>
    <row r="109" spans="1:7" x14ac:dyDescent="0.2">
      <c r="A109" s="10"/>
      <c r="B109" s="2" t="s">
        <v>99</v>
      </c>
      <c r="D109" s="3" t="s">
        <v>100</v>
      </c>
      <c r="F109" s="12"/>
      <c r="G109" s="12">
        <v>757570.7</v>
      </c>
    </row>
    <row r="110" spans="1:7" x14ac:dyDescent="0.2">
      <c r="A110" s="10"/>
      <c r="F110" s="12"/>
      <c r="G110" s="12"/>
    </row>
    <row r="111" spans="1:7" x14ac:dyDescent="0.2">
      <c r="A111" s="10"/>
      <c r="B111" s="2" t="s">
        <v>102</v>
      </c>
      <c r="F111" s="12"/>
      <c r="G111" s="12"/>
    </row>
    <row r="112" spans="1:7" x14ac:dyDescent="0.2">
      <c r="A112" s="10"/>
      <c r="B112" s="21"/>
      <c r="C112" s="19"/>
      <c r="D112" s="20"/>
      <c r="E112" s="19"/>
      <c r="F112" s="19"/>
      <c r="G112" s="19"/>
    </row>
    <row r="113" spans="1:7" x14ac:dyDescent="0.2">
      <c r="A113" s="10"/>
      <c r="B113" s="19"/>
      <c r="C113" s="19"/>
      <c r="D113" s="20"/>
      <c r="E113" s="19"/>
    </row>
    <row r="114" spans="1:7" x14ac:dyDescent="0.2">
      <c r="A114" s="10"/>
      <c r="B114" s="19"/>
      <c r="C114" s="19"/>
      <c r="D114" s="20"/>
      <c r="E114" s="19"/>
    </row>
    <row r="115" spans="1:7" ht="13.5" thickBot="1" x14ac:dyDescent="0.25">
      <c r="F115" s="22">
        <f>SUM(F10:F112)</f>
        <v>3340172.26</v>
      </c>
      <c r="G115" s="22">
        <f>SUM(G10:G112)</f>
        <v>3340172.26</v>
      </c>
    </row>
    <row r="116" spans="1:7" ht="13.5" thickTop="1" x14ac:dyDescent="0.2">
      <c r="F116" s="2"/>
      <c r="G116" s="2"/>
    </row>
    <row r="117" spans="1:7" x14ac:dyDescent="0.2">
      <c r="A117" s="2" t="s">
        <v>17</v>
      </c>
    </row>
    <row r="120" spans="1:7" x14ac:dyDescent="0.2">
      <c r="C120" s="3"/>
      <c r="D120" s="2"/>
      <c r="E120" s="4"/>
    </row>
    <row r="121" spans="1:7" x14ac:dyDescent="0.2">
      <c r="A121" s="2" t="s">
        <v>18</v>
      </c>
      <c r="C121" s="3"/>
      <c r="D121" s="2"/>
      <c r="E121" s="4"/>
    </row>
    <row r="122" spans="1:7" x14ac:dyDescent="0.2">
      <c r="C122" s="3"/>
      <c r="D122" s="2"/>
      <c r="E122" s="4"/>
    </row>
    <row r="123" spans="1:7" x14ac:dyDescent="0.2">
      <c r="C123" s="3"/>
      <c r="D123" s="2"/>
      <c r="E123" s="4"/>
    </row>
    <row r="124" spans="1:7" x14ac:dyDescent="0.2">
      <c r="D124" s="2"/>
      <c r="F124" s="2"/>
      <c r="G124" s="2"/>
    </row>
    <row r="125" spans="1:7" x14ac:dyDescent="0.2">
      <c r="D125" s="2"/>
      <c r="F125" s="2"/>
      <c r="G125" s="2"/>
    </row>
    <row r="126" spans="1:7" x14ac:dyDescent="0.2">
      <c r="D126" s="2"/>
      <c r="F126" s="2"/>
      <c r="G126" s="2"/>
    </row>
    <row r="127" spans="1:7" x14ac:dyDescent="0.2">
      <c r="D127" s="2"/>
      <c r="F127" s="2"/>
      <c r="G127" s="2"/>
    </row>
    <row r="128" spans="1:7" x14ac:dyDescent="0.2">
      <c r="D128" s="2"/>
      <c r="F128" s="2"/>
      <c r="G128" s="2"/>
    </row>
    <row r="129" spans="2:7" x14ac:dyDescent="0.2">
      <c r="D129" s="2"/>
      <c r="F129" s="2"/>
      <c r="G129" s="2"/>
    </row>
    <row r="130" spans="2:7" x14ac:dyDescent="0.2">
      <c r="D130" s="2"/>
      <c r="F130" s="2"/>
      <c r="G130" s="2"/>
    </row>
    <row r="131" spans="2:7" x14ac:dyDescent="0.2">
      <c r="B131" s="2" t="s">
        <v>92</v>
      </c>
      <c r="D131" s="2" t="s">
        <v>93</v>
      </c>
      <c r="F131" s="2">
        <v>746966.70000000019</v>
      </c>
      <c r="G131" s="2"/>
    </row>
    <row r="132" spans="2:7" x14ac:dyDescent="0.2">
      <c r="B132" s="2" t="s">
        <v>94</v>
      </c>
      <c r="D132" s="3" t="s">
        <v>95</v>
      </c>
      <c r="G132" s="4">
        <v>746966.70000000019</v>
      </c>
    </row>
    <row r="134" spans="2:7" x14ac:dyDescent="0.2">
      <c r="B134" s="2" t="s">
        <v>96</v>
      </c>
    </row>
    <row r="136" spans="2:7" x14ac:dyDescent="0.2">
      <c r="B136" s="2" t="s">
        <v>94</v>
      </c>
      <c r="D136" s="3" t="s">
        <v>95</v>
      </c>
      <c r="F136" s="4">
        <v>746966.70000000019</v>
      </c>
    </row>
    <row r="137" spans="2:7" x14ac:dyDescent="0.2">
      <c r="B137" s="2" t="s">
        <v>97</v>
      </c>
      <c r="D137" s="3" t="s">
        <v>98</v>
      </c>
      <c r="G137" s="4">
        <v>679572.25000000012</v>
      </c>
    </row>
    <row r="138" spans="2:7" x14ac:dyDescent="0.2">
      <c r="B138" s="2" t="s">
        <v>99</v>
      </c>
      <c r="D138" s="3" t="s">
        <v>100</v>
      </c>
      <c r="G138" s="4">
        <v>67394.450000000012</v>
      </c>
    </row>
    <row r="140" spans="2:7" x14ac:dyDescent="0.2">
      <c r="B140" s="2" t="s">
        <v>96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5" fitToHeight="2" orientation="portrait" horizontalDpi="300" verticalDpi="300" r:id="rId1"/>
  <headerFooter>
    <oddFooter>&amp;R&amp;P of &amp;N</oddFooter>
  </headerFooter>
  <rowBreaks count="1" manualBreakCount="1">
    <brk id="65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72A45-52C4-4E39-AAA0-FAC0FF76D641}">
  <dimension ref="A2:N80"/>
  <sheetViews>
    <sheetView view="pageBreakPreview" topLeftCell="A13" zoomScaleNormal="100" zoomScaleSheetLayoutView="100" workbookViewId="0">
      <selection activeCell="D21" sqref="D21"/>
    </sheetView>
  </sheetViews>
  <sheetFormatPr defaultRowHeight="12.75" x14ac:dyDescent="0.2"/>
  <cols>
    <col min="1" max="1" width="10.25" style="2" customWidth="1"/>
    <col min="2" max="2" width="22.25" style="2" customWidth="1"/>
    <col min="3" max="3" width="16.75" style="2" customWidth="1"/>
    <col min="4" max="4" width="9.75" style="3" customWidth="1"/>
    <col min="5" max="5" width="1.875" style="2" customWidth="1"/>
    <col min="6" max="7" width="12.5" style="4" customWidth="1"/>
    <col min="8" max="8" width="9" style="2"/>
    <col min="9" max="9" width="11.25" style="2" customWidth="1"/>
    <col min="10" max="10" width="9" style="2"/>
    <col min="11" max="11" width="9" style="11"/>
    <col min="12" max="256" width="9" style="2"/>
    <col min="257" max="257" width="10.25" style="2" customWidth="1"/>
    <col min="258" max="258" width="22.25" style="2" customWidth="1"/>
    <col min="259" max="259" width="16.75" style="2" customWidth="1"/>
    <col min="260" max="260" width="9.75" style="2" customWidth="1"/>
    <col min="261" max="261" width="1.875" style="2" customWidth="1"/>
    <col min="262" max="262" width="12.5" style="2" customWidth="1"/>
    <col min="263" max="263" width="13" style="2" customWidth="1"/>
    <col min="264" max="264" width="9" style="2"/>
    <col min="265" max="265" width="11.25" style="2" customWidth="1"/>
    <col min="266" max="512" width="9" style="2"/>
    <col min="513" max="513" width="10.25" style="2" customWidth="1"/>
    <col min="514" max="514" width="22.25" style="2" customWidth="1"/>
    <col min="515" max="515" width="16.75" style="2" customWidth="1"/>
    <col min="516" max="516" width="9.75" style="2" customWidth="1"/>
    <col min="517" max="517" width="1.875" style="2" customWidth="1"/>
    <col min="518" max="518" width="12.5" style="2" customWidth="1"/>
    <col min="519" max="519" width="13" style="2" customWidth="1"/>
    <col min="520" max="520" width="9" style="2"/>
    <col min="521" max="521" width="11.25" style="2" customWidth="1"/>
    <col min="522" max="768" width="9" style="2"/>
    <col min="769" max="769" width="10.25" style="2" customWidth="1"/>
    <col min="770" max="770" width="22.25" style="2" customWidth="1"/>
    <col min="771" max="771" width="16.75" style="2" customWidth="1"/>
    <col min="772" max="772" width="9.75" style="2" customWidth="1"/>
    <col min="773" max="773" width="1.875" style="2" customWidth="1"/>
    <col min="774" max="774" width="12.5" style="2" customWidth="1"/>
    <col min="775" max="775" width="13" style="2" customWidth="1"/>
    <col min="776" max="776" width="9" style="2"/>
    <col min="777" max="777" width="11.25" style="2" customWidth="1"/>
    <col min="778" max="1024" width="9" style="2"/>
    <col min="1025" max="1025" width="10.25" style="2" customWidth="1"/>
    <col min="1026" max="1026" width="22.25" style="2" customWidth="1"/>
    <col min="1027" max="1027" width="16.75" style="2" customWidth="1"/>
    <col min="1028" max="1028" width="9.75" style="2" customWidth="1"/>
    <col min="1029" max="1029" width="1.875" style="2" customWidth="1"/>
    <col min="1030" max="1030" width="12.5" style="2" customWidth="1"/>
    <col min="1031" max="1031" width="13" style="2" customWidth="1"/>
    <col min="1032" max="1032" width="9" style="2"/>
    <col min="1033" max="1033" width="11.25" style="2" customWidth="1"/>
    <col min="1034" max="1280" width="9" style="2"/>
    <col min="1281" max="1281" width="10.25" style="2" customWidth="1"/>
    <col min="1282" max="1282" width="22.25" style="2" customWidth="1"/>
    <col min="1283" max="1283" width="16.75" style="2" customWidth="1"/>
    <col min="1284" max="1284" width="9.75" style="2" customWidth="1"/>
    <col min="1285" max="1285" width="1.875" style="2" customWidth="1"/>
    <col min="1286" max="1286" width="12.5" style="2" customWidth="1"/>
    <col min="1287" max="1287" width="13" style="2" customWidth="1"/>
    <col min="1288" max="1288" width="9" style="2"/>
    <col min="1289" max="1289" width="11.25" style="2" customWidth="1"/>
    <col min="1290" max="1536" width="9" style="2"/>
    <col min="1537" max="1537" width="10.25" style="2" customWidth="1"/>
    <col min="1538" max="1538" width="22.25" style="2" customWidth="1"/>
    <col min="1539" max="1539" width="16.75" style="2" customWidth="1"/>
    <col min="1540" max="1540" width="9.75" style="2" customWidth="1"/>
    <col min="1541" max="1541" width="1.875" style="2" customWidth="1"/>
    <col min="1542" max="1542" width="12.5" style="2" customWidth="1"/>
    <col min="1543" max="1543" width="13" style="2" customWidth="1"/>
    <col min="1544" max="1544" width="9" style="2"/>
    <col min="1545" max="1545" width="11.25" style="2" customWidth="1"/>
    <col min="1546" max="1792" width="9" style="2"/>
    <col min="1793" max="1793" width="10.25" style="2" customWidth="1"/>
    <col min="1794" max="1794" width="22.25" style="2" customWidth="1"/>
    <col min="1795" max="1795" width="16.75" style="2" customWidth="1"/>
    <col min="1796" max="1796" width="9.75" style="2" customWidth="1"/>
    <col min="1797" max="1797" width="1.875" style="2" customWidth="1"/>
    <col min="1798" max="1798" width="12.5" style="2" customWidth="1"/>
    <col min="1799" max="1799" width="13" style="2" customWidth="1"/>
    <col min="1800" max="1800" width="9" style="2"/>
    <col min="1801" max="1801" width="11.25" style="2" customWidth="1"/>
    <col min="1802" max="2048" width="9" style="2"/>
    <col min="2049" max="2049" width="10.25" style="2" customWidth="1"/>
    <col min="2050" max="2050" width="22.25" style="2" customWidth="1"/>
    <col min="2051" max="2051" width="16.75" style="2" customWidth="1"/>
    <col min="2052" max="2052" width="9.75" style="2" customWidth="1"/>
    <col min="2053" max="2053" width="1.875" style="2" customWidth="1"/>
    <col min="2054" max="2054" width="12.5" style="2" customWidth="1"/>
    <col min="2055" max="2055" width="13" style="2" customWidth="1"/>
    <col min="2056" max="2056" width="9" style="2"/>
    <col min="2057" max="2057" width="11.25" style="2" customWidth="1"/>
    <col min="2058" max="2304" width="9" style="2"/>
    <col min="2305" max="2305" width="10.25" style="2" customWidth="1"/>
    <col min="2306" max="2306" width="22.25" style="2" customWidth="1"/>
    <col min="2307" max="2307" width="16.75" style="2" customWidth="1"/>
    <col min="2308" max="2308" width="9.75" style="2" customWidth="1"/>
    <col min="2309" max="2309" width="1.875" style="2" customWidth="1"/>
    <col min="2310" max="2310" width="12.5" style="2" customWidth="1"/>
    <col min="2311" max="2311" width="13" style="2" customWidth="1"/>
    <col min="2312" max="2312" width="9" style="2"/>
    <col min="2313" max="2313" width="11.25" style="2" customWidth="1"/>
    <col min="2314" max="2560" width="9" style="2"/>
    <col min="2561" max="2561" width="10.25" style="2" customWidth="1"/>
    <col min="2562" max="2562" width="22.25" style="2" customWidth="1"/>
    <col min="2563" max="2563" width="16.75" style="2" customWidth="1"/>
    <col min="2564" max="2564" width="9.75" style="2" customWidth="1"/>
    <col min="2565" max="2565" width="1.875" style="2" customWidth="1"/>
    <col min="2566" max="2566" width="12.5" style="2" customWidth="1"/>
    <col min="2567" max="2567" width="13" style="2" customWidth="1"/>
    <col min="2568" max="2568" width="9" style="2"/>
    <col min="2569" max="2569" width="11.25" style="2" customWidth="1"/>
    <col min="2570" max="2816" width="9" style="2"/>
    <col min="2817" max="2817" width="10.25" style="2" customWidth="1"/>
    <col min="2818" max="2818" width="22.25" style="2" customWidth="1"/>
    <col min="2819" max="2819" width="16.75" style="2" customWidth="1"/>
    <col min="2820" max="2820" width="9.75" style="2" customWidth="1"/>
    <col min="2821" max="2821" width="1.875" style="2" customWidth="1"/>
    <col min="2822" max="2822" width="12.5" style="2" customWidth="1"/>
    <col min="2823" max="2823" width="13" style="2" customWidth="1"/>
    <col min="2824" max="2824" width="9" style="2"/>
    <col min="2825" max="2825" width="11.25" style="2" customWidth="1"/>
    <col min="2826" max="3072" width="9" style="2"/>
    <col min="3073" max="3073" width="10.25" style="2" customWidth="1"/>
    <col min="3074" max="3074" width="22.25" style="2" customWidth="1"/>
    <col min="3075" max="3075" width="16.75" style="2" customWidth="1"/>
    <col min="3076" max="3076" width="9.75" style="2" customWidth="1"/>
    <col min="3077" max="3077" width="1.875" style="2" customWidth="1"/>
    <col min="3078" max="3078" width="12.5" style="2" customWidth="1"/>
    <col min="3079" max="3079" width="13" style="2" customWidth="1"/>
    <col min="3080" max="3080" width="9" style="2"/>
    <col min="3081" max="3081" width="11.25" style="2" customWidth="1"/>
    <col min="3082" max="3328" width="9" style="2"/>
    <col min="3329" max="3329" width="10.25" style="2" customWidth="1"/>
    <col min="3330" max="3330" width="22.25" style="2" customWidth="1"/>
    <col min="3331" max="3331" width="16.75" style="2" customWidth="1"/>
    <col min="3332" max="3332" width="9.75" style="2" customWidth="1"/>
    <col min="3333" max="3333" width="1.875" style="2" customWidth="1"/>
    <col min="3334" max="3334" width="12.5" style="2" customWidth="1"/>
    <col min="3335" max="3335" width="13" style="2" customWidth="1"/>
    <col min="3336" max="3336" width="9" style="2"/>
    <col min="3337" max="3337" width="11.25" style="2" customWidth="1"/>
    <col min="3338" max="3584" width="9" style="2"/>
    <col min="3585" max="3585" width="10.25" style="2" customWidth="1"/>
    <col min="3586" max="3586" width="22.25" style="2" customWidth="1"/>
    <col min="3587" max="3587" width="16.75" style="2" customWidth="1"/>
    <col min="3588" max="3588" width="9.75" style="2" customWidth="1"/>
    <col min="3589" max="3589" width="1.875" style="2" customWidth="1"/>
    <col min="3590" max="3590" width="12.5" style="2" customWidth="1"/>
    <col min="3591" max="3591" width="13" style="2" customWidth="1"/>
    <col min="3592" max="3592" width="9" style="2"/>
    <col min="3593" max="3593" width="11.25" style="2" customWidth="1"/>
    <col min="3594" max="3840" width="9" style="2"/>
    <col min="3841" max="3841" width="10.25" style="2" customWidth="1"/>
    <col min="3842" max="3842" width="22.25" style="2" customWidth="1"/>
    <col min="3843" max="3843" width="16.75" style="2" customWidth="1"/>
    <col min="3844" max="3844" width="9.75" style="2" customWidth="1"/>
    <col min="3845" max="3845" width="1.875" style="2" customWidth="1"/>
    <col min="3846" max="3846" width="12.5" style="2" customWidth="1"/>
    <col min="3847" max="3847" width="13" style="2" customWidth="1"/>
    <col min="3848" max="3848" width="9" style="2"/>
    <col min="3849" max="3849" width="11.25" style="2" customWidth="1"/>
    <col min="3850" max="4096" width="9" style="2"/>
    <col min="4097" max="4097" width="10.25" style="2" customWidth="1"/>
    <col min="4098" max="4098" width="22.25" style="2" customWidth="1"/>
    <col min="4099" max="4099" width="16.75" style="2" customWidth="1"/>
    <col min="4100" max="4100" width="9.75" style="2" customWidth="1"/>
    <col min="4101" max="4101" width="1.875" style="2" customWidth="1"/>
    <col min="4102" max="4102" width="12.5" style="2" customWidth="1"/>
    <col min="4103" max="4103" width="13" style="2" customWidth="1"/>
    <col min="4104" max="4104" width="9" style="2"/>
    <col min="4105" max="4105" width="11.25" style="2" customWidth="1"/>
    <col min="4106" max="4352" width="9" style="2"/>
    <col min="4353" max="4353" width="10.25" style="2" customWidth="1"/>
    <col min="4354" max="4354" width="22.25" style="2" customWidth="1"/>
    <col min="4355" max="4355" width="16.75" style="2" customWidth="1"/>
    <col min="4356" max="4356" width="9.75" style="2" customWidth="1"/>
    <col min="4357" max="4357" width="1.875" style="2" customWidth="1"/>
    <col min="4358" max="4358" width="12.5" style="2" customWidth="1"/>
    <col min="4359" max="4359" width="13" style="2" customWidth="1"/>
    <col min="4360" max="4360" width="9" style="2"/>
    <col min="4361" max="4361" width="11.25" style="2" customWidth="1"/>
    <col min="4362" max="4608" width="9" style="2"/>
    <col min="4609" max="4609" width="10.25" style="2" customWidth="1"/>
    <col min="4610" max="4610" width="22.25" style="2" customWidth="1"/>
    <col min="4611" max="4611" width="16.75" style="2" customWidth="1"/>
    <col min="4612" max="4612" width="9.75" style="2" customWidth="1"/>
    <col min="4613" max="4613" width="1.875" style="2" customWidth="1"/>
    <col min="4614" max="4614" width="12.5" style="2" customWidth="1"/>
    <col min="4615" max="4615" width="13" style="2" customWidth="1"/>
    <col min="4616" max="4616" width="9" style="2"/>
    <col min="4617" max="4617" width="11.25" style="2" customWidth="1"/>
    <col min="4618" max="4864" width="9" style="2"/>
    <col min="4865" max="4865" width="10.25" style="2" customWidth="1"/>
    <col min="4866" max="4866" width="22.25" style="2" customWidth="1"/>
    <col min="4867" max="4867" width="16.75" style="2" customWidth="1"/>
    <col min="4868" max="4868" width="9.75" style="2" customWidth="1"/>
    <col min="4869" max="4869" width="1.875" style="2" customWidth="1"/>
    <col min="4870" max="4870" width="12.5" style="2" customWidth="1"/>
    <col min="4871" max="4871" width="13" style="2" customWidth="1"/>
    <col min="4872" max="4872" width="9" style="2"/>
    <col min="4873" max="4873" width="11.25" style="2" customWidth="1"/>
    <col min="4874" max="5120" width="9" style="2"/>
    <col min="5121" max="5121" width="10.25" style="2" customWidth="1"/>
    <col min="5122" max="5122" width="22.25" style="2" customWidth="1"/>
    <col min="5123" max="5123" width="16.75" style="2" customWidth="1"/>
    <col min="5124" max="5124" width="9.75" style="2" customWidth="1"/>
    <col min="5125" max="5125" width="1.875" style="2" customWidth="1"/>
    <col min="5126" max="5126" width="12.5" style="2" customWidth="1"/>
    <col min="5127" max="5127" width="13" style="2" customWidth="1"/>
    <col min="5128" max="5128" width="9" style="2"/>
    <col min="5129" max="5129" width="11.25" style="2" customWidth="1"/>
    <col min="5130" max="5376" width="9" style="2"/>
    <col min="5377" max="5377" width="10.25" style="2" customWidth="1"/>
    <col min="5378" max="5378" width="22.25" style="2" customWidth="1"/>
    <col min="5379" max="5379" width="16.75" style="2" customWidth="1"/>
    <col min="5380" max="5380" width="9.75" style="2" customWidth="1"/>
    <col min="5381" max="5381" width="1.875" style="2" customWidth="1"/>
    <col min="5382" max="5382" width="12.5" style="2" customWidth="1"/>
    <col min="5383" max="5383" width="13" style="2" customWidth="1"/>
    <col min="5384" max="5384" width="9" style="2"/>
    <col min="5385" max="5385" width="11.25" style="2" customWidth="1"/>
    <col min="5386" max="5632" width="9" style="2"/>
    <col min="5633" max="5633" width="10.25" style="2" customWidth="1"/>
    <col min="5634" max="5634" width="22.25" style="2" customWidth="1"/>
    <col min="5635" max="5635" width="16.75" style="2" customWidth="1"/>
    <col min="5636" max="5636" width="9.75" style="2" customWidth="1"/>
    <col min="5637" max="5637" width="1.875" style="2" customWidth="1"/>
    <col min="5638" max="5638" width="12.5" style="2" customWidth="1"/>
    <col min="5639" max="5639" width="13" style="2" customWidth="1"/>
    <col min="5640" max="5640" width="9" style="2"/>
    <col min="5641" max="5641" width="11.25" style="2" customWidth="1"/>
    <col min="5642" max="5888" width="9" style="2"/>
    <col min="5889" max="5889" width="10.25" style="2" customWidth="1"/>
    <col min="5890" max="5890" width="22.25" style="2" customWidth="1"/>
    <col min="5891" max="5891" width="16.75" style="2" customWidth="1"/>
    <col min="5892" max="5892" width="9.75" style="2" customWidth="1"/>
    <col min="5893" max="5893" width="1.875" style="2" customWidth="1"/>
    <col min="5894" max="5894" width="12.5" style="2" customWidth="1"/>
    <col min="5895" max="5895" width="13" style="2" customWidth="1"/>
    <col min="5896" max="5896" width="9" style="2"/>
    <col min="5897" max="5897" width="11.25" style="2" customWidth="1"/>
    <col min="5898" max="6144" width="9" style="2"/>
    <col min="6145" max="6145" width="10.25" style="2" customWidth="1"/>
    <col min="6146" max="6146" width="22.25" style="2" customWidth="1"/>
    <col min="6147" max="6147" width="16.75" style="2" customWidth="1"/>
    <col min="6148" max="6148" width="9.75" style="2" customWidth="1"/>
    <col min="6149" max="6149" width="1.875" style="2" customWidth="1"/>
    <col min="6150" max="6150" width="12.5" style="2" customWidth="1"/>
    <col min="6151" max="6151" width="13" style="2" customWidth="1"/>
    <col min="6152" max="6152" width="9" style="2"/>
    <col min="6153" max="6153" width="11.25" style="2" customWidth="1"/>
    <col min="6154" max="6400" width="9" style="2"/>
    <col min="6401" max="6401" width="10.25" style="2" customWidth="1"/>
    <col min="6402" max="6402" width="22.25" style="2" customWidth="1"/>
    <col min="6403" max="6403" width="16.75" style="2" customWidth="1"/>
    <col min="6404" max="6404" width="9.75" style="2" customWidth="1"/>
    <col min="6405" max="6405" width="1.875" style="2" customWidth="1"/>
    <col min="6406" max="6406" width="12.5" style="2" customWidth="1"/>
    <col min="6407" max="6407" width="13" style="2" customWidth="1"/>
    <col min="6408" max="6408" width="9" style="2"/>
    <col min="6409" max="6409" width="11.25" style="2" customWidth="1"/>
    <col min="6410" max="6656" width="9" style="2"/>
    <col min="6657" max="6657" width="10.25" style="2" customWidth="1"/>
    <col min="6658" max="6658" width="22.25" style="2" customWidth="1"/>
    <col min="6659" max="6659" width="16.75" style="2" customWidth="1"/>
    <col min="6660" max="6660" width="9.75" style="2" customWidth="1"/>
    <col min="6661" max="6661" width="1.875" style="2" customWidth="1"/>
    <col min="6662" max="6662" width="12.5" style="2" customWidth="1"/>
    <col min="6663" max="6663" width="13" style="2" customWidth="1"/>
    <col min="6664" max="6664" width="9" style="2"/>
    <col min="6665" max="6665" width="11.25" style="2" customWidth="1"/>
    <col min="6666" max="6912" width="9" style="2"/>
    <col min="6913" max="6913" width="10.25" style="2" customWidth="1"/>
    <col min="6914" max="6914" width="22.25" style="2" customWidth="1"/>
    <col min="6915" max="6915" width="16.75" style="2" customWidth="1"/>
    <col min="6916" max="6916" width="9.75" style="2" customWidth="1"/>
    <col min="6917" max="6917" width="1.875" style="2" customWidth="1"/>
    <col min="6918" max="6918" width="12.5" style="2" customWidth="1"/>
    <col min="6919" max="6919" width="13" style="2" customWidth="1"/>
    <col min="6920" max="6920" width="9" style="2"/>
    <col min="6921" max="6921" width="11.25" style="2" customWidth="1"/>
    <col min="6922" max="7168" width="9" style="2"/>
    <col min="7169" max="7169" width="10.25" style="2" customWidth="1"/>
    <col min="7170" max="7170" width="22.25" style="2" customWidth="1"/>
    <col min="7171" max="7171" width="16.75" style="2" customWidth="1"/>
    <col min="7172" max="7172" width="9.75" style="2" customWidth="1"/>
    <col min="7173" max="7173" width="1.875" style="2" customWidth="1"/>
    <col min="7174" max="7174" width="12.5" style="2" customWidth="1"/>
    <col min="7175" max="7175" width="13" style="2" customWidth="1"/>
    <col min="7176" max="7176" width="9" style="2"/>
    <col min="7177" max="7177" width="11.25" style="2" customWidth="1"/>
    <col min="7178" max="7424" width="9" style="2"/>
    <col min="7425" max="7425" width="10.25" style="2" customWidth="1"/>
    <col min="7426" max="7426" width="22.25" style="2" customWidth="1"/>
    <col min="7427" max="7427" width="16.75" style="2" customWidth="1"/>
    <col min="7428" max="7428" width="9.75" style="2" customWidth="1"/>
    <col min="7429" max="7429" width="1.875" style="2" customWidth="1"/>
    <col min="7430" max="7430" width="12.5" style="2" customWidth="1"/>
    <col min="7431" max="7431" width="13" style="2" customWidth="1"/>
    <col min="7432" max="7432" width="9" style="2"/>
    <col min="7433" max="7433" width="11.25" style="2" customWidth="1"/>
    <col min="7434" max="7680" width="9" style="2"/>
    <col min="7681" max="7681" width="10.25" style="2" customWidth="1"/>
    <col min="7682" max="7682" width="22.25" style="2" customWidth="1"/>
    <col min="7683" max="7683" width="16.75" style="2" customWidth="1"/>
    <col min="7684" max="7684" width="9.75" style="2" customWidth="1"/>
    <col min="7685" max="7685" width="1.875" style="2" customWidth="1"/>
    <col min="7686" max="7686" width="12.5" style="2" customWidth="1"/>
    <col min="7687" max="7687" width="13" style="2" customWidth="1"/>
    <col min="7688" max="7688" width="9" style="2"/>
    <col min="7689" max="7689" width="11.25" style="2" customWidth="1"/>
    <col min="7690" max="7936" width="9" style="2"/>
    <col min="7937" max="7937" width="10.25" style="2" customWidth="1"/>
    <col min="7938" max="7938" width="22.25" style="2" customWidth="1"/>
    <col min="7939" max="7939" width="16.75" style="2" customWidth="1"/>
    <col min="7940" max="7940" width="9.75" style="2" customWidth="1"/>
    <col min="7941" max="7941" width="1.875" style="2" customWidth="1"/>
    <col min="7942" max="7942" width="12.5" style="2" customWidth="1"/>
    <col min="7943" max="7943" width="13" style="2" customWidth="1"/>
    <col min="7944" max="7944" width="9" style="2"/>
    <col min="7945" max="7945" width="11.25" style="2" customWidth="1"/>
    <col min="7946" max="8192" width="9" style="2"/>
    <col min="8193" max="8193" width="10.25" style="2" customWidth="1"/>
    <col min="8194" max="8194" width="22.25" style="2" customWidth="1"/>
    <col min="8195" max="8195" width="16.75" style="2" customWidth="1"/>
    <col min="8196" max="8196" width="9.75" style="2" customWidth="1"/>
    <col min="8197" max="8197" width="1.875" style="2" customWidth="1"/>
    <col min="8198" max="8198" width="12.5" style="2" customWidth="1"/>
    <col min="8199" max="8199" width="13" style="2" customWidth="1"/>
    <col min="8200" max="8200" width="9" style="2"/>
    <col min="8201" max="8201" width="11.25" style="2" customWidth="1"/>
    <col min="8202" max="8448" width="9" style="2"/>
    <col min="8449" max="8449" width="10.25" style="2" customWidth="1"/>
    <col min="8450" max="8450" width="22.25" style="2" customWidth="1"/>
    <col min="8451" max="8451" width="16.75" style="2" customWidth="1"/>
    <col min="8452" max="8452" width="9.75" style="2" customWidth="1"/>
    <col min="8453" max="8453" width="1.875" style="2" customWidth="1"/>
    <col min="8454" max="8454" width="12.5" style="2" customWidth="1"/>
    <col min="8455" max="8455" width="13" style="2" customWidth="1"/>
    <col min="8456" max="8456" width="9" style="2"/>
    <col min="8457" max="8457" width="11.25" style="2" customWidth="1"/>
    <col min="8458" max="8704" width="9" style="2"/>
    <col min="8705" max="8705" width="10.25" style="2" customWidth="1"/>
    <col min="8706" max="8706" width="22.25" style="2" customWidth="1"/>
    <col min="8707" max="8707" width="16.75" style="2" customWidth="1"/>
    <col min="8708" max="8708" width="9.75" style="2" customWidth="1"/>
    <col min="8709" max="8709" width="1.875" style="2" customWidth="1"/>
    <col min="8710" max="8710" width="12.5" style="2" customWidth="1"/>
    <col min="8711" max="8711" width="13" style="2" customWidth="1"/>
    <col min="8712" max="8712" width="9" style="2"/>
    <col min="8713" max="8713" width="11.25" style="2" customWidth="1"/>
    <col min="8714" max="8960" width="9" style="2"/>
    <col min="8961" max="8961" width="10.25" style="2" customWidth="1"/>
    <col min="8962" max="8962" width="22.25" style="2" customWidth="1"/>
    <col min="8963" max="8963" width="16.75" style="2" customWidth="1"/>
    <col min="8964" max="8964" width="9.75" style="2" customWidth="1"/>
    <col min="8965" max="8965" width="1.875" style="2" customWidth="1"/>
    <col min="8966" max="8966" width="12.5" style="2" customWidth="1"/>
    <col min="8967" max="8967" width="13" style="2" customWidth="1"/>
    <col min="8968" max="8968" width="9" style="2"/>
    <col min="8969" max="8969" width="11.25" style="2" customWidth="1"/>
    <col min="8970" max="9216" width="9" style="2"/>
    <col min="9217" max="9217" width="10.25" style="2" customWidth="1"/>
    <col min="9218" max="9218" width="22.25" style="2" customWidth="1"/>
    <col min="9219" max="9219" width="16.75" style="2" customWidth="1"/>
    <col min="9220" max="9220" width="9.75" style="2" customWidth="1"/>
    <col min="9221" max="9221" width="1.875" style="2" customWidth="1"/>
    <col min="9222" max="9222" width="12.5" style="2" customWidth="1"/>
    <col min="9223" max="9223" width="13" style="2" customWidth="1"/>
    <col min="9224" max="9224" width="9" style="2"/>
    <col min="9225" max="9225" width="11.25" style="2" customWidth="1"/>
    <col min="9226" max="9472" width="9" style="2"/>
    <col min="9473" max="9473" width="10.25" style="2" customWidth="1"/>
    <col min="9474" max="9474" width="22.25" style="2" customWidth="1"/>
    <col min="9475" max="9475" width="16.75" style="2" customWidth="1"/>
    <col min="9476" max="9476" width="9.75" style="2" customWidth="1"/>
    <col min="9477" max="9477" width="1.875" style="2" customWidth="1"/>
    <col min="9478" max="9478" width="12.5" style="2" customWidth="1"/>
    <col min="9479" max="9479" width="13" style="2" customWidth="1"/>
    <col min="9480" max="9480" width="9" style="2"/>
    <col min="9481" max="9481" width="11.25" style="2" customWidth="1"/>
    <col min="9482" max="9728" width="9" style="2"/>
    <col min="9729" max="9729" width="10.25" style="2" customWidth="1"/>
    <col min="9730" max="9730" width="22.25" style="2" customWidth="1"/>
    <col min="9731" max="9731" width="16.75" style="2" customWidth="1"/>
    <col min="9732" max="9732" width="9.75" style="2" customWidth="1"/>
    <col min="9733" max="9733" width="1.875" style="2" customWidth="1"/>
    <col min="9734" max="9734" width="12.5" style="2" customWidth="1"/>
    <col min="9735" max="9735" width="13" style="2" customWidth="1"/>
    <col min="9736" max="9736" width="9" style="2"/>
    <col min="9737" max="9737" width="11.25" style="2" customWidth="1"/>
    <col min="9738" max="9984" width="9" style="2"/>
    <col min="9985" max="9985" width="10.25" style="2" customWidth="1"/>
    <col min="9986" max="9986" width="22.25" style="2" customWidth="1"/>
    <col min="9987" max="9987" width="16.75" style="2" customWidth="1"/>
    <col min="9988" max="9988" width="9.75" style="2" customWidth="1"/>
    <col min="9989" max="9989" width="1.875" style="2" customWidth="1"/>
    <col min="9990" max="9990" width="12.5" style="2" customWidth="1"/>
    <col min="9991" max="9991" width="13" style="2" customWidth="1"/>
    <col min="9992" max="9992" width="9" style="2"/>
    <col min="9993" max="9993" width="11.25" style="2" customWidth="1"/>
    <col min="9994" max="10240" width="9" style="2"/>
    <col min="10241" max="10241" width="10.25" style="2" customWidth="1"/>
    <col min="10242" max="10242" width="22.25" style="2" customWidth="1"/>
    <col min="10243" max="10243" width="16.75" style="2" customWidth="1"/>
    <col min="10244" max="10244" width="9.75" style="2" customWidth="1"/>
    <col min="10245" max="10245" width="1.875" style="2" customWidth="1"/>
    <col min="10246" max="10246" width="12.5" style="2" customWidth="1"/>
    <col min="10247" max="10247" width="13" style="2" customWidth="1"/>
    <col min="10248" max="10248" width="9" style="2"/>
    <col min="10249" max="10249" width="11.25" style="2" customWidth="1"/>
    <col min="10250" max="10496" width="9" style="2"/>
    <col min="10497" max="10497" width="10.25" style="2" customWidth="1"/>
    <col min="10498" max="10498" width="22.25" style="2" customWidth="1"/>
    <col min="10499" max="10499" width="16.75" style="2" customWidth="1"/>
    <col min="10500" max="10500" width="9.75" style="2" customWidth="1"/>
    <col min="10501" max="10501" width="1.875" style="2" customWidth="1"/>
    <col min="10502" max="10502" width="12.5" style="2" customWidth="1"/>
    <col min="10503" max="10503" width="13" style="2" customWidth="1"/>
    <col min="10504" max="10504" width="9" style="2"/>
    <col min="10505" max="10505" width="11.25" style="2" customWidth="1"/>
    <col min="10506" max="10752" width="9" style="2"/>
    <col min="10753" max="10753" width="10.25" style="2" customWidth="1"/>
    <col min="10754" max="10754" width="22.25" style="2" customWidth="1"/>
    <col min="10755" max="10755" width="16.75" style="2" customWidth="1"/>
    <col min="10756" max="10756" width="9.75" style="2" customWidth="1"/>
    <col min="10757" max="10757" width="1.875" style="2" customWidth="1"/>
    <col min="10758" max="10758" width="12.5" style="2" customWidth="1"/>
    <col min="10759" max="10759" width="13" style="2" customWidth="1"/>
    <col min="10760" max="10760" width="9" style="2"/>
    <col min="10761" max="10761" width="11.25" style="2" customWidth="1"/>
    <col min="10762" max="11008" width="9" style="2"/>
    <col min="11009" max="11009" width="10.25" style="2" customWidth="1"/>
    <col min="11010" max="11010" width="22.25" style="2" customWidth="1"/>
    <col min="11011" max="11011" width="16.75" style="2" customWidth="1"/>
    <col min="11012" max="11012" width="9.75" style="2" customWidth="1"/>
    <col min="11013" max="11013" width="1.875" style="2" customWidth="1"/>
    <col min="11014" max="11014" width="12.5" style="2" customWidth="1"/>
    <col min="11015" max="11015" width="13" style="2" customWidth="1"/>
    <col min="11016" max="11016" width="9" style="2"/>
    <col min="11017" max="11017" width="11.25" style="2" customWidth="1"/>
    <col min="11018" max="11264" width="9" style="2"/>
    <col min="11265" max="11265" width="10.25" style="2" customWidth="1"/>
    <col min="11266" max="11266" width="22.25" style="2" customWidth="1"/>
    <col min="11267" max="11267" width="16.75" style="2" customWidth="1"/>
    <col min="11268" max="11268" width="9.75" style="2" customWidth="1"/>
    <col min="11269" max="11269" width="1.875" style="2" customWidth="1"/>
    <col min="11270" max="11270" width="12.5" style="2" customWidth="1"/>
    <col min="11271" max="11271" width="13" style="2" customWidth="1"/>
    <col min="11272" max="11272" width="9" style="2"/>
    <col min="11273" max="11273" width="11.25" style="2" customWidth="1"/>
    <col min="11274" max="11520" width="9" style="2"/>
    <col min="11521" max="11521" width="10.25" style="2" customWidth="1"/>
    <col min="11522" max="11522" width="22.25" style="2" customWidth="1"/>
    <col min="11523" max="11523" width="16.75" style="2" customWidth="1"/>
    <col min="11524" max="11524" width="9.75" style="2" customWidth="1"/>
    <col min="11525" max="11525" width="1.875" style="2" customWidth="1"/>
    <col min="11526" max="11526" width="12.5" style="2" customWidth="1"/>
    <col min="11527" max="11527" width="13" style="2" customWidth="1"/>
    <col min="11528" max="11528" width="9" style="2"/>
    <col min="11529" max="11529" width="11.25" style="2" customWidth="1"/>
    <col min="11530" max="11776" width="9" style="2"/>
    <col min="11777" max="11777" width="10.25" style="2" customWidth="1"/>
    <col min="11778" max="11778" width="22.25" style="2" customWidth="1"/>
    <col min="11779" max="11779" width="16.75" style="2" customWidth="1"/>
    <col min="11780" max="11780" width="9.75" style="2" customWidth="1"/>
    <col min="11781" max="11781" width="1.875" style="2" customWidth="1"/>
    <col min="11782" max="11782" width="12.5" style="2" customWidth="1"/>
    <col min="11783" max="11783" width="13" style="2" customWidth="1"/>
    <col min="11784" max="11784" width="9" style="2"/>
    <col min="11785" max="11785" width="11.25" style="2" customWidth="1"/>
    <col min="11786" max="12032" width="9" style="2"/>
    <col min="12033" max="12033" width="10.25" style="2" customWidth="1"/>
    <col min="12034" max="12034" width="22.25" style="2" customWidth="1"/>
    <col min="12035" max="12035" width="16.75" style="2" customWidth="1"/>
    <col min="12036" max="12036" width="9.75" style="2" customWidth="1"/>
    <col min="12037" max="12037" width="1.875" style="2" customWidth="1"/>
    <col min="12038" max="12038" width="12.5" style="2" customWidth="1"/>
    <col min="12039" max="12039" width="13" style="2" customWidth="1"/>
    <col min="12040" max="12040" width="9" style="2"/>
    <col min="12041" max="12041" width="11.25" style="2" customWidth="1"/>
    <col min="12042" max="12288" width="9" style="2"/>
    <col min="12289" max="12289" width="10.25" style="2" customWidth="1"/>
    <col min="12290" max="12290" width="22.25" style="2" customWidth="1"/>
    <col min="12291" max="12291" width="16.75" style="2" customWidth="1"/>
    <col min="12292" max="12292" width="9.75" style="2" customWidth="1"/>
    <col min="12293" max="12293" width="1.875" style="2" customWidth="1"/>
    <col min="12294" max="12294" width="12.5" style="2" customWidth="1"/>
    <col min="12295" max="12295" width="13" style="2" customWidth="1"/>
    <col min="12296" max="12296" width="9" style="2"/>
    <col min="12297" max="12297" width="11.25" style="2" customWidth="1"/>
    <col min="12298" max="12544" width="9" style="2"/>
    <col min="12545" max="12545" width="10.25" style="2" customWidth="1"/>
    <col min="12546" max="12546" width="22.25" style="2" customWidth="1"/>
    <col min="12547" max="12547" width="16.75" style="2" customWidth="1"/>
    <col min="12548" max="12548" width="9.75" style="2" customWidth="1"/>
    <col min="12549" max="12549" width="1.875" style="2" customWidth="1"/>
    <col min="12550" max="12550" width="12.5" style="2" customWidth="1"/>
    <col min="12551" max="12551" width="13" style="2" customWidth="1"/>
    <col min="12552" max="12552" width="9" style="2"/>
    <col min="12553" max="12553" width="11.25" style="2" customWidth="1"/>
    <col min="12554" max="12800" width="9" style="2"/>
    <col min="12801" max="12801" width="10.25" style="2" customWidth="1"/>
    <col min="12802" max="12802" width="22.25" style="2" customWidth="1"/>
    <col min="12803" max="12803" width="16.75" style="2" customWidth="1"/>
    <col min="12804" max="12804" width="9.75" style="2" customWidth="1"/>
    <col min="12805" max="12805" width="1.875" style="2" customWidth="1"/>
    <col min="12806" max="12806" width="12.5" style="2" customWidth="1"/>
    <col min="12807" max="12807" width="13" style="2" customWidth="1"/>
    <col min="12808" max="12808" width="9" style="2"/>
    <col min="12809" max="12809" width="11.25" style="2" customWidth="1"/>
    <col min="12810" max="13056" width="9" style="2"/>
    <col min="13057" max="13057" width="10.25" style="2" customWidth="1"/>
    <col min="13058" max="13058" width="22.25" style="2" customWidth="1"/>
    <col min="13059" max="13059" width="16.75" style="2" customWidth="1"/>
    <col min="13060" max="13060" width="9.75" style="2" customWidth="1"/>
    <col min="13061" max="13061" width="1.875" style="2" customWidth="1"/>
    <col min="13062" max="13062" width="12.5" style="2" customWidth="1"/>
    <col min="13063" max="13063" width="13" style="2" customWidth="1"/>
    <col min="13064" max="13064" width="9" style="2"/>
    <col min="13065" max="13065" width="11.25" style="2" customWidth="1"/>
    <col min="13066" max="13312" width="9" style="2"/>
    <col min="13313" max="13313" width="10.25" style="2" customWidth="1"/>
    <col min="13314" max="13314" width="22.25" style="2" customWidth="1"/>
    <col min="13315" max="13315" width="16.75" style="2" customWidth="1"/>
    <col min="13316" max="13316" width="9.75" style="2" customWidth="1"/>
    <col min="13317" max="13317" width="1.875" style="2" customWidth="1"/>
    <col min="13318" max="13318" width="12.5" style="2" customWidth="1"/>
    <col min="13319" max="13319" width="13" style="2" customWidth="1"/>
    <col min="13320" max="13320" width="9" style="2"/>
    <col min="13321" max="13321" width="11.25" style="2" customWidth="1"/>
    <col min="13322" max="13568" width="9" style="2"/>
    <col min="13569" max="13569" width="10.25" style="2" customWidth="1"/>
    <col min="13570" max="13570" width="22.25" style="2" customWidth="1"/>
    <col min="13571" max="13571" width="16.75" style="2" customWidth="1"/>
    <col min="13572" max="13572" width="9.75" style="2" customWidth="1"/>
    <col min="13573" max="13573" width="1.875" style="2" customWidth="1"/>
    <col min="13574" max="13574" width="12.5" style="2" customWidth="1"/>
    <col min="13575" max="13575" width="13" style="2" customWidth="1"/>
    <col min="13576" max="13576" width="9" style="2"/>
    <col min="13577" max="13577" width="11.25" style="2" customWidth="1"/>
    <col min="13578" max="13824" width="9" style="2"/>
    <col min="13825" max="13825" width="10.25" style="2" customWidth="1"/>
    <col min="13826" max="13826" width="22.25" style="2" customWidth="1"/>
    <col min="13827" max="13827" width="16.75" style="2" customWidth="1"/>
    <col min="13828" max="13828" width="9.75" style="2" customWidth="1"/>
    <col min="13829" max="13829" width="1.875" style="2" customWidth="1"/>
    <col min="13830" max="13830" width="12.5" style="2" customWidth="1"/>
    <col min="13831" max="13831" width="13" style="2" customWidth="1"/>
    <col min="13832" max="13832" width="9" style="2"/>
    <col min="13833" max="13833" width="11.25" style="2" customWidth="1"/>
    <col min="13834" max="14080" width="9" style="2"/>
    <col min="14081" max="14081" width="10.25" style="2" customWidth="1"/>
    <col min="14082" max="14082" width="22.25" style="2" customWidth="1"/>
    <col min="14083" max="14083" width="16.75" style="2" customWidth="1"/>
    <col min="14084" max="14084" width="9.75" style="2" customWidth="1"/>
    <col min="14085" max="14085" width="1.875" style="2" customWidth="1"/>
    <col min="14086" max="14086" width="12.5" style="2" customWidth="1"/>
    <col min="14087" max="14087" width="13" style="2" customWidth="1"/>
    <col min="14088" max="14088" width="9" style="2"/>
    <col min="14089" max="14089" width="11.25" style="2" customWidth="1"/>
    <col min="14090" max="14336" width="9" style="2"/>
    <col min="14337" max="14337" width="10.25" style="2" customWidth="1"/>
    <col min="14338" max="14338" width="22.25" style="2" customWidth="1"/>
    <col min="14339" max="14339" width="16.75" style="2" customWidth="1"/>
    <col min="14340" max="14340" width="9.75" style="2" customWidth="1"/>
    <col min="14341" max="14341" width="1.875" style="2" customWidth="1"/>
    <col min="14342" max="14342" width="12.5" style="2" customWidth="1"/>
    <col min="14343" max="14343" width="13" style="2" customWidth="1"/>
    <col min="14344" max="14344" width="9" style="2"/>
    <col min="14345" max="14345" width="11.25" style="2" customWidth="1"/>
    <col min="14346" max="14592" width="9" style="2"/>
    <col min="14593" max="14593" width="10.25" style="2" customWidth="1"/>
    <col min="14594" max="14594" width="22.25" style="2" customWidth="1"/>
    <col min="14595" max="14595" width="16.75" style="2" customWidth="1"/>
    <col min="14596" max="14596" width="9.75" style="2" customWidth="1"/>
    <col min="14597" max="14597" width="1.875" style="2" customWidth="1"/>
    <col min="14598" max="14598" width="12.5" style="2" customWidth="1"/>
    <col min="14599" max="14599" width="13" style="2" customWidth="1"/>
    <col min="14600" max="14600" width="9" style="2"/>
    <col min="14601" max="14601" width="11.25" style="2" customWidth="1"/>
    <col min="14602" max="14848" width="9" style="2"/>
    <col min="14849" max="14849" width="10.25" style="2" customWidth="1"/>
    <col min="14850" max="14850" width="22.25" style="2" customWidth="1"/>
    <col min="14851" max="14851" width="16.75" style="2" customWidth="1"/>
    <col min="14852" max="14852" width="9.75" style="2" customWidth="1"/>
    <col min="14853" max="14853" width="1.875" style="2" customWidth="1"/>
    <col min="14854" max="14854" width="12.5" style="2" customWidth="1"/>
    <col min="14855" max="14855" width="13" style="2" customWidth="1"/>
    <col min="14856" max="14856" width="9" style="2"/>
    <col min="14857" max="14857" width="11.25" style="2" customWidth="1"/>
    <col min="14858" max="15104" width="9" style="2"/>
    <col min="15105" max="15105" width="10.25" style="2" customWidth="1"/>
    <col min="15106" max="15106" width="22.25" style="2" customWidth="1"/>
    <col min="15107" max="15107" width="16.75" style="2" customWidth="1"/>
    <col min="15108" max="15108" width="9.75" style="2" customWidth="1"/>
    <col min="15109" max="15109" width="1.875" style="2" customWidth="1"/>
    <col min="15110" max="15110" width="12.5" style="2" customWidth="1"/>
    <col min="15111" max="15111" width="13" style="2" customWidth="1"/>
    <col min="15112" max="15112" width="9" style="2"/>
    <col min="15113" max="15113" width="11.25" style="2" customWidth="1"/>
    <col min="15114" max="15360" width="9" style="2"/>
    <col min="15361" max="15361" width="10.25" style="2" customWidth="1"/>
    <col min="15362" max="15362" width="22.25" style="2" customWidth="1"/>
    <col min="15363" max="15363" width="16.75" style="2" customWidth="1"/>
    <col min="15364" max="15364" width="9.75" style="2" customWidth="1"/>
    <col min="15365" max="15365" width="1.875" style="2" customWidth="1"/>
    <col min="15366" max="15366" width="12.5" style="2" customWidth="1"/>
    <col min="15367" max="15367" width="13" style="2" customWidth="1"/>
    <col min="15368" max="15368" width="9" style="2"/>
    <col min="15369" max="15369" width="11.25" style="2" customWidth="1"/>
    <col min="15370" max="15616" width="9" style="2"/>
    <col min="15617" max="15617" width="10.25" style="2" customWidth="1"/>
    <col min="15618" max="15618" width="22.25" style="2" customWidth="1"/>
    <col min="15619" max="15619" width="16.75" style="2" customWidth="1"/>
    <col min="15620" max="15620" width="9.75" style="2" customWidth="1"/>
    <col min="15621" max="15621" width="1.875" style="2" customWidth="1"/>
    <col min="15622" max="15622" width="12.5" style="2" customWidth="1"/>
    <col min="15623" max="15623" width="13" style="2" customWidth="1"/>
    <col min="15624" max="15624" width="9" style="2"/>
    <col min="15625" max="15625" width="11.25" style="2" customWidth="1"/>
    <col min="15626" max="15872" width="9" style="2"/>
    <col min="15873" max="15873" width="10.25" style="2" customWidth="1"/>
    <col min="15874" max="15874" width="22.25" style="2" customWidth="1"/>
    <col min="15875" max="15875" width="16.75" style="2" customWidth="1"/>
    <col min="15876" max="15876" width="9.75" style="2" customWidth="1"/>
    <col min="15877" max="15877" width="1.875" style="2" customWidth="1"/>
    <col min="15878" max="15878" width="12.5" style="2" customWidth="1"/>
    <col min="15879" max="15879" width="13" style="2" customWidth="1"/>
    <col min="15880" max="15880" width="9" style="2"/>
    <col min="15881" max="15881" width="11.25" style="2" customWidth="1"/>
    <col min="15882" max="16128" width="9" style="2"/>
    <col min="16129" max="16129" width="10.25" style="2" customWidth="1"/>
    <col min="16130" max="16130" width="22.25" style="2" customWidth="1"/>
    <col min="16131" max="16131" width="16.75" style="2" customWidth="1"/>
    <col min="16132" max="16132" width="9.75" style="2" customWidth="1"/>
    <col min="16133" max="16133" width="1.875" style="2" customWidth="1"/>
    <col min="16134" max="16134" width="12.5" style="2" customWidth="1"/>
    <col min="16135" max="16135" width="13" style="2" customWidth="1"/>
    <col min="16136" max="16136" width="9" style="2"/>
    <col min="16137" max="16137" width="11.25" style="2" customWidth="1"/>
    <col min="16138" max="16384" width="9" style="2"/>
  </cols>
  <sheetData>
    <row r="2" spans="1:8" x14ac:dyDescent="0.2">
      <c r="A2" s="1" t="s">
        <v>0</v>
      </c>
    </row>
    <row r="4" spans="1:8" x14ac:dyDescent="0.2">
      <c r="A4" s="1" t="s">
        <v>1</v>
      </c>
      <c r="F4" s="4" t="s">
        <v>2</v>
      </c>
      <c r="G4" s="5"/>
    </row>
    <row r="5" spans="1:8" x14ac:dyDescent="0.2">
      <c r="F5" s="4" t="s">
        <v>3</v>
      </c>
    </row>
    <row r="6" spans="1:8" x14ac:dyDescent="0.2">
      <c r="A6" s="3"/>
      <c r="B6" s="3"/>
      <c r="C6" s="3"/>
      <c r="E6" s="3"/>
      <c r="F6" s="6"/>
      <c r="G6" s="6"/>
    </row>
    <row r="7" spans="1:8" x14ac:dyDescent="0.2">
      <c r="A7" s="7" t="s">
        <v>4</v>
      </c>
      <c r="B7" s="7" t="s">
        <v>5</v>
      </c>
      <c r="C7" s="7"/>
      <c r="D7" s="7" t="s">
        <v>6</v>
      </c>
      <c r="E7" s="7"/>
      <c r="F7" s="8"/>
      <c r="G7" s="8"/>
      <c r="H7" s="1"/>
    </row>
    <row r="8" spans="1:8" x14ac:dyDescent="0.2">
      <c r="A8" s="7" t="s">
        <v>7</v>
      </c>
      <c r="B8" s="7"/>
      <c r="C8" s="7"/>
      <c r="D8" s="7" t="s">
        <v>8</v>
      </c>
      <c r="E8" s="7"/>
      <c r="F8" s="8" t="s">
        <v>9</v>
      </c>
      <c r="G8" s="8" t="s">
        <v>10</v>
      </c>
      <c r="H8" s="1"/>
    </row>
    <row r="9" spans="1:8" x14ac:dyDescent="0.2">
      <c r="A9" s="9"/>
      <c r="B9" s="7"/>
      <c r="C9" s="7"/>
      <c r="D9" s="7"/>
      <c r="E9" s="7"/>
      <c r="F9" s="8"/>
      <c r="G9" s="8"/>
      <c r="H9" s="1"/>
    </row>
    <row r="10" spans="1:8" x14ac:dyDescent="0.2">
      <c r="A10" s="10" t="s">
        <v>261</v>
      </c>
      <c r="B10" s="2" t="s">
        <v>11</v>
      </c>
      <c r="D10" s="3" t="s">
        <v>12</v>
      </c>
      <c r="F10" s="4">
        <v>434</v>
      </c>
      <c r="H10" s="1"/>
    </row>
    <row r="11" spans="1:8" x14ac:dyDescent="0.2">
      <c r="A11" s="9"/>
      <c r="B11" s="2" t="s">
        <v>13</v>
      </c>
      <c r="D11" s="3" t="s">
        <v>14</v>
      </c>
      <c r="F11" s="4" t="s">
        <v>277</v>
      </c>
      <c r="G11" s="4">
        <v>434</v>
      </c>
      <c r="H11" s="1"/>
    </row>
    <row r="12" spans="1:8" x14ac:dyDescent="0.2">
      <c r="A12" s="9"/>
      <c r="H12" s="1"/>
    </row>
    <row r="13" spans="1:8" x14ac:dyDescent="0.2">
      <c r="A13" s="9"/>
      <c r="B13" s="2" t="s">
        <v>15</v>
      </c>
      <c r="H13" s="1"/>
    </row>
    <row r="14" spans="1:8" x14ac:dyDescent="0.2">
      <c r="A14" s="10"/>
      <c r="B14" s="2" t="s">
        <v>262</v>
      </c>
    </row>
    <row r="15" spans="1:8" x14ac:dyDescent="0.2">
      <c r="A15" s="10"/>
    </row>
    <row r="16" spans="1:8" x14ac:dyDescent="0.2">
      <c r="A16" s="10" t="s">
        <v>263</v>
      </c>
      <c r="B16" s="2" t="s">
        <v>65</v>
      </c>
      <c r="D16" s="3" t="s">
        <v>62</v>
      </c>
      <c r="F16" s="4">
        <v>33382.160000000003</v>
      </c>
    </row>
    <row r="17" spans="1:14" x14ac:dyDescent="0.2">
      <c r="A17" s="9"/>
      <c r="B17" s="2" t="s">
        <v>265</v>
      </c>
      <c r="D17" s="3" t="s">
        <v>271</v>
      </c>
      <c r="F17" s="4">
        <v>208.873482668002</v>
      </c>
    </row>
    <row r="18" spans="1:14" x14ac:dyDescent="0.2">
      <c r="A18" s="9"/>
      <c r="B18" s="2" t="s">
        <v>266</v>
      </c>
      <c r="D18" s="3" t="s">
        <v>272</v>
      </c>
      <c r="F18" s="4">
        <v>1167.4865173319922</v>
      </c>
    </row>
    <row r="19" spans="1:14" x14ac:dyDescent="0.2">
      <c r="A19" s="9"/>
      <c r="B19" s="2" t="s">
        <v>264</v>
      </c>
      <c r="D19" s="3" t="s">
        <v>271</v>
      </c>
      <c r="G19" s="4">
        <v>34758.519999999997</v>
      </c>
    </row>
    <row r="20" spans="1:14" x14ac:dyDescent="0.2">
      <c r="A20" s="10"/>
      <c r="M20" s="12"/>
      <c r="N20" s="12"/>
    </row>
    <row r="21" spans="1:14" x14ac:dyDescent="0.2">
      <c r="A21" s="10" t="s">
        <v>267</v>
      </c>
      <c r="B21" s="2" t="s">
        <v>61</v>
      </c>
      <c r="D21" s="3" t="s">
        <v>62</v>
      </c>
      <c r="F21" s="4">
        <v>2000</v>
      </c>
      <c r="M21" s="12"/>
      <c r="N21" s="12"/>
    </row>
    <row r="22" spans="1:14" x14ac:dyDescent="0.2">
      <c r="A22" s="10"/>
      <c r="B22" s="2" t="s">
        <v>45</v>
      </c>
      <c r="D22" s="3" t="s">
        <v>46</v>
      </c>
      <c r="G22" s="4">
        <v>2000</v>
      </c>
      <c r="M22" s="12"/>
      <c r="N22" s="12"/>
    </row>
    <row r="23" spans="1:14" x14ac:dyDescent="0.2">
      <c r="A23" s="10"/>
      <c r="M23" s="12"/>
      <c r="N23" s="12"/>
    </row>
    <row r="24" spans="1:14" x14ac:dyDescent="0.2">
      <c r="A24" s="10"/>
      <c r="B24" s="2" t="s">
        <v>268</v>
      </c>
      <c r="M24" s="12"/>
      <c r="N24" s="12"/>
    </row>
    <row r="25" spans="1:14" x14ac:dyDescent="0.2">
      <c r="A25" s="10"/>
      <c r="M25" s="12"/>
      <c r="N25" s="12"/>
    </row>
    <row r="26" spans="1:14" x14ac:dyDescent="0.2">
      <c r="A26" s="10" t="s">
        <v>270</v>
      </c>
      <c r="B26" s="2" t="s">
        <v>11</v>
      </c>
      <c r="D26" s="3" t="s">
        <v>12</v>
      </c>
      <c r="F26" s="4">
        <v>300</v>
      </c>
      <c r="M26" s="12"/>
      <c r="N26" s="12"/>
    </row>
    <row r="27" spans="1:14" x14ac:dyDescent="0.2">
      <c r="A27" s="10"/>
      <c r="B27" s="2" t="s">
        <v>13</v>
      </c>
      <c r="D27" s="3" t="s">
        <v>14</v>
      </c>
      <c r="G27" s="4">
        <v>300</v>
      </c>
      <c r="M27" s="12"/>
      <c r="N27" s="12"/>
    </row>
    <row r="28" spans="1:14" x14ac:dyDescent="0.2">
      <c r="A28" s="10"/>
      <c r="M28" s="12"/>
      <c r="N28" s="12"/>
    </row>
    <row r="29" spans="1:14" x14ac:dyDescent="0.2">
      <c r="A29" s="13"/>
      <c r="B29" s="2" t="s">
        <v>15</v>
      </c>
      <c r="M29" s="12"/>
      <c r="N29" s="12"/>
    </row>
    <row r="30" spans="1:14" x14ac:dyDescent="0.2">
      <c r="A30" s="10"/>
      <c r="B30" s="2" t="s">
        <v>269</v>
      </c>
      <c r="M30" s="12"/>
      <c r="N30" s="12"/>
    </row>
    <row r="31" spans="1:14" x14ac:dyDescent="0.2">
      <c r="A31" s="10"/>
      <c r="M31" s="12"/>
      <c r="N31" s="12"/>
    </row>
    <row r="32" spans="1:14" x14ac:dyDescent="0.2">
      <c r="A32" s="10" t="s">
        <v>273</v>
      </c>
      <c r="B32" s="2" t="s">
        <v>66</v>
      </c>
      <c r="D32" s="3" t="s">
        <v>67</v>
      </c>
      <c r="F32" s="4">
        <f>8719.85+252.02</f>
        <v>8971.8700000000008</v>
      </c>
      <c r="M32" s="12"/>
      <c r="N32" s="12"/>
    </row>
    <row r="33" spans="1:14" x14ac:dyDescent="0.2">
      <c r="A33" s="10"/>
      <c r="B33" s="2" t="s">
        <v>80</v>
      </c>
      <c r="D33" s="3" t="s">
        <v>81</v>
      </c>
      <c r="G33" s="4">
        <f>8719.85+252.02</f>
        <v>8971.8700000000008</v>
      </c>
      <c r="M33" s="12"/>
      <c r="N33" s="12"/>
    </row>
    <row r="34" spans="1:14" x14ac:dyDescent="0.2">
      <c r="A34" s="10"/>
      <c r="M34" s="12"/>
      <c r="N34" s="12"/>
    </row>
    <row r="35" spans="1:14" x14ac:dyDescent="0.2">
      <c r="A35" s="10"/>
      <c r="B35" s="2" t="s">
        <v>274</v>
      </c>
      <c r="M35" s="12"/>
      <c r="N35" s="12"/>
    </row>
    <row r="36" spans="1:14" x14ac:dyDescent="0.2">
      <c r="A36" s="10"/>
      <c r="M36" s="12"/>
      <c r="N36" s="12"/>
    </row>
    <row r="37" spans="1:14" x14ac:dyDescent="0.2">
      <c r="A37" s="10" t="s">
        <v>275</v>
      </c>
      <c r="B37" s="2" t="s">
        <v>70</v>
      </c>
      <c r="D37" s="3" t="s">
        <v>71</v>
      </c>
      <c r="F37" s="4">
        <v>10</v>
      </c>
      <c r="M37" s="12"/>
      <c r="N37" s="12"/>
    </row>
    <row r="38" spans="1:14" x14ac:dyDescent="0.2">
      <c r="A38" s="10"/>
      <c r="B38" s="2" t="s">
        <v>65</v>
      </c>
      <c r="D38" s="3" t="s">
        <v>62</v>
      </c>
      <c r="G38" s="4">
        <v>10</v>
      </c>
      <c r="M38" s="12"/>
      <c r="N38" s="12"/>
    </row>
    <row r="39" spans="1:14" x14ac:dyDescent="0.2">
      <c r="A39" s="10"/>
      <c r="M39" s="12"/>
      <c r="N39" s="12"/>
    </row>
    <row r="40" spans="1:14" x14ac:dyDescent="0.2">
      <c r="A40" s="10"/>
      <c r="B40" s="2" t="s">
        <v>246</v>
      </c>
      <c r="M40" s="12"/>
      <c r="N40" s="12"/>
    </row>
    <row r="41" spans="1:14" x14ac:dyDescent="0.2">
      <c r="A41" s="10"/>
      <c r="B41" s="2" t="s">
        <v>276</v>
      </c>
      <c r="M41" s="12"/>
      <c r="N41" s="12"/>
    </row>
    <row r="42" spans="1:14" x14ac:dyDescent="0.2">
      <c r="A42" s="10"/>
      <c r="M42" s="12"/>
      <c r="N42" s="12"/>
    </row>
    <row r="43" spans="1:14" x14ac:dyDescent="0.2">
      <c r="A43" s="10" t="s">
        <v>279</v>
      </c>
      <c r="B43" s="2" t="s">
        <v>70</v>
      </c>
      <c r="D43" s="3" t="s">
        <v>71</v>
      </c>
      <c r="F43" s="12">
        <v>9.6999999999999993</v>
      </c>
      <c r="G43" s="12"/>
      <c r="M43" s="12"/>
      <c r="N43" s="12"/>
    </row>
    <row r="44" spans="1:14" x14ac:dyDescent="0.2">
      <c r="A44" s="13"/>
      <c r="B44" s="2" t="s">
        <v>65</v>
      </c>
      <c r="D44" s="3" t="s">
        <v>62</v>
      </c>
      <c r="F44" s="12"/>
      <c r="G44" s="12">
        <v>9.6999999999999993</v>
      </c>
      <c r="M44" s="12"/>
      <c r="N44" s="12"/>
    </row>
    <row r="45" spans="1:14" x14ac:dyDescent="0.2">
      <c r="A45" s="13"/>
      <c r="F45" s="12"/>
      <c r="G45" s="12"/>
      <c r="M45" s="12"/>
      <c r="N45" s="12"/>
    </row>
    <row r="46" spans="1:14" x14ac:dyDescent="0.2">
      <c r="A46" s="13"/>
      <c r="B46" s="2" t="s">
        <v>278</v>
      </c>
      <c r="F46" s="12"/>
      <c r="G46" s="12"/>
      <c r="M46" s="12"/>
      <c r="N46" s="12"/>
    </row>
    <row r="47" spans="1:14" x14ac:dyDescent="0.2">
      <c r="A47" s="10"/>
      <c r="F47" s="12"/>
      <c r="G47" s="12"/>
      <c r="M47" s="12"/>
      <c r="N47" s="12"/>
    </row>
    <row r="48" spans="1:14" x14ac:dyDescent="0.2">
      <c r="A48" s="10" t="s">
        <v>280</v>
      </c>
      <c r="B48" s="2" t="s">
        <v>282</v>
      </c>
      <c r="D48" s="3" t="s">
        <v>281</v>
      </c>
      <c r="F48" s="12">
        <v>0.72</v>
      </c>
      <c r="G48" s="12"/>
      <c r="M48" s="12"/>
      <c r="N48" s="12"/>
    </row>
    <row r="49" spans="1:14" x14ac:dyDescent="0.2">
      <c r="A49" s="10"/>
      <c r="B49" s="2" t="s">
        <v>61</v>
      </c>
      <c r="D49" s="3" t="s">
        <v>62</v>
      </c>
      <c r="F49" s="12"/>
      <c r="G49" s="12">
        <v>0.72</v>
      </c>
      <c r="M49" s="12"/>
      <c r="N49" s="12"/>
    </row>
    <row r="50" spans="1:14" x14ac:dyDescent="0.2">
      <c r="A50" s="10"/>
      <c r="F50" s="12"/>
      <c r="G50" s="12"/>
      <c r="M50" s="12"/>
      <c r="N50" s="12"/>
    </row>
    <row r="51" spans="1:14" x14ac:dyDescent="0.2">
      <c r="A51" s="10"/>
      <c r="B51" s="2" t="s">
        <v>283</v>
      </c>
      <c r="F51" s="12"/>
      <c r="G51" s="12"/>
      <c r="M51" s="12"/>
      <c r="N51" s="12"/>
    </row>
    <row r="52" spans="1:14" x14ac:dyDescent="0.2">
      <c r="A52" s="10"/>
      <c r="F52" s="12"/>
      <c r="G52" s="12"/>
      <c r="M52" s="12"/>
      <c r="N52" s="12"/>
    </row>
    <row r="53" spans="1:14" x14ac:dyDescent="0.2">
      <c r="A53" s="10" t="s">
        <v>284</v>
      </c>
      <c r="B53" s="2" t="s">
        <v>92</v>
      </c>
      <c r="D53" s="3" t="s">
        <v>93</v>
      </c>
      <c r="F53" s="12">
        <v>2646015.7699999996</v>
      </c>
      <c r="G53" s="12"/>
      <c r="M53" s="12"/>
      <c r="N53" s="12"/>
    </row>
    <row r="54" spans="1:14" x14ac:dyDescent="0.2">
      <c r="A54" s="10"/>
      <c r="B54" s="2" t="s">
        <v>94</v>
      </c>
      <c r="D54" s="3" t="s">
        <v>95</v>
      </c>
      <c r="F54" s="12"/>
      <c r="G54" s="12">
        <v>2646015.7699999996</v>
      </c>
      <c r="M54" s="12"/>
      <c r="N54" s="12"/>
    </row>
    <row r="55" spans="1:14" x14ac:dyDescent="0.2">
      <c r="A55" s="10"/>
      <c r="F55" s="12"/>
      <c r="G55" s="12"/>
      <c r="M55" s="12"/>
      <c r="N55" s="12"/>
    </row>
    <row r="56" spans="1:14" x14ac:dyDescent="0.2">
      <c r="A56" s="10"/>
      <c r="B56" s="2" t="s">
        <v>285</v>
      </c>
      <c r="F56" s="12"/>
      <c r="G56" s="12"/>
      <c r="M56" s="12"/>
      <c r="N56" s="12"/>
    </row>
    <row r="57" spans="1:14" x14ac:dyDescent="0.2">
      <c r="A57" s="10"/>
      <c r="F57" s="12"/>
      <c r="G57" s="12"/>
      <c r="M57" s="12"/>
      <c r="N57" s="12"/>
    </row>
    <row r="58" spans="1:14" x14ac:dyDescent="0.2">
      <c r="A58" s="10" t="s">
        <v>286</v>
      </c>
      <c r="B58" s="2" t="s">
        <v>94</v>
      </c>
      <c r="D58" s="3" t="s">
        <v>95</v>
      </c>
      <c r="F58" s="12">
        <f>G59+G60</f>
        <v>2646015.7699999996</v>
      </c>
      <c r="G58" s="12"/>
      <c r="M58" s="12"/>
      <c r="N58" s="12"/>
    </row>
    <row r="59" spans="1:14" x14ac:dyDescent="0.2">
      <c r="A59" s="10"/>
      <c r="B59" s="2" t="s">
        <v>97</v>
      </c>
      <c r="D59" s="3" t="s">
        <v>98</v>
      </c>
      <c r="F59" s="12"/>
      <c r="G59" s="12">
        <v>1160295.3499999999</v>
      </c>
      <c r="M59" s="12"/>
      <c r="N59" s="12"/>
    </row>
    <row r="60" spans="1:14" x14ac:dyDescent="0.2">
      <c r="A60" s="10"/>
      <c r="B60" s="2" t="s">
        <v>99</v>
      </c>
      <c r="D60" s="3" t="s">
        <v>100</v>
      </c>
      <c r="F60" s="12"/>
      <c r="G60" s="12">
        <v>1485720.42</v>
      </c>
      <c r="M60" s="12"/>
      <c r="N60" s="12"/>
    </row>
    <row r="61" spans="1:14" x14ac:dyDescent="0.2">
      <c r="A61" s="10"/>
      <c r="F61" s="12"/>
      <c r="G61" s="12"/>
      <c r="M61" s="12"/>
      <c r="N61" s="12"/>
    </row>
    <row r="62" spans="1:14" x14ac:dyDescent="0.2">
      <c r="A62" s="13"/>
      <c r="B62" s="2" t="s">
        <v>285</v>
      </c>
      <c r="F62" s="12"/>
      <c r="G62" s="12"/>
      <c r="M62" s="12"/>
      <c r="N62" s="12"/>
    </row>
    <row r="63" spans="1:14" x14ac:dyDescent="0.2">
      <c r="A63" s="10"/>
      <c r="B63" s="19"/>
      <c r="C63" s="19"/>
      <c r="D63" s="20"/>
      <c r="E63" s="19"/>
    </row>
    <row r="64" spans="1:14" ht="13.5" thickBot="1" x14ac:dyDescent="0.25">
      <c r="F64" s="22">
        <f>SUM(F10:F62)</f>
        <v>5338516.3499999996</v>
      </c>
      <c r="G64" s="22">
        <f>SUM(G10:G62)</f>
        <v>5338516.3499999996</v>
      </c>
    </row>
    <row r="65" spans="1:7" ht="13.5" thickTop="1" x14ac:dyDescent="0.2">
      <c r="F65" s="2"/>
      <c r="G65" s="2"/>
    </row>
    <row r="66" spans="1:7" x14ac:dyDescent="0.2">
      <c r="A66" s="2" t="s">
        <v>17</v>
      </c>
    </row>
    <row r="69" spans="1:7" x14ac:dyDescent="0.2">
      <c r="C69" s="3"/>
      <c r="D69" s="2"/>
      <c r="E69" s="4"/>
    </row>
    <row r="70" spans="1:7" x14ac:dyDescent="0.2">
      <c r="A70" s="2" t="s">
        <v>18</v>
      </c>
      <c r="C70" s="3"/>
      <c r="D70" s="2"/>
      <c r="E70" s="4"/>
    </row>
    <row r="71" spans="1:7" x14ac:dyDescent="0.2">
      <c r="C71" s="3"/>
      <c r="D71" s="2"/>
      <c r="E71" s="4"/>
    </row>
    <row r="72" spans="1:7" x14ac:dyDescent="0.2">
      <c r="C72" s="3"/>
      <c r="D72" s="2"/>
      <c r="E72" s="4"/>
    </row>
    <row r="73" spans="1:7" x14ac:dyDescent="0.2">
      <c r="D73" s="2"/>
      <c r="F73" s="2"/>
      <c r="G73" s="2"/>
    </row>
    <row r="74" spans="1:7" x14ac:dyDescent="0.2">
      <c r="D74" s="2"/>
      <c r="F74" s="2"/>
      <c r="G74" s="2"/>
    </row>
    <row r="75" spans="1:7" x14ac:dyDescent="0.2">
      <c r="D75" s="2"/>
      <c r="F75" s="2"/>
      <c r="G75" s="2"/>
    </row>
    <row r="76" spans="1:7" x14ac:dyDescent="0.2">
      <c r="D76" s="2"/>
      <c r="F76" s="2"/>
      <c r="G76" s="2"/>
    </row>
    <row r="77" spans="1:7" x14ac:dyDescent="0.2">
      <c r="D77" s="2"/>
      <c r="F77" s="2"/>
      <c r="G77" s="2"/>
    </row>
    <row r="78" spans="1:7" x14ac:dyDescent="0.2">
      <c r="D78" s="2"/>
      <c r="F78" s="2"/>
      <c r="G78" s="2"/>
    </row>
    <row r="79" spans="1:7" x14ac:dyDescent="0.2">
      <c r="D79" s="2"/>
      <c r="F79" s="2"/>
      <c r="G79" s="2"/>
    </row>
    <row r="80" spans="1:7" x14ac:dyDescent="0.2">
      <c r="D80" s="2"/>
      <c r="F80" s="2"/>
      <c r="G80" s="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5" fitToHeight="2" orientation="portrait" r:id="rId1"/>
  <headerFooter>
    <oddFooter>&amp;R&amp;P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978B9-6C70-48F5-A301-C760922714DC}">
  <dimension ref="A2:N58"/>
  <sheetViews>
    <sheetView view="pageBreakPreview" topLeftCell="A22" zoomScaleNormal="100" zoomScaleSheetLayoutView="100" workbookViewId="0">
      <selection activeCell="G26" sqref="G26"/>
    </sheetView>
  </sheetViews>
  <sheetFormatPr defaultRowHeight="12.75" x14ac:dyDescent="0.2"/>
  <cols>
    <col min="1" max="1" width="10.25" style="2" customWidth="1"/>
    <col min="2" max="2" width="22.25" style="2" customWidth="1"/>
    <col min="3" max="3" width="15.875" style="2" customWidth="1"/>
    <col min="4" max="4" width="9.75" style="3" customWidth="1"/>
    <col min="5" max="5" width="1.75" style="2" customWidth="1"/>
    <col min="6" max="7" width="12.5" style="4" customWidth="1"/>
    <col min="8" max="8" width="9" style="2"/>
    <col min="9" max="9" width="11.25" style="2" customWidth="1"/>
    <col min="10" max="10" width="9" style="2"/>
    <col min="11" max="11" width="9" style="11"/>
    <col min="12" max="256" width="9" style="2"/>
    <col min="257" max="257" width="10.25" style="2" customWidth="1"/>
    <col min="258" max="258" width="22.25" style="2" customWidth="1"/>
    <col min="259" max="259" width="16.75" style="2" customWidth="1"/>
    <col min="260" max="260" width="9.75" style="2" customWidth="1"/>
    <col min="261" max="261" width="1.875" style="2" customWidth="1"/>
    <col min="262" max="262" width="12.5" style="2" customWidth="1"/>
    <col min="263" max="263" width="13" style="2" customWidth="1"/>
    <col min="264" max="264" width="9" style="2"/>
    <col min="265" max="265" width="11.25" style="2" customWidth="1"/>
    <col min="266" max="512" width="9" style="2"/>
    <col min="513" max="513" width="10.25" style="2" customWidth="1"/>
    <col min="514" max="514" width="22.25" style="2" customWidth="1"/>
    <col min="515" max="515" width="16.75" style="2" customWidth="1"/>
    <col min="516" max="516" width="9.75" style="2" customWidth="1"/>
    <col min="517" max="517" width="1.875" style="2" customWidth="1"/>
    <col min="518" max="518" width="12.5" style="2" customWidth="1"/>
    <col min="519" max="519" width="13" style="2" customWidth="1"/>
    <col min="520" max="520" width="9" style="2"/>
    <col min="521" max="521" width="11.25" style="2" customWidth="1"/>
    <col min="522" max="768" width="9" style="2"/>
    <col min="769" max="769" width="10.25" style="2" customWidth="1"/>
    <col min="770" max="770" width="22.25" style="2" customWidth="1"/>
    <col min="771" max="771" width="16.75" style="2" customWidth="1"/>
    <col min="772" max="772" width="9.75" style="2" customWidth="1"/>
    <col min="773" max="773" width="1.875" style="2" customWidth="1"/>
    <col min="774" max="774" width="12.5" style="2" customWidth="1"/>
    <col min="775" max="775" width="13" style="2" customWidth="1"/>
    <col min="776" max="776" width="9" style="2"/>
    <col min="777" max="777" width="11.25" style="2" customWidth="1"/>
    <col min="778" max="1024" width="9" style="2"/>
    <col min="1025" max="1025" width="10.25" style="2" customWidth="1"/>
    <col min="1026" max="1026" width="22.25" style="2" customWidth="1"/>
    <col min="1027" max="1027" width="16.75" style="2" customWidth="1"/>
    <col min="1028" max="1028" width="9.75" style="2" customWidth="1"/>
    <col min="1029" max="1029" width="1.875" style="2" customWidth="1"/>
    <col min="1030" max="1030" width="12.5" style="2" customWidth="1"/>
    <col min="1031" max="1031" width="13" style="2" customWidth="1"/>
    <col min="1032" max="1032" width="9" style="2"/>
    <col min="1033" max="1033" width="11.25" style="2" customWidth="1"/>
    <col min="1034" max="1280" width="9" style="2"/>
    <col min="1281" max="1281" width="10.25" style="2" customWidth="1"/>
    <col min="1282" max="1282" width="22.25" style="2" customWidth="1"/>
    <col min="1283" max="1283" width="16.75" style="2" customWidth="1"/>
    <col min="1284" max="1284" width="9.75" style="2" customWidth="1"/>
    <col min="1285" max="1285" width="1.875" style="2" customWidth="1"/>
    <col min="1286" max="1286" width="12.5" style="2" customWidth="1"/>
    <col min="1287" max="1287" width="13" style="2" customWidth="1"/>
    <col min="1288" max="1288" width="9" style="2"/>
    <col min="1289" max="1289" width="11.25" style="2" customWidth="1"/>
    <col min="1290" max="1536" width="9" style="2"/>
    <col min="1537" max="1537" width="10.25" style="2" customWidth="1"/>
    <col min="1538" max="1538" width="22.25" style="2" customWidth="1"/>
    <col min="1539" max="1539" width="16.75" style="2" customWidth="1"/>
    <col min="1540" max="1540" width="9.75" style="2" customWidth="1"/>
    <col min="1541" max="1541" width="1.875" style="2" customWidth="1"/>
    <col min="1542" max="1542" width="12.5" style="2" customWidth="1"/>
    <col min="1543" max="1543" width="13" style="2" customWidth="1"/>
    <col min="1544" max="1544" width="9" style="2"/>
    <col min="1545" max="1545" width="11.25" style="2" customWidth="1"/>
    <col min="1546" max="1792" width="9" style="2"/>
    <col min="1793" max="1793" width="10.25" style="2" customWidth="1"/>
    <col min="1794" max="1794" width="22.25" style="2" customWidth="1"/>
    <col min="1795" max="1795" width="16.75" style="2" customWidth="1"/>
    <col min="1796" max="1796" width="9.75" style="2" customWidth="1"/>
    <col min="1797" max="1797" width="1.875" style="2" customWidth="1"/>
    <col min="1798" max="1798" width="12.5" style="2" customWidth="1"/>
    <col min="1799" max="1799" width="13" style="2" customWidth="1"/>
    <col min="1800" max="1800" width="9" style="2"/>
    <col min="1801" max="1801" width="11.25" style="2" customWidth="1"/>
    <col min="1802" max="2048" width="9" style="2"/>
    <col min="2049" max="2049" width="10.25" style="2" customWidth="1"/>
    <col min="2050" max="2050" width="22.25" style="2" customWidth="1"/>
    <col min="2051" max="2051" width="16.75" style="2" customWidth="1"/>
    <col min="2052" max="2052" width="9.75" style="2" customWidth="1"/>
    <col min="2053" max="2053" width="1.875" style="2" customWidth="1"/>
    <col min="2054" max="2054" width="12.5" style="2" customWidth="1"/>
    <col min="2055" max="2055" width="13" style="2" customWidth="1"/>
    <col min="2056" max="2056" width="9" style="2"/>
    <col min="2057" max="2057" width="11.25" style="2" customWidth="1"/>
    <col min="2058" max="2304" width="9" style="2"/>
    <col min="2305" max="2305" width="10.25" style="2" customWidth="1"/>
    <col min="2306" max="2306" width="22.25" style="2" customWidth="1"/>
    <col min="2307" max="2307" width="16.75" style="2" customWidth="1"/>
    <col min="2308" max="2308" width="9.75" style="2" customWidth="1"/>
    <col min="2309" max="2309" width="1.875" style="2" customWidth="1"/>
    <col min="2310" max="2310" width="12.5" style="2" customWidth="1"/>
    <col min="2311" max="2311" width="13" style="2" customWidth="1"/>
    <col min="2312" max="2312" width="9" style="2"/>
    <col min="2313" max="2313" width="11.25" style="2" customWidth="1"/>
    <col min="2314" max="2560" width="9" style="2"/>
    <col min="2561" max="2561" width="10.25" style="2" customWidth="1"/>
    <col min="2562" max="2562" width="22.25" style="2" customWidth="1"/>
    <col min="2563" max="2563" width="16.75" style="2" customWidth="1"/>
    <col min="2564" max="2564" width="9.75" style="2" customWidth="1"/>
    <col min="2565" max="2565" width="1.875" style="2" customWidth="1"/>
    <col min="2566" max="2566" width="12.5" style="2" customWidth="1"/>
    <col min="2567" max="2567" width="13" style="2" customWidth="1"/>
    <col min="2568" max="2568" width="9" style="2"/>
    <col min="2569" max="2569" width="11.25" style="2" customWidth="1"/>
    <col min="2570" max="2816" width="9" style="2"/>
    <col min="2817" max="2817" width="10.25" style="2" customWidth="1"/>
    <col min="2818" max="2818" width="22.25" style="2" customWidth="1"/>
    <col min="2819" max="2819" width="16.75" style="2" customWidth="1"/>
    <col min="2820" max="2820" width="9.75" style="2" customWidth="1"/>
    <col min="2821" max="2821" width="1.875" style="2" customWidth="1"/>
    <col min="2822" max="2822" width="12.5" style="2" customWidth="1"/>
    <col min="2823" max="2823" width="13" style="2" customWidth="1"/>
    <col min="2824" max="2824" width="9" style="2"/>
    <col min="2825" max="2825" width="11.25" style="2" customWidth="1"/>
    <col min="2826" max="3072" width="9" style="2"/>
    <col min="3073" max="3073" width="10.25" style="2" customWidth="1"/>
    <col min="3074" max="3074" width="22.25" style="2" customWidth="1"/>
    <col min="3075" max="3075" width="16.75" style="2" customWidth="1"/>
    <col min="3076" max="3076" width="9.75" style="2" customWidth="1"/>
    <col min="3077" max="3077" width="1.875" style="2" customWidth="1"/>
    <col min="3078" max="3078" width="12.5" style="2" customWidth="1"/>
    <col min="3079" max="3079" width="13" style="2" customWidth="1"/>
    <col min="3080" max="3080" width="9" style="2"/>
    <col min="3081" max="3081" width="11.25" style="2" customWidth="1"/>
    <col min="3082" max="3328" width="9" style="2"/>
    <col min="3329" max="3329" width="10.25" style="2" customWidth="1"/>
    <col min="3330" max="3330" width="22.25" style="2" customWidth="1"/>
    <col min="3331" max="3331" width="16.75" style="2" customWidth="1"/>
    <col min="3332" max="3332" width="9.75" style="2" customWidth="1"/>
    <col min="3333" max="3333" width="1.875" style="2" customWidth="1"/>
    <col min="3334" max="3334" width="12.5" style="2" customWidth="1"/>
    <col min="3335" max="3335" width="13" style="2" customWidth="1"/>
    <col min="3336" max="3336" width="9" style="2"/>
    <col min="3337" max="3337" width="11.25" style="2" customWidth="1"/>
    <col min="3338" max="3584" width="9" style="2"/>
    <col min="3585" max="3585" width="10.25" style="2" customWidth="1"/>
    <col min="3586" max="3586" width="22.25" style="2" customWidth="1"/>
    <col min="3587" max="3587" width="16.75" style="2" customWidth="1"/>
    <col min="3588" max="3588" width="9.75" style="2" customWidth="1"/>
    <col min="3589" max="3589" width="1.875" style="2" customWidth="1"/>
    <col min="3590" max="3590" width="12.5" style="2" customWidth="1"/>
    <col min="3591" max="3591" width="13" style="2" customWidth="1"/>
    <col min="3592" max="3592" width="9" style="2"/>
    <col min="3593" max="3593" width="11.25" style="2" customWidth="1"/>
    <col min="3594" max="3840" width="9" style="2"/>
    <col min="3841" max="3841" width="10.25" style="2" customWidth="1"/>
    <col min="3842" max="3842" width="22.25" style="2" customWidth="1"/>
    <col min="3843" max="3843" width="16.75" style="2" customWidth="1"/>
    <col min="3844" max="3844" width="9.75" style="2" customWidth="1"/>
    <col min="3845" max="3845" width="1.875" style="2" customWidth="1"/>
    <col min="3846" max="3846" width="12.5" style="2" customWidth="1"/>
    <col min="3847" max="3847" width="13" style="2" customWidth="1"/>
    <col min="3848" max="3848" width="9" style="2"/>
    <col min="3849" max="3849" width="11.25" style="2" customWidth="1"/>
    <col min="3850" max="4096" width="9" style="2"/>
    <col min="4097" max="4097" width="10.25" style="2" customWidth="1"/>
    <col min="4098" max="4098" width="22.25" style="2" customWidth="1"/>
    <col min="4099" max="4099" width="16.75" style="2" customWidth="1"/>
    <col min="4100" max="4100" width="9.75" style="2" customWidth="1"/>
    <col min="4101" max="4101" width="1.875" style="2" customWidth="1"/>
    <col min="4102" max="4102" width="12.5" style="2" customWidth="1"/>
    <col min="4103" max="4103" width="13" style="2" customWidth="1"/>
    <col min="4104" max="4104" width="9" style="2"/>
    <col min="4105" max="4105" width="11.25" style="2" customWidth="1"/>
    <col min="4106" max="4352" width="9" style="2"/>
    <col min="4353" max="4353" width="10.25" style="2" customWidth="1"/>
    <col min="4354" max="4354" width="22.25" style="2" customWidth="1"/>
    <col min="4355" max="4355" width="16.75" style="2" customWidth="1"/>
    <col min="4356" max="4356" width="9.75" style="2" customWidth="1"/>
    <col min="4357" max="4357" width="1.875" style="2" customWidth="1"/>
    <col min="4358" max="4358" width="12.5" style="2" customWidth="1"/>
    <col min="4359" max="4359" width="13" style="2" customWidth="1"/>
    <col min="4360" max="4360" width="9" style="2"/>
    <col min="4361" max="4361" width="11.25" style="2" customWidth="1"/>
    <col min="4362" max="4608" width="9" style="2"/>
    <col min="4609" max="4609" width="10.25" style="2" customWidth="1"/>
    <col min="4610" max="4610" width="22.25" style="2" customWidth="1"/>
    <col min="4611" max="4611" width="16.75" style="2" customWidth="1"/>
    <col min="4612" max="4612" width="9.75" style="2" customWidth="1"/>
    <col min="4613" max="4613" width="1.875" style="2" customWidth="1"/>
    <col min="4614" max="4614" width="12.5" style="2" customWidth="1"/>
    <col min="4615" max="4615" width="13" style="2" customWidth="1"/>
    <col min="4616" max="4616" width="9" style="2"/>
    <col min="4617" max="4617" width="11.25" style="2" customWidth="1"/>
    <col min="4618" max="4864" width="9" style="2"/>
    <col min="4865" max="4865" width="10.25" style="2" customWidth="1"/>
    <col min="4866" max="4866" width="22.25" style="2" customWidth="1"/>
    <col min="4867" max="4867" width="16.75" style="2" customWidth="1"/>
    <col min="4868" max="4868" width="9.75" style="2" customWidth="1"/>
    <col min="4869" max="4869" width="1.875" style="2" customWidth="1"/>
    <col min="4870" max="4870" width="12.5" style="2" customWidth="1"/>
    <col min="4871" max="4871" width="13" style="2" customWidth="1"/>
    <col min="4872" max="4872" width="9" style="2"/>
    <col min="4873" max="4873" width="11.25" style="2" customWidth="1"/>
    <col min="4874" max="5120" width="9" style="2"/>
    <col min="5121" max="5121" width="10.25" style="2" customWidth="1"/>
    <col min="5122" max="5122" width="22.25" style="2" customWidth="1"/>
    <col min="5123" max="5123" width="16.75" style="2" customWidth="1"/>
    <col min="5124" max="5124" width="9.75" style="2" customWidth="1"/>
    <col min="5125" max="5125" width="1.875" style="2" customWidth="1"/>
    <col min="5126" max="5126" width="12.5" style="2" customWidth="1"/>
    <col min="5127" max="5127" width="13" style="2" customWidth="1"/>
    <col min="5128" max="5128" width="9" style="2"/>
    <col min="5129" max="5129" width="11.25" style="2" customWidth="1"/>
    <col min="5130" max="5376" width="9" style="2"/>
    <col min="5377" max="5377" width="10.25" style="2" customWidth="1"/>
    <col min="5378" max="5378" width="22.25" style="2" customWidth="1"/>
    <col min="5379" max="5379" width="16.75" style="2" customWidth="1"/>
    <col min="5380" max="5380" width="9.75" style="2" customWidth="1"/>
    <col min="5381" max="5381" width="1.875" style="2" customWidth="1"/>
    <col min="5382" max="5382" width="12.5" style="2" customWidth="1"/>
    <col min="5383" max="5383" width="13" style="2" customWidth="1"/>
    <col min="5384" max="5384" width="9" style="2"/>
    <col min="5385" max="5385" width="11.25" style="2" customWidth="1"/>
    <col min="5386" max="5632" width="9" style="2"/>
    <col min="5633" max="5633" width="10.25" style="2" customWidth="1"/>
    <col min="5634" max="5634" width="22.25" style="2" customWidth="1"/>
    <col min="5635" max="5635" width="16.75" style="2" customWidth="1"/>
    <col min="5636" max="5636" width="9.75" style="2" customWidth="1"/>
    <col min="5637" max="5637" width="1.875" style="2" customWidth="1"/>
    <col min="5638" max="5638" width="12.5" style="2" customWidth="1"/>
    <col min="5639" max="5639" width="13" style="2" customWidth="1"/>
    <col min="5640" max="5640" width="9" style="2"/>
    <col min="5641" max="5641" width="11.25" style="2" customWidth="1"/>
    <col min="5642" max="5888" width="9" style="2"/>
    <col min="5889" max="5889" width="10.25" style="2" customWidth="1"/>
    <col min="5890" max="5890" width="22.25" style="2" customWidth="1"/>
    <col min="5891" max="5891" width="16.75" style="2" customWidth="1"/>
    <col min="5892" max="5892" width="9.75" style="2" customWidth="1"/>
    <col min="5893" max="5893" width="1.875" style="2" customWidth="1"/>
    <col min="5894" max="5894" width="12.5" style="2" customWidth="1"/>
    <col min="5895" max="5895" width="13" style="2" customWidth="1"/>
    <col min="5896" max="5896" width="9" style="2"/>
    <col min="5897" max="5897" width="11.25" style="2" customWidth="1"/>
    <col min="5898" max="6144" width="9" style="2"/>
    <col min="6145" max="6145" width="10.25" style="2" customWidth="1"/>
    <col min="6146" max="6146" width="22.25" style="2" customWidth="1"/>
    <col min="6147" max="6147" width="16.75" style="2" customWidth="1"/>
    <col min="6148" max="6148" width="9.75" style="2" customWidth="1"/>
    <col min="6149" max="6149" width="1.875" style="2" customWidth="1"/>
    <col min="6150" max="6150" width="12.5" style="2" customWidth="1"/>
    <col min="6151" max="6151" width="13" style="2" customWidth="1"/>
    <col min="6152" max="6152" width="9" style="2"/>
    <col min="6153" max="6153" width="11.25" style="2" customWidth="1"/>
    <col min="6154" max="6400" width="9" style="2"/>
    <col min="6401" max="6401" width="10.25" style="2" customWidth="1"/>
    <col min="6402" max="6402" width="22.25" style="2" customWidth="1"/>
    <col min="6403" max="6403" width="16.75" style="2" customWidth="1"/>
    <col min="6404" max="6404" width="9.75" style="2" customWidth="1"/>
    <col min="6405" max="6405" width="1.875" style="2" customWidth="1"/>
    <col min="6406" max="6406" width="12.5" style="2" customWidth="1"/>
    <col min="6407" max="6407" width="13" style="2" customWidth="1"/>
    <col min="6408" max="6408" width="9" style="2"/>
    <col min="6409" max="6409" width="11.25" style="2" customWidth="1"/>
    <col min="6410" max="6656" width="9" style="2"/>
    <col min="6657" max="6657" width="10.25" style="2" customWidth="1"/>
    <col min="6658" max="6658" width="22.25" style="2" customWidth="1"/>
    <col min="6659" max="6659" width="16.75" style="2" customWidth="1"/>
    <col min="6660" max="6660" width="9.75" style="2" customWidth="1"/>
    <col min="6661" max="6661" width="1.875" style="2" customWidth="1"/>
    <col min="6662" max="6662" width="12.5" style="2" customWidth="1"/>
    <col min="6663" max="6663" width="13" style="2" customWidth="1"/>
    <col min="6664" max="6664" width="9" style="2"/>
    <col min="6665" max="6665" width="11.25" style="2" customWidth="1"/>
    <col min="6666" max="6912" width="9" style="2"/>
    <col min="6913" max="6913" width="10.25" style="2" customWidth="1"/>
    <col min="6914" max="6914" width="22.25" style="2" customWidth="1"/>
    <col min="6915" max="6915" width="16.75" style="2" customWidth="1"/>
    <col min="6916" max="6916" width="9.75" style="2" customWidth="1"/>
    <col min="6917" max="6917" width="1.875" style="2" customWidth="1"/>
    <col min="6918" max="6918" width="12.5" style="2" customWidth="1"/>
    <col min="6919" max="6919" width="13" style="2" customWidth="1"/>
    <col min="6920" max="6920" width="9" style="2"/>
    <col min="6921" max="6921" width="11.25" style="2" customWidth="1"/>
    <col min="6922" max="7168" width="9" style="2"/>
    <col min="7169" max="7169" width="10.25" style="2" customWidth="1"/>
    <col min="7170" max="7170" width="22.25" style="2" customWidth="1"/>
    <col min="7171" max="7171" width="16.75" style="2" customWidth="1"/>
    <col min="7172" max="7172" width="9.75" style="2" customWidth="1"/>
    <col min="7173" max="7173" width="1.875" style="2" customWidth="1"/>
    <col min="7174" max="7174" width="12.5" style="2" customWidth="1"/>
    <col min="7175" max="7175" width="13" style="2" customWidth="1"/>
    <col min="7176" max="7176" width="9" style="2"/>
    <col min="7177" max="7177" width="11.25" style="2" customWidth="1"/>
    <col min="7178" max="7424" width="9" style="2"/>
    <col min="7425" max="7425" width="10.25" style="2" customWidth="1"/>
    <col min="7426" max="7426" width="22.25" style="2" customWidth="1"/>
    <col min="7427" max="7427" width="16.75" style="2" customWidth="1"/>
    <col min="7428" max="7428" width="9.75" style="2" customWidth="1"/>
    <col min="7429" max="7429" width="1.875" style="2" customWidth="1"/>
    <col min="7430" max="7430" width="12.5" style="2" customWidth="1"/>
    <col min="7431" max="7431" width="13" style="2" customWidth="1"/>
    <col min="7432" max="7432" width="9" style="2"/>
    <col min="7433" max="7433" width="11.25" style="2" customWidth="1"/>
    <col min="7434" max="7680" width="9" style="2"/>
    <col min="7681" max="7681" width="10.25" style="2" customWidth="1"/>
    <col min="7682" max="7682" width="22.25" style="2" customWidth="1"/>
    <col min="7683" max="7683" width="16.75" style="2" customWidth="1"/>
    <col min="7684" max="7684" width="9.75" style="2" customWidth="1"/>
    <col min="7685" max="7685" width="1.875" style="2" customWidth="1"/>
    <col min="7686" max="7686" width="12.5" style="2" customWidth="1"/>
    <col min="7687" max="7687" width="13" style="2" customWidth="1"/>
    <col min="7688" max="7688" width="9" style="2"/>
    <col min="7689" max="7689" width="11.25" style="2" customWidth="1"/>
    <col min="7690" max="7936" width="9" style="2"/>
    <col min="7937" max="7937" width="10.25" style="2" customWidth="1"/>
    <col min="7938" max="7938" width="22.25" style="2" customWidth="1"/>
    <col min="7939" max="7939" width="16.75" style="2" customWidth="1"/>
    <col min="7940" max="7940" width="9.75" style="2" customWidth="1"/>
    <col min="7941" max="7941" width="1.875" style="2" customWidth="1"/>
    <col min="7942" max="7942" width="12.5" style="2" customWidth="1"/>
    <col min="7943" max="7943" width="13" style="2" customWidth="1"/>
    <col min="7944" max="7944" width="9" style="2"/>
    <col min="7945" max="7945" width="11.25" style="2" customWidth="1"/>
    <col min="7946" max="8192" width="9" style="2"/>
    <col min="8193" max="8193" width="10.25" style="2" customWidth="1"/>
    <col min="8194" max="8194" width="22.25" style="2" customWidth="1"/>
    <col min="8195" max="8195" width="16.75" style="2" customWidth="1"/>
    <col min="8196" max="8196" width="9.75" style="2" customWidth="1"/>
    <col min="8197" max="8197" width="1.875" style="2" customWidth="1"/>
    <col min="8198" max="8198" width="12.5" style="2" customWidth="1"/>
    <col min="8199" max="8199" width="13" style="2" customWidth="1"/>
    <col min="8200" max="8200" width="9" style="2"/>
    <col min="8201" max="8201" width="11.25" style="2" customWidth="1"/>
    <col min="8202" max="8448" width="9" style="2"/>
    <col min="8449" max="8449" width="10.25" style="2" customWidth="1"/>
    <col min="8450" max="8450" width="22.25" style="2" customWidth="1"/>
    <col min="8451" max="8451" width="16.75" style="2" customWidth="1"/>
    <col min="8452" max="8452" width="9.75" style="2" customWidth="1"/>
    <col min="8453" max="8453" width="1.875" style="2" customWidth="1"/>
    <col min="8454" max="8454" width="12.5" style="2" customWidth="1"/>
    <col min="8455" max="8455" width="13" style="2" customWidth="1"/>
    <col min="8456" max="8456" width="9" style="2"/>
    <col min="8457" max="8457" width="11.25" style="2" customWidth="1"/>
    <col min="8458" max="8704" width="9" style="2"/>
    <col min="8705" max="8705" width="10.25" style="2" customWidth="1"/>
    <col min="8706" max="8706" width="22.25" style="2" customWidth="1"/>
    <col min="8707" max="8707" width="16.75" style="2" customWidth="1"/>
    <col min="8708" max="8708" width="9.75" style="2" customWidth="1"/>
    <col min="8709" max="8709" width="1.875" style="2" customWidth="1"/>
    <col min="8710" max="8710" width="12.5" style="2" customWidth="1"/>
    <col min="8711" max="8711" width="13" style="2" customWidth="1"/>
    <col min="8712" max="8712" width="9" style="2"/>
    <col min="8713" max="8713" width="11.25" style="2" customWidth="1"/>
    <col min="8714" max="8960" width="9" style="2"/>
    <col min="8961" max="8961" width="10.25" style="2" customWidth="1"/>
    <col min="8962" max="8962" width="22.25" style="2" customWidth="1"/>
    <col min="8963" max="8963" width="16.75" style="2" customWidth="1"/>
    <col min="8964" max="8964" width="9.75" style="2" customWidth="1"/>
    <col min="8965" max="8965" width="1.875" style="2" customWidth="1"/>
    <col min="8966" max="8966" width="12.5" style="2" customWidth="1"/>
    <col min="8967" max="8967" width="13" style="2" customWidth="1"/>
    <col min="8968" max="8968" width="9" style="2"/>
    <col min="8969" max="8969" width="11.25" style="2" customWidth="1"/>
    <col min="8970" max="9216" width="9" style="2"/>
    <col min="9217" max="9217" width="10.25" style="2" customWidth="1"/>
    <col min="9218" max="9218" width="22.25" style="2" customWidth="1"/>
    <col min="9219" max="9219" width="16.75" style="2" customWidth="1"/>
    <col min="9220" max="9220" width="9.75" style="2" customWidth="1"/>
    <col min="9221" max="9221" width="1.875" style="2" customWidth="1"/>
    <col min="9222" max="9222" width="12.5" style="2" customWidth="1"/>
    <col min="9223" max="9223" width="13" style="2" customWidth="1"/>
    <col min="9224" max="9224" width="9" style="2"/>
    <col min="9225" max="9225" width="11.25" style="2" customWidth="1"/>
    <col min="9226" max="9472" width="9" style="2"/>
    <col min="9473" max="9473" width="10.25" style="2" customWidth="1"/>
    <col min="9474" max="9474" width="22.25" style="2" customWidth="1"/>
    <col min="9475" max="9475" width="16.75" style="2" customWidth="1"/>
    <col min="9476" max="9476" width="9.75" style="2" customWidth="1"/>
    <col min="9477" max="9477" width="1.875" style="2" customWidth="1"/>
    <col min="9478" max="9478" width="12.5" style="2" customWidth="1"/>
    <col min="9479" max="9479" width="13" style="2" customWidth="1"/>
    <col min="9480" max="9480" width="9" style="2"/>
    <col min="9481" max="9481" width="11.25" style="2" customWidth="1"/>
    <col min="9482" max="9728" width="9" style="2"/>
    <col min="9729" max="9729" width="10.25" style="2" customWidth="1"/>
    <col min="9730" max="9730" width="22.25" style="2" customWidth="1"/>
    <col min="9731" max="9731" width="16.75" style="2" customWidth="1"/>
    <col min="9732" max="9732" width="9.75" style="2" customWidth="1"/>
    <col min="9733" max="9733" width="1.875" style="2" customWidth="1"/>
    <col min="9734" max="9734" width="12.5" style="2" customWidth="1"/>
    <col min="9735" max="9735" width="13" style="2" customWidth="1"/>
    <col min="9736" max="9736" width="9" style="2"/>
    <col min="9737" max="9737" width="11.25" style="2" customWidth="1"/>
    <col min="9738" max="9984" width="9" style="2"/>
    <col min="9985" max="9985" width="10.25" style="2" customWidth="1"/>
    <col min="9986" max="9986" width="22.25" style="2" customWidth="1"/>
    <col min="9987" max="9987" width="16.75" style="2" customWidth="1"/>
    <col min="9988" max="9988" width="9.75" style="2" customWidth="1"/>
    <col min="9989" max="9989" width="1.875" style="2" customWidth="1"/>
    <col min="9990" max="9990" width="12.5" style="2" customWidth="1"/>
    <col min="9991" max="9991" width="13" style="2" customWidth="1"/>
    <col min="9992" max="9992" width="9" style="2"/>
    <col min="9993" max="9993" width="11.25" style="2" customWidth="1"/>
    <col min="9994" max="10240" width="9" style="2"/>
    <col min="10241" max="10241" width="10.25" style="2" customWidth="1"/>
    <col min="10242" max="10242" width="22.25" style="2" customWidth="1"/>
    <col min="10243" max="10243" width="16.75" style="2" customWidth="1"/>
    <col min="10244" max="10244" width="9.75" style="2" customWidth="1"/>
    <col min="10245" max="10245" width="1.875" style="2" customWidth="1"/>
    <col min="10246" max="10246" width="12.5" style="2" customWidth="1"/>
    <col min="10247" max="10247" width="13" style="2" customWidth="1"/>
    <col min="10248" max="10248" width="9" style="2"/>
    <col min="10249" max="10249" width="11.25" style="2" customWidth="1"/>
    <col min="10250" max="10496" width="9" style="2"/>
    <col min="10497" max="10497" width="10.25" style="2" customWidth="1"/>
    <col min="10498" max="10498" width="22.25" style="2" customWidth="1"/>
    <col min="10499" max="10499" width="16.75" style="2" customWidth="1"/>
    <col min="10500" max="10500" width="9.75" style="2" customWidth="1"/>
    <col min="10501" max="10501" width="1.875" style="2" customWidth="1"/>
    <col min="10502" max="10502" width="12.5" style="2" customWidth="1"/>
    <col min="10503" max="10503" width="13" style="2" customWidth="1"/>
    <col min="10504" max="10504" width="9" style="2"/>
    <col min="10505" max="10505" width="11.25" style="2" customWidth="1"/>
    <col min="10506" max="10752" width="9" style="2"/>
    <col min="10753" max="10753" width="10.25" style="2" customWidth="1"/>
    <col min="10754" max="10754" width="22.25" style="2" customWidth="1"/>
    <col min="10755" max="10755" width="16.75" style="2" customWidth="1"/>
    <col min="10756" max="10756" width="9.75" style="2" customWidth="1"/>
    <col min="10757" max="10757" width="1.875" style="2" customWidth="1"/>
    <col min="10758" max="10758" width="12.5" style="2" customWidth="1"/>
    <col min="10759" max="10759" width="13" style="2" customWidth="1"/>
    <col min="10760" max="10760" width="9" style="2"/>
    <col min="10761" max="10761" width="11.25" style="2" customWidth="1"/>
    <col min="10762" max="11008" width="9" style="2"/>
    <col min="11009" max="11009" width="10.25" style="2" customWidth="1"/>
    <col min="11010" max="11010" width="22.25" style="2" customWidth="1"/>
    <col min="11011" max="11011" width="16.75" style="2" customWidth="1"/>
    <col min="11012" max="11012" width="9.75" style="2" customWidth="1"/>
    <col min="11013" max="11013" width="1.875" style="2" customWidth="1"/>
    <col min="11014" max="11014" width="12.5" style="2" customWidth="1"/>
    <col min="11015" max="11015" width="13" style="2" customWidth="1"/>
    <col min="11016" max="11016" width="9" style="2"/>
    <col min="11017" max="11017" width="11.25" style="2" customWidth="1"/>
    <col min="11018" max="11264" width="9" style="2"/>
    <col min="11265" max="11265" width="10.25" style="2" customWidth="1"/>
    <col min="11266" max="11266" width="22.25" style="2" customWidth="1"/>
    <col min="11267" max="11267" width="16.75" style="2" customWidth="1"/>
    <col min="11268" max="11268" width="9.75" style="2" customWidth="1"/>
    <col min="11269" max="11269" width="1.875" style="2" customWidth="1"/>
    <col min="11270" max="11270" width="12.5" style="2" customWidth="1"/>
    <col min="11271" max="11271" width="13" style="2" customWidth="1"/>
    <col min="11272" max="11272" width="9" style="2"/>
    <col min="11273" max="11273" width="11.25" style="2" customWidth="1"/>
    <col min="11274" max="11520" width="9" style="2"/>
    <col min="11521" max="11521" width="10.25" style="2" customWidth="1"/>
    <col min="11522" max="11522" width="22.25" style="2" customWidth="1"/>
    <col min="11523" max="11523" width="16.75" style="2" customWidth="1"/>
    <col min="11524" max="11524" width="9.75" style="2" customWidth="1"/>
    <col min="11525" max="11525" width="1.875" style="2" customWidth="1"/>
    <col min="11526" max="11526" width="12.5" style="2" customWidth="1"/>
    <col min="11527" max="11527" width="13" style="2" customWidth="1"/>
    <col min="11528" max="11528" width="9" style="2"/>
    <col min="11529" max="11529" width="11.25" style="2" customWidth="1"/>
    <col min="11530" max="11776" width="9" style="2"/>
    <col min="11777" max="11777" width="10.25" style="2" customWidth="1"/>
    <col min="11778" max="11778" width="22.25" style="2" customWidth="1"/>
    <col min="11779" max="11779" width="16.75" style="2" customWidth="1"/>
    <col min="11780" max="11780" width="9.75" style="2" customWidth="1"/>
    <col min="11781" max="11781" width="1.875" style="2" customWidth="1"/>
    <col min="11782" max="11782" width="12.5" style="2" customWidth="1"/>
    <col min="11783" max="11783" width="13" style="2" customWidth="1"/>
    <col min="11784" max="11784" width="9" style="2"/>
    <col min="11785" max="11785" width="11.25" style="2" customWidth="1"/>
    <col min="11786" max="12032" width="9" style="2"/>
    <col min="12033" max="12033" width="10.25" style="2" customWidth="1"/>
    <col min="12034" max="12034" width="22.25" style="2" customWidth="1"/>
    <col min="12035" max="12035" width="16.75" style="2" customWidth="1"/>
    <col min="12036" max="12036" width="9.75" style="2" customWidth="1"/>
    <col min="12037" max="12037" width="1.875" style="2" customWidth="1"/>
    <col min="12038" max="12038" width="12.5" style="2" customWidth="1"/>
    <col min="12039" max="12039" width="13" style="2" customWidth="1"/>
    <col min="12040" max="12040" width="9" style="2"/>
    <col min="12041" max="12041" width="11.25" style="2" customWidth="1"/>
    <col min="12042" max="12288" width="9" style="2"/>
    <col min="12289" max="12289" width="10.25" style="2" customWidth="1"/>
    <col min="12290" max="12290" width="22.25" style="2" customWidth="1"/>
    <col min="12291" max="12291" width="16.75" style="2" customWidth="1"/>
    <col min="12292" max="12292" width="9.75" style="2" customWidth="1"/>
    <col min="12293" max="12293" width="1.875" style="2" customWidth="1"/>
    <col min="12294" max="12294" width="12.5" style="2" customWidth="1"/>
    <col min="12295" max="12295" width="13" style="2" customWidth="1"/>
    <col min="12296" max="12296" width="9" style="2"/>
    <col min="12297" max="12297" width="11.25" style="2" customWidth="1"/>
    <col min="12298" max="12544" width="9" style="2"/>
    <col min="12545" max="12545" width="10.25" style="2" customWidth="1"/>
    <col min="12546" max="12546" width="22.25" style="2" customWidth="1"/>
    <col min="12547" max="12547" width="16.75" style="2" customWidth="1"/>
    <col min="12548" max="12548" width="9.75" style="2" customWidth="1"/>
    <col min="12549" max="12549" width="1.875" style="2" customWidth="1"/>
    <col min="12550" max="12550" width="12.5" style="2" customWidth="1"/>
    <col min="12551" max="12551" width="13" style="2" customWidth="1"/>
    <col min="12552" max="12552" width="9" style="2"/>
    <col min="12553" max="12553" width="11.25" style="2" customWidth="1"/>
    <col min="12554" max="12800" width="9" style="2"/>
    <col min="12801" max="12801" width="10.25" style="2" customWidth="1"/>
    <col min="12802" max="12802" width="22.25" style="2" customWidth="1"/>
    <col min="12803" max="12803" width="16.75" style="2" customWidth="1"/>
    <col min="12804" max="12804" width="9.75" style="2" customWidth="1"/>
    <col min="12805" max="12805" width="1.875" style="2" customWidth="1"/>
    <col min="12806" max="12806" width="12.5" style="2" customWidth="1"/>
    <col min="12807" max="12807" width="13" style="2" customWidth="1"/>
    <col min="12808" max="12808" width="9" style="2"/>
    <col min="12809" max="12809" width="11.25" style="2" customWidth="1"/>
    <col min="12810" max="13056" width="9" style="2"/>
    <col min="13057" max="13057" width="10.25" style="2" customWidth="1"/>
    <col min="13058" max="13058" width="22.25" style="2" customWidth="1"/>
    <col min="13059" max="13059" width="16.75" style="2" customWidth="1"/>
    <col min="13060" max="13060" width="9.75" style="2" customWidth="1"/>
    <col min="13061" max="13061" width="1.875" style="2" customWidth="1"/>
    <col min="13062" max="13062" width="12.5" style="2" customWidth="1"/>
    <col min="13063" max="13063" width="13" style="2" customWidth="1"/>
    <col min="13064" max="13064" width="9" style="2"/>
    <col min="13065" max="13065" width="11.25" style="2" customWidth="1"/>
    <col min="13066" max="13312" width="9" style="2"/>
    <col min="13313" max="13313" width="10.25" style="2" customWidth="1"/>
    <col min="13314" max="13314" width="22.25" style="2" customWidth="1"/>
    <col min="13315" max="13315" width="16.75" style="2" customWidth="1"/>
    <col min="13316" max="13316" width="9.75" style="2" customWidth="1"/>
    <col min="13317" max="13317" width="1.875" style="2" customWidth="1"/>
    <col min="13318" max="13318" width="12.5" style="2" customWidth="1"/>
    <col min="13319" max="13319" width="13" style="2" customWidth="1"/>
    <col min="13320" max="13320" width="9" style="2"/>
    <col min="13321" max="13321" width="11.25" style="2" customWidth="1"/>
    <col min="13322" max="13568" width="9" style="2"/>
    <col min="13569" max="13569" width="10.25" style="2" customWidth="1"/>
    <col min="13570" max="13570" width="22.25" style="2" customWidth="1"/>
    <col min="13571" max="13571" width="16.75" style="2" customWidth="1"/>
    <col min="13572" max="13572" width="9.75" style="2" customWidth="1"/>
    <col min="13573" max="13573" width="1.875" style="2" customWidth="1"/>
    <col min="13574" max="13574" width="12.5" style="2" customWidth="1"/>
    <col min="13575" max="13575" width="13" style="2" customWidth="1"/>
    <col min="13576" max="13576" width="9" style="2"/>
    <col min="13577" max="13577" width="11.25" style="2" customWidth="1"/>
    <col min="13578" max="13824" width="9" style="2"/>
    <col min="13825" max="13825" width="10.25" style="2" customWidth="1"/>
    <col min="13826" max="13826" width="22.25" style="2" customWidth="1"/>
    <col min="13827" max="13827" width="16.75" style="2" customWidth="1"/>
    <col min="13828" max="13828" width="9.75" style="2" customWidth="1"/>
    <col min="13829" max="13829" width="1.875" style="2" customWidth="1"/>
    <col min="13830" max="13830" width="12.5" style="2" customWidth="1"/>
    <col min="13831" max="13831" width="13" style="2" customWidth="1"/>
    <col min="13832" max="13832" width="9" style="2"/>
    <col min="13833" max="13833" width="11.25" style="2" customWidth="1"/>
    <col min="13834" max="14080" width="9" style="2"/>
    <col min="14081" max="14081" width="10.25" style="2" customWidth="1"/>
    <col min="14082" max="14082" width="22.25" style="2" customWidth="1"/>
    <col min="14083" max="14083" width="16.75" style="2" customWidth="1"/>
    <col min="14084" max="14084" width="9.75" style="2" customWidth="1"/>
    <col min="14085" max="14085" width="1.875" style="2" customWidth="1"/>
    <col min="14086" max="14086" width="12.5" style="2" customWidth="1"/>
    <col min="14087" max="14087" width="13" style="2" customWidth="1"/>
    <col min="14088" max="14088" width="9" style="2"/>
    <col min="14089" max="14089" width="11.25" style="2" customWidth="1"/>
    <col min="14090" max="14336" width="9" style="2"/>
    <col min="14337" max="14337" width="10.25" style="2" customWidth="1"/>
    <col min="14338" max="14338" width="22.25" style="2" customWidth="1"/>
    <col min="14339" max="14339" width="16.75" style="2" customWidth="1"/>
    <col min="14340" max="14340" width="9.75" style="2" customWidth="1"/>
    <col min="14341" max="14341" width="1.875" style="2" customWidth="1"/>
    <col min="14342" max="14342" width="12.5" style="2" customWidth="1"/>
    <col min="14343" max="14343" width="13" style="2" customWidth="1"/>
    <col min="14344" max="14344" width="9" style="2"/>
    <col min="14345" max="14345" width="11.25" style="2" customWidth="1"/>
    <col min="14346" max="14592" width="9" style="2"/>
    <col min="14593" max="14593" width="10.25" style="2" customWidth="1"/>
    <col min="14594" max="14594" width="22.25" style="2" customWidth="1"/>
    <col min="14595" max="14595" width="16.75" style="2" customWidth="1"/>
    <col min="14596" max="14596" width="9.75" style="2" customWidth="1"/>
    <col min="14597" max="14597" width="1.875" style="2" customWidth="1"/>
    <col min="14598" max="14598" width="12.5" style="2" customWidth="1"/>
    <col min="14599" max="14599" width="13" style="2" customWidth="1"/>
    <col min="14600" max="14600" width="9" style="2"/>
    <col min="14601" max="14601" width="11.25" style="2" customWidth="1"/>
    <col min="14602" max="14848" width="9" style="2"/>
    <col min="14849" max="14849" width="10.25" style="2" customWidth="1"/>
    <col min="14850" max="14850" width="22.25" style="2" customWidth="1"/>
    <col min="14851" max="14851" width="16.75" style="2" customWidth="1"/>
    <col min="14852" max="14852" width="9.75" style="2" customWidth="1"/>
    <col min="14853" max="14853" width="1.875" style="2" customWidth="1"/>
    <col min="14854" max="14854" width="12.5" style="2" customWidth="1"/>
    <col min="14855" max="14855" width="13" style="2" customWidth="1"/>
    <col min="14856" max="14856" width="9" style="2"/>
    <col min="14857" max="14857" width="11.25" style="2" customWidth="1"/>
    <col min="14858" max="15104" width="9" style="2"/>
    <col min="15105" max="15105" width="10.25" style="2" customWidth="1"/>
    <col min="15106" max="15106" width="22.25" style="2" customWidth="1"/>
    <col min="15107" max="15107" width="16.75" style="2" customWidth="1"/>
    <col min="15108" max="15108" width="9.75" style="2" customWidth="1"/>
    <col min="15109" max="15109" width="1.875" style="2" customWidth="1"/>
    <col min="15110" max="15110" width="12.5" style="2" customWidth="1"/>
    <col min="15111" max="15111" width="13" style="2" customWidth="1"/>
    <col min="15112" max="15112" width="9" style="2"/>
    <col min="15113" max="15113" width="11.25" style="2" customWidth="1"/>
    <col min="15114" max="15360" width="9" style="2"/>
    <col min="15361" max="15361" width="10.25" style="2" customWidth="1"/>
    <col min="15362" max="15362" width="22.25" style="2" customWidth="1"/>
    <col min="15363" max="15363" width="16.75" style="2" customWidth="1"/>
    <col min="15364" max="15364" width="9.75" style="2" customWidth="1"/>
    <col min="15365" max="15365" width="1.875" style="2" customWidth="1"/>
    <col min="15366" max="15366" width="12.5" style="2" customWidth="1"/>
    <col min="15367" max="15367" width="13" style="2" customWidth="1"/>
    <col min="15368" max="15368" width="9" style="2"/>
    <col min="15369" max="15369" width="11.25" style="2" customWidth="1"/>
    <col min="15370" max="15616" width="9" style="2"/>
    <col min="15617" max="15617" width="10.25" style="2" customWidth="1"/>
    <col min="15618" max="15618" width="22.25" style="2" customWidth="1"/>
    <col min="15619" max="15619" width="16.75" style="2" customWidth="1"/>
    <col min="15620" max="15620" width="9.75" style="2" customWidth="1"/>
    <col min="15621" max="15621" width="1.875" style="2" customWidth="1"/>
    <col min="15622" max="15622" width="12.5" style="2" customWidth="1"/>
    <col min="15623" max="15623" width="13" style="2" customWidth="1"/>
    <col min="15624" max="15624" width="9" style="2"/>
    <col min="15625" max="15625" width="11.25" style="2" customWidth="1"/>
    <col min="15626" max="15872" width="9" style="2"/>
    <col min="15873" max="15873" width="10.25" style="2" customWidth="1"/>
    <col min="15874" max="15874" width="22.25" style="2" customWidth="1"/>
    <col min="15875" max="15875" width="16.75" style="2" customWidth="1"/>
    <col min="15876" max="15876" width="9.75" style="2" customWidth="1"/>
    <col min="15877" max="15877" width="1.875" style="2" customWidth="1"/>
    <col min="15878" max="15878" width="12.5" style="2" customWidth="1"/>
    <col min="15879" max="15879" width="13" style="2" customWidth="1"/>
    <col min="15880" max="15880" width="9" style="2"/>
    <col min="15881" max="15881" width="11.25" style="2" customWidth="1"/>
    <col min="15882" max="16128" width="9" style="2"/>
    <col min="16129" max="16129" width="10.25" style="2" customWidth="1"/>
    <col min="16130" max="16130" width="22.25" style="2" customWidth="1"/>
    <col min="16131" max="16131" width="16.75" style="2" customWidth="1"/>
    <col min="16132" max="16132" width="9.75" style="2" customWidth="1"/>
    <col min="16133" max="16133" width="1.875" style="2" customWidth="1"/>
    <col min="16134" max="16134" width="12.5" style="2" customWidth="1"/>
    <col min="16135" max="16135" width="13" style="2" customWidth="1"/>
    <col min="16136" max="16136" width="9" style="2"/>
    <col min="16137" max="16137" width="11.25" style="2" customWidth="1"/>
    <col min="16138" max="16384" width="9" style="2"/>
  </cols>
  <sheetData>
    <row r="2" spans="1:8" x14ac:dyDescent="0.2">
      <c r="A2" s="1" t="s">
        <v>0</v>
      </c>
    </row>
    <row r="4" spans="1:8" x14ac:dyDescent="0.2">
      <c r="A4" s="1" t="s">
        <v>1</v>
      </c>
      <c r="F4" s="4" t="s">
        <v>2</v>
      </c>
      <c r="G4" s="5"/>
    </row>
    <row r="5" spans="1:8" x14ac:dyDescent="0.2">
      <c r="F5" s="4" t="s">
        <v>3</v>
      </c>
    </row>
    <row r="6" spans="1:8" x14ac:dyDescent="0.2">
      <c r="A6" s="3"/>
      <c r="B6" s="3"/>
      <c r="C6" s="3"/>
      <c r="E6" s="3"/>
      <c r="F6" s="6"/>
      <c r="G6" s="6"/>
    </row>
    <row r="7" spans="1:8" x14ac:dyDescent="0.2">
      <c r="A7" s="7" t="s">
        <v>4</v>
      </c>
      <c r="B7" s="7" t="s">
        <v>5</v>
      </c>
      <c r="C7" s="7"/>
      <c r="D7" s="7" t="s">
        <v>6</v>
      </c>
      <c r="E7" s="7"/>
      <c r="F7" s="8"/>
      <c r="G7" s="8"/>
      <c r="H7" s="1"/>
    </row>
    <row r="8" spans="1:8" x14ac:dyDescent="0.2">
      <c r="A8" s="7" t="s">
        <v>7</v>
      </c>
      <c r="B8" s="7"/>
      <c r="C8" s="7"/>
      <c r="D8" s="7" t="s">
        <v>8</v>
      </c>
      <c r="E8" s="7"/>
      <c r="F8" s="8" t="s">
        <v>9</v>
      </c>
      <c r="G8" s="8" t="s">
        <v>10</v>
      </c>
      <c r="H8" s="1"/>
    </row>
    <row r="9" spans="1:8" x14ac:dyDescent="0.2">
      <c r="A9" s="9"/>
      <c r="B9" s="7"/>
      <c r="C9" s="7"/>
      <c r="D9" s="7"/>
      <c r="E9" s="7"/>
      <c r="F9" s="8"/>
      <c r="G9" s="8"/>
      <c r="H9" s="1"/>
    </row>
    <row r="10" spans="1:8" x14ac:dyDescent="0.2">
      <c r="A10" s="10" t="s">
        <v>287</v>
      </c>
      <c r="B10" s="23" t="s">
        <v>65</v>
      </c>
      <c r="C10" s="19"/>
      <c r="D10" s="20" t="s">
        <v>62</v>
      </c>
      <c r="E10" s="19"/>
      <c r="F10" s="4">
        <v>1000000</v>
      </c>
      <c r="H10" s="1"/>
    </row>
    <row r="11" spans="1:8" x14ac:dyDescent="0.2">
      <c r="A11" s="9"/>
      <c r="B11" s="23" t="s">
        <v>66</v>
      </c>
      <c r="C11" s="19"/>
      <c r="D11" s="20" t="s">
        <v>67</v>
      </c>
      <c r="E11" s="19"/>
      <c r="G11" s="4">
        <v>1000000</v>
      </c>
      <c r="H11" s="1"/>
    </row>
    <row r="12" spans="1:8" x14ac:dyDescent="0.2">
      <c r="A12" s="9"/>
      <c r="B12" s="23"/>
      <c r="C12" s="19"/>
      <c r="D12" s="20"/>
      <c r="E12" s="19"/>
      <c r="H12" s="1"/>
    </row>
    <row r="13" spans="1:8" x14ac:dyDescent="0.2">
      <c r="A13" s="9"/>
      <c r="B13" s="23" t="s">
        <v>288</v>
      </c>
      <c r="C13" s="19"/>
      <c r="D13" s="20"/>
      <c r="E13" s="19"/>
      <c r="H13" s="1"/>
    </row>
    <row r="14" spans="1:8" x14ac:dyDescent="0.2">
      <c r="A14" s="10"/>
      <c r="B14" s="24"/>
    </row>
    <row r="15" spans="1:8" x14ac:dyDescent="0.2">
      <c r="A15" s="10" t="s">
        <v>289</v>
      </c>
      <c r="B15" s="24" t="s">
        <v>66</v>
      </c>
      <c r="D15" s="3" t="s">
        <v>67</v>
      </c>
      <c r="E15" s="19"/>
      <c r="F15" s="4">
        <f>8160.52+261.05</f>
        <v>8421.57</v>
      </c>
    </row>
    <row r="16" spans="1:8" x14ac:dyDescent="0.2">
      <c r="A16" s="9"/>
      <c r="B16" s="24" t="s">
        <v>80</v>
      </c>
      <c r="D16" s="3" t="s">
        <v>81</v>
      </c>
      <c r="E16" s="19"/>
      <c r="G16" s="4">
        <f>8160.52+261.05</f>
        <v>8421.57</v>
      </c>
    </row>
    <row r="17" spans="1:14" x14ac:dyDescent="0.2">
      <c r="A17" s="9"/>
      <c r="B17" s="24"/>
      <c r="E17" s="19"/>
    </row>
    <row r="18" spans="1:14" x14ac:dyDescent="0.2">
      <c r="A18" s="9"/>
      <c r="B18" s="24" t="s">
        <v>274</v>
      </c>
      <c r="E18" s="19"/>
    </row>
    <row r="19" spans="1:14" x14ac:dyDescent="0.2">
      <c r="A19" s="10"/>
      <c r="B19" s="23"/>
      <c r="C19" s="19"/>
      <c r="D19" s="20"/>
      <c r="E19" s="19"/>
      <c r="M19" s="12"/>
      <c r="N19" s="12"/>
    </row>
    <row r="20" spans="1:14" x14ac:dyDescent="0.2">
      <c r="A20" s="10" t="s">
        <v>290</v>
      </c>
      <c r="B20" s="24" t="s">
        <v>70</v>
      </c>
      <c r="D20" s="3" t="s">
        <v>71</v>
      </c>
      <c r="F20" s="4">
        <v>11.899999999999979</v>
      </c>
      <c r="M20" s="12"/>
      <c r="N20" s="12"/>
    </row>
    <row r="21" spans="1:14" x14ac:dyDescent="0.2">
      <c r="A21" s="10"/>
      <c r="B21" s="24" t="s">
        <v>65</v>
      </c>
      <c r="D21" s="3" t="s">
        <v>62</v>
      </c>
      <c r="G21" s="4">
        <v>11.899999999999979</v>
      </c>
      <c r="M21" s="12"/>
      <c r="N21" s="12"/>
    </row>
    <row r="22" spans="1:14" x14ac:dyDescent="0.2">
      <c r="A22" s="10"/>
      <c r="B22" s="24"/>
      <c r="M22" s="12"/>
      <c r="N22" s="12"/>
    </row>
    <row r="23" spans="1:14" x14ac:dyDescent="0.2">
      <c r="A23" s="10"/>
      <c r="B23" s="24" t="s">
        <v>292</v>
      </c>
      <c r="M23" s="12"/>
      <c r="N23" s="12"/>
    </row>
    <row r="24" spans="1:14" x14ac:dyDescent="0.2">
      <c r="A24" s="10"/>
      <c r="B24" s="24"/>
      <c r="M24" s="12"/>
      <c r="N24" s="12"/>
    </row>
    <row r="25" spans="1:14" x14ac:dyDescent="0.2">
      <c r="A25" s="10" t="s">
        <v>291</v>
      </c>
      <c r="B25" s="24" t="s">
        <v>92</v>
      </c>
      <c r="D25" s="3" t="s">
        <v>93</v>
      </c>
      <c r="F25" s="12">
        <v>841498.41000000015</v>
      </c>
      <c r="G25" s="12"/>
      <c r="M25" s="12"/>
      <c r="N25" s="12"/>
    </row>
    <row r="26" spans="1:14" x14ac:dyDescent="0.2">
      <c r="A26" s="10"/>
      <c r="B26" s="24" t="s">
        <v>94</v>
      </c>
      <c r="D26" s="3" t="s">
        <v>95</v>
      </c>
      <c r="F26" s="12"/>
      <c r="G26" s="12">
        <v>841498.41000000015</v>
      </c>
      <c r="M26" s="12"/>
      <c r="N26" s="12"/>
    </row>
    <row r="27" spans="1:14" x14ac:dyDescent="0.2">
      <c r="A27" s="10"/>
      <c r="B27" s="24"/>
      <c r="F27" s="12"/>
      <c r="G27" s="12"/>
      <c r="M27" s="12"/>
      <c r="N27" s="12"/>
    </row>
    <row r="28" spans="1:14" x14ac:dyDescent="0.2">
      <c r="A28" s="13"/>
      <c r="B28" s="24" t="s">
        <v>294</v>
      </c>
      <c r="F28" s="12"/>
      <c r="G28" s="12"/>
      <c r="M28" s="12"/>
      <c r="N28" s="12"/>
    </row>
    <row r="29" spans="1:14" x14ac:dyDescent="0.2">
      <c r="A29" s="10"/>
      <c r="B29" s="24"/>
      <c r="M29" s="12"/>
      <c r="N29" s="12"/>
    </row>
    <row r="30" spans="1:14" x14ac:dyDescent="0.2">
      <c r="A30" s="10" t="s">
        <v>293</v>
      </c>
      <c r="B30" s="24" t="s">
        <v>94</v>
      </c>
      <c r="D30" s="3" t="s">
        <v>95</v>
      </c>
      <c r="F30" s="12">
        <f>G31+G32</f>
        <v>841498.41000000015</v>
      </c>
      <c r="G30" s="12"/>
      <c r="M30" s="12"/>
      <c r="N30" s="12"/>
    </row>
    <row r="31" spans="1:14" x14ac:dyDescent="0.2">
      <c r="A31" s="10"/>
      <c r="B31" s="24" t="s">
        <v>97</v>
      </c>
      <c r="D31" s="3" t="s">
        <v>98</v>
      </c>
      <c r="F31" s="12"/>
      <c r="G31" s="12">
        <v>659220.22000000009</v>
      </c>
      <c r="M31" s="12"/>
      <c r="N31" s="12"/>
    </row>
    <row r="32" spans="1:14" x14ac:dyDescent="0.2">
      <c r="A32" s="10"/>
      <c r="B32" s="24" t="s">
        <v>99</v>
      </c>
      <c r="D32" s="3" t="s">
        <v>100</v>
      </c>
      <c r="F32" s="12"/>
      <c r="G32" s="12">
        <v>182278.19</v>
      </c>
      <c r="M32" s="12"/>
      <c r="N32" s="12"/>
    </row>
    <row r="33" spans="1:14" x14ac:dyDescent="0.2">
      <c r="A33" s="10"/>
      <c r="B33" s="24"/>
      <c r="F33" s="12"/>
      <c r="G33" s="12"/>
      <c r="M33" s="12"/>
      <c r="N33" s="12"/>
    </row>
    <row r="34" spans="1:14" x14ac:dyDescent="0.2">
      <c r="A34" s="10"/>
      <c r="B34" s="24" t="s">
        <v>294</v>
      </c>
      <c r="F34" s="12"/>
      <c r="G34" s="12"/>
      <c r="M34" s="12"/>
      <c r="N34" s="12"/>
    </row>
    <row r="35" spans="1:14" x14ac:dyDescent="0.2">
      <c r="A35" s="10"/>
      <c r="F35" s="12"/>
      <c r="G35" s="12"/>
      <c r="M35" s="12"/>
      <c r="N35" s="12"/>
    </row>
    <row r="36" spans="1:14" x14ac:dyDescent="0.2">
      <c r="A36" s="10"/>
      <c r="M36" s="12"/>
      <c r="N36" s="12"/>
    </row>
    <row r="37" spans="1:14" x14ac:dyDescent="0.2">
      <c r="A37" s="10"/>
      <c r="M37" s="12"/>
      <c r="N37" s="12"/>
    </row>
    <row r="38" spans="1:14" x14ac:dyDescent="0.2">
      <c r="A38" s="10"/>
      <c r="M38" s="12"/>
      <c r="N38" s="12"/>
    </row>
    <row r="39" spans="1:14" x14ac:dyDescent="0.2">
      <c r="A39" s="10"/>
      <c r="M39" s="12"/>
      <c r="N39" s="12"/>
    </row>
    <row r="40" spans="1:14" x14ac:dyDescent="0.2">
      <c r="A40" s="13"/>
      <c r="M40" s="12"/>
      <c r="N40" s="12"/>
    </row>
    <row r="41" spans="1:14" x14ac:dyDescent="0.2">
      <c r="A41" s="10"/>
      <c r="B41" s="19"/>
      <c r="C41" s="19"/>
      <c r="D41" s="20"/>
      <c r="E41" s="19"/>
    </row>
    <row r="42" spans="1:14" ht="13.5" thickBot="1" x14ac:dyDescent="0.25">
      <c r="F42" s="22">
        <f>SUM(F10:F35)</f>
        <v>2691430.29</v>
      </c>
      <c r="G42" s="22">
        <f>SUM(G10:G35)</f>
        <v>2691430.29</v>
      </c>
    </row>
    <row r="43" spans="1:14" ht="13.5" thickTop="1" x14ac:dyDescent="0.2">
      <c r="F43" s="2"/>
      <c r="G43" s="2"/>
    </row>
    <row r="44" spans="1:14" x14ac:dyDescent="0.2">
      <c r="A44" s="2" t="s">
        <v>17</v>
      </c>
    </row>
    <row r="47" spans="1:14" x14ac:dyDescent="0.2">
      <c r="C47" s="3"/>
      <c r="D47" s="2"/>
      <c r="E47" s="4"/>
    </row>
    <row r="48" spans="1:14" x14ac:dyDescent="0.2">
      <c r="A48" s="2" t="s">
        <v>18</v>
      </c>
      <c r="C48" s="3"/>
      <c r="D48" s="2"/>
      <c r="E48" s="4"/>
    </row>
    <row r="49" spans="3:7" x14ac:dyDescent="0.2">
      <c r="C49" s="3"/>
      <c r="D49" s="2"/>
      <c r="E49" s="4"/>
    </row>
    <row r="50" spans="3:7" x14ac:dyDescent="0.2">
      <c r="C50" s="3"/>
      <c r="D50" s="2"/>
      <c r="E50" s="4"/>
    </row>
    <row r="51" spans="3:7" x14ac:dyDescent="0.2">
      <c r="D51" s="2"/>
      <c r="F51" s="2"/>
      <c r="G51" s="2"/>
    </row>
    <row r="52" spans="3:7" x14ac:dyDescent="0.2">
      <c r="D52" s="2"/>
      <c r="F52" s="2"/>
      <c r="G52" s="2"/>
    </row>
    <row r="53" spans="3:7" x14ac:dyDescent="0.2">
      <c r="D53" s="2"/>
      <c r="F53" s="2"/>
      <c r="G53" s="2"/>
    </row>
    <row r="54" spans="3:7" x14ac:dyDescent="0.2">
      <c r="D54" s="2"/>
      <c r="F54" s="2"/>
      <c r="G54" s="2"/>
    </row>
    <row r="55" spans="3:7" x14ac:dyDescent="0.2">
      <c r="D55" s="2"/>
      <c r="F55" s="2"/>
      <c r="G55" s="2"/>
    </row>
    <row r="56" spans="3:7" x14ac:dyDescent="0.2">
      <c r="D56" s="2"/>
      <c r="F56" s="2"/>
      <c r="G56" s="2"/>
    </row>
    <row r="57" spans="3:7" x14ac:dyDescent="0.2">
      <c r="D57" s="2"/>
      <c r="F57" s="2"/>
      <c r="G57" s="2"/>
    </row>
    <row r="58" spans="3:7" x14ac:dyDescent="0.2">
      <c r="D58" s="2"/>
      <c r="F58" s="2"/>
      <c r="G58" s="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4" fitToHeight="2" orientation="portrait" r:id="rId1"/>
  <headerFooter>
    <oddFooter>&amp;R&amp;P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9BE76-3B87-47F5-AA2F-4DAE7313140F}">
  <dimension ref="A2:N195"/>
  <sheetViews>
    <sheetView view="pageBreakPreview" topLeftCell="A163" zoomScaleNormal="100" zoomScaleSheetLayoutView="100" workbookViewId="0">
      <selection activeCell="A170" sqref="A170"/>
    </sheetView>
  </sheetViews>
  <sheetFormatPr defaultRowHeight="12.75" x14ac:dyDescent="0.2"/>
  <cols>
    <col min="1" max="1" width="10.25" style="2" customWidth="1"/>
    <col min="2" max="2" width="22.25" style="2" customWidth="1"/>
    <col min="3" max="3" width="15.875" style="2" customWidth="1"/>
    <col min="4" max="4" width="9.75" style="3" customWidth="1"/>
    <col min="5" max="5" width="1.75" style="2" customWidth="1"/>
    <col min="6" max="7" width="12.5" style="4" customWidth="1"/>
    <col min="8" max="8" width="9" style="2"/>
    <col min="9" max="9" width="11.25" style="2" customWidth="1"/>
    <col min="10" max="10" width="9" style="2"/>
    <col min="11" max="11" width="9" style="11"/>
    <col min="12" max="256" width="9" style="2"/>
    <col min="257" max="257" width="10.25" style="2" customWidth="1"/>
    <col min="258" max="258" width="22.25" style="2" customWidth="1"/>
    <col min="259" max="259" width="16.75" style="2" customWidth="1"/>
    <col min="260" max="260" width="9.75" style="2" customWidth="1"/>
    <col min="261" max="261" width="1.875" style="2" customWidth="1"/>
    <col min="262" max="262" width="12.5" style="2" customWidth="1"/>
    <col min="263" max="263" width="13" style="2" customWidth="1"/>
    <col min="264" max="264" width="9" style="2"/>
    <col min="265" max="265" width="11.25" style="2" customWidth="1"/>
    <col min="266" max="512" width="9" style="2"/>
    <col min="513" max="513" width="10.25" style="2" customWidth="1"/>
    <col min="514" max="514" width="22.25" style="2" customWidth="1"/>
    <col min="515" max="515" width="16.75" style="2" customWidth="1"/>
    <col min="516" max="516" width="9.75" style="2" customWidth="1"/>
    <col min="517" max="517" width="1.875" style="2" customWidth="1"/>
    <col min="518" max="518" width="12.5" style="2" customWidth="1"/>
    <col min="519" max="519" width="13" style="2" customWidth="1"/>
    <col min="520" max="520" width="9" style="2"/>
    <col min="521" max="521" width="11.25" style="2" customWidth="1"/>
    <col min="522" max="768" width="9" style="2"/>
    <col min="769" max="769" width="10.25" style="2" customWidth="1"/>
    <col min="770" max="770" width="22.25" style="2" customWidth="1"/>
    <col min="771" max="771" width="16.75" style="2" customWidth="1"/>
    <col min="772" max="772" width="9.75" style="2" customWidth="1"/>
    <col min="773" max="773" width="1.875" style="2" customWidth="1"/>
    <col min="774" max="774" width="12.5" style="2" customWidth="1"/>
    <col min="775" max="775" width="13" style="2" customWidth="1"/>
    <col min="776" max="776" width="9" style="2"/>
    <col min="777" max="777" width="11.25" style="2" customWidth="1"/>
    <col min="778" max="1024" width="9" style="2"/>
    <col min="1025" max="1025" width="10.25" style="2" customWidth="1"/>
    <col min="1026" max="1026" width="22.25" style="2" customWidth="1"/>
    <col min="1027" max="1027" width="16.75" style="2" customWidth="1"/>
    <col min="1028" max="1028" width="9.75" style="2" customWidth="1"/>
    <col min="1029" max="1029" width="1.875" style="2" customWidth="1"/>
    <col min="1030" max="1030" width="12.5" style="2" customWidth="1"/>
    <col min="1031" max="1031" width="13" style="2" customWidth="1"/>
    <col min="1032" max="1032" width="9" style="2"/>
    <col min="1033" max="1033" width="11.25" style="2" customWidth="1"/>
    <col min="1034" max="1280" width="9" style="2"/>
    <col min="1281" max="1281" width="10.25" style="2" customWidth="1"/>
    <col min="1282" max="1282" width="22.25" style="2" customWidth="1"/>
    <col min="1283" max="1283" width="16.75" style="2" customWidth="1"/>
    <col min="1284" max="1284" width="9.75" style="2" customWidth="1"/>
    <col min="1285" max="1285" width="1.875" style="2" customWidth="1"/>
    <col min="1286" max="1286" width="12.5" style="2" customWidth="1"/>
    <col min="1287" max="1287" width="13" style="2" customWidth="1"/>
    <col min="1288" max="1288" width="9" style="2"/>
    <col min="1289" max="1289" width="11.25" style="2" customWidth="1"/>
    <col min="1290" max="1536" width="9" style="2"/>
    <col min="1537" max="1537" width="10.25" style="2" customWidth="1"/>
    <col min="1538" max="1538" width="22.25" style="2" customWidth="1"/>
    <col min="1539" max="1539" width="16.75" style="2" customWidth="1"/>
    <col min="1540" max="1540" width="9.75" style="2" customWidth="1"/>
    <col min="1541" max="1541" width="1.875" style="2" customWidth="1"/>
    <col min="1542" max="1542" width="12.5" style="2" customWidth="1"/>
    <col min="1543" max="1543" width="13" style="2" customWidth="1"/>
    <col min="1544" max="1544" width="9" style="2"/>
    <col min="1545" max="1545" width="11.25" style="2" customWidth="1"/>
    <col min="1546" max="1792" width="9" style="2"/>
    <col min="1793" max="1793" width="10.25" style="2" customWidth="1"/>
    <col min="1794" max="1794" width="22.25" style="2" customWidth="1"/>
    <col min="1795" max="1795" width="16.75" style="2" customWidth="1"/>
    <col min="1796" max="1796" width="9.75" style="2" customWidth="1"/>
    <col min="1797" max="1797" width="1.875" style="2" customWidth="1"/>
    <col min="1798" max="1798" width="12.5" style="2" customWidth="1"/>
    <col min="1799" max="1799" width="13" style="2" customWidth="1"/>
    <col min="1800" max="1800" width="9" style="2"/>
    <col min="1801" max="1801" width="11.25" style="2" customWidth="1"/>
    <col min="1802" max="2048" width="9" style="2"/>
    <col min="2049" max="2049" width="10.25" style="2" customWidth="1"/>
    <col min="2050" max="2050" width="22.25" style="2" customWidth="1"/>
    <col min="2051" max="2051" width="16.75" style="2" customWidth="1"/>
    <col min="2052" max="2052" width="9.75" style="2" customWidth="1"/>
    <col min="2053" max="2053" width="1.875" style="2" customWidth="1"/>
    <col min="2054" max="2054" width="12.5" style="2" customWidth="1"/>
    <col min="2055" max="2055" width="13" style="2" customWidth="1"/>
    <col min="2056" max="2056" width="9" style="2"/>
    <col min="2057" max="2057" width="11.25" style="2" customWidth="1"/>
    <col min="2058" max="2304" width="9" style="2"/>
    <col min="2305" max="2305" width="10.25" style="2" customWidth="1"/>
    <col min="2306" max="2306" width="22.25" style="2" customWidth="1"/>
    <col min="2307" max="2307" width="16.75" style="2" customWidth="1"/>
    <col min="2308" max="2308" width="9.75" style="2" customWidth="1"/>
    <col min="2309" max="2309" width="1.875" style="2" customWidth="1"/>
    <col min="2310" max="2310" width="12.5" style="2" customWidth="1"/>
    <col min="2311" max="2311" width="13" style="2" customWidth="1"/>
    <col min="2312" max="2312" width="9" style="2"/>
    <col min="2313" max="2313" width="11.25" style="2" customWidth="1"/>
    <col min="2314" max="2560" width="9" style="2"/>
    <col min="2561" max="2561" width="10.25" style="2" customWidth="1"/>
    <col min="2562" max="2562" width="22.25" style="2" customWidth="1"/>
    <col min="2563" max="2563" width="16.75" style="2" customWidth="1"/>
    <col min="2564" max="2564" width="9.75" style="2" customWidth="1"/>
    <col min="2565" max="2565" width="1.875" style="2" customWidth="1"/>
    <col min="2566" max="2566" width="12.5" style="2" customWidth="1"/>
    <col min="2567" max="2567" width="13" style="2" customWidth="1"/>
    <col min="2568" max="2568" width="9" style="2"/>
    <col min="2569" max="2569" width="11.25" style="2" customWidth="1"/>
    <col min="2570" max="2816" width="9" style="2"/>
    <col min="2817" max="2817" width="10.25" style="2" customWidth="1"/>
    <col min="2818" max="2818" width="22.25" style="2" customWidth="1"/>
    <col min="2819" max="2819" width="16.75" style="2" customWidth="1"/>
    <col min="2820" max="2820" width="9.75" style="2" customWidth="1"/>
    <col min="2821" max="2821" width="1.875" style="2" customWidth="1"/>
    <col min="2822" max="2822" width="12.5" style="2" customWidth="1"/>
    <col min="2823" max="2823" width="13" style="2" customWidth="1"/>
    <col min="2824" max="2824" width="9" style="2"/>
    <col min="2825" max="2825" width="11.25" style="2" customWidth="1"/>
    <col min="2826" max="3072" width="9" style="2"/>
    <col min="3073" max="3073" width="10.25" style="2" customWidth="1"/>
    <col min="3074" max="3074" width="22.25" style="2" customWidth="1"/>
    <col min="3075" max="3075" width="16.75" style="2" customWidth="1"/>
    <col min="3076" max="3076" width="9.75" style="2" customWidth="1"/>
    <col min="3077" max="3077" width="1.875" style="2" customWidth="1"/>
    <col min="3078" max="3078" width="12.5" style="2" customWidth="1"/>
    <col min="3079" max="3079" width="13" style="2" customWidth="1"/>
    <col min="3080" max="3080" width="9" style="2"/>
    <col min="3081" max="3081" width="11.25" style="2" customWidth="1"/>
    <col min="3082" max="3328" width="9" style="2"/>
    <col min="3329" max="3329" width="10.25" style="2" customWidth="1"/>
    <col min="3330" max="3330" width="22.25" style="2" customWidth="1"/>
    <col min="3331" max="3331" width="16.75" style="2" customWidth="1"/>
    <col min="3332" max="3332" width="9.75" style="2" customWidth="1"/>
    <col min="3333" max="3333" width="1.875" style="2" customWidth="1"/>
    <col min="3334" max="3334" width="12.5" style="2" customWidth="1"/>
    <col min="3335" max="3335" width="13" style="2" customWidth="1"/>
    <col min="3336" max="3336" width="9" style="2"/>
    <col min="3337" max="3337" width="11.25" style="2" customWidth="1"/>
    <col min="3338" max="3584" width="9" style="2"/>
    <col min="3585" max="3585" width="10.25" style="2" customWidth="1"/>
    <col min="3586" max="3586" width="22.25" style="2" customWidth="1"/>
    <col min="3587" max="3587" width="16.75" style="2" customWidth="1"/>
    <col min="3588" max="3588" width="9.75" style="2" customWidth="1"/>
    <col min="3589" max="3589" width="1.875" style="2" customWidth="1"/>
    <col min="3590" max="3590" width="12.5" style="2" customWidth="1"/>
    <col min="3591" max="3591" width="13" style="2" customWidth="1"/>
    <col min="3592" max="3592" width="9" style="2"/>
    <col min="3593" max="3593" width="11.25" style="2" customWidth="1"/>
    <col min="3594" max="3840" width="9" style="2"/>
    <col min="3841" max="3841" width="10.25" style="2" customWidth="1"/>
    <col min="3842" max="3842" width="22.25" style="2" customWidth="1"/>
    <col min="3843" max="3843" width="16.75" style="2" customWidth="1"/>
    <col min="3844" max="3844" width="9.75" style="2" customWidth="1"/>
    <col min="3845" max="3845" width="1.875" style="2" customWidth="1"/>
    <col min="3846" max="3846" width="12.5" style="2" customWidth="1"/>
    <col min="3847" max="3847" width="13" style="2" customWidth="1"/>
    <col min="3848" max="3848" width="9" style="2"/>
    <col min="3849" max="3849" width="11.25" style="2" customWidth="1"/>
    <col min="3850" max="4096" width="9" style="2"/>
    <col min="4097" max="4097" width="10.25" style="2" customWidth="1"/>
    <col min="4098" max="4098" width="22.25" style="2" customWidth="1"/>
    <col min="4099" max="4099" width="16.75" style="2" customWidth="1"/>
    <col min="4100" max="4100" width="9.75" style="2" customWidth="1"/>
    <col min="4101" max="4101" width="1.875" style="2" customWidth="1"/>
    <col min="4102" max="4102" width="12.5" style="2" customWidth="1"/>
    <col min="4103" max="4103" width="13" style="2" customWidth="1"/>
    <col min="4104" max="4104" width="9" style="2"/>
    <col min="4105" max="4105" width="11.25" style="2" customWidth="1"/>
    <col min="4106" max="4352" width="9" style="2"/>
    <col min="4353" max="4353" width="10.25" style="2" customWidth="1"/>
    <col min="4354" max="4354" width="22.25" style="2" customWidth="1"/>
    <col min="4355" max="4355" width="16.75" style="2" customWidth="1"/>
    <col min="4356" max="4356" width="9.75" style="2" customWidth="1"/>
    <col min="4357" max="4357" width="1.875" style="2" customWidth="1"/>
    <col min="4358" max="4358" width="12.5" style="2" customWidth="1"/>
    <col min="4359" max="4359" width="13" style="2" customWidth="1"/>
    <col min="4360" max="4360" width="9" style="2"/>
    <col min="4361" max="4361" width="11.25" style="2" customWidth="1"/>
    <col min="4362" max="4608" width="9" style="2"/>
    <col min="4609" max="4609" width="10.25" style="2" customWidth="1"/>
    <col min="4610" max="4610" width="22.25" style="2" customWidth="1"/>
    <col min="4611" max="4611" width="16.75" style="2" customWidth="1"/>
    <col min="4612" max="4612" width="9.75" style="2" customWidth="1"/>
    <col min="4613" max="4613" width="1.875" style="2" customWidth="1"/>
    <col min="4614" max="4614" width="12.5" style="2" customWidth="1"/>
    <col min="4615" max="4615" width="13" style="2" customWidth="1"/>
    <col min="4616" max="4616" width="9" style="2"/>
    <col min="4617" max="4617" width="11.25" style="2" customWidth="1"/>
    <col min="4618" max="4864" width="9" style="2"/>
    <col min="4865" max="4865" width="10.25" style="2" customWidth="1"/>
    <col min="4866" max="4866" width="22.25" style="2" customWidth="1"/>
    <col min="4867" max="4867" width="16.75" style="2" customWidth="1"/>
    <col min="4868" max="4868" width="9.75" style="2" customWidth="1"/>
    <col min="4869" max="4869" width="1.875" style="2" customWidth="1"/>
    <col min="4870" max="4870" width="12.5" style="2" customWidth="1"/>
    <col min="4871" max="4871" width="13" style="2" customWidth="1"/>
    <col min="4872" max="4872" width="9" style="2"/>
    <col min="4873" max="4873" width="11.25" style="2" customWidth="1"/>
    <col min="4874" max="5120" width="9" style="2"/>
    <col min="5121" max="5121" width="10.25" style="2" customWidth="1"/>
    <col min="5122" max="5122" width="22.25" style="2" customWidth="1"/>
    <col min="5123" max="5123" width="16.75" style="2" customWidth="1"/>
    <col min="5124" max="5124" width="9.75" style="2" customWidth="1"/>
    <col min="5125" max="5125" width="1.875" style="2" customWidth="1"/>
    <col min="5126" max="5126" width="12.5" style="2" customWidth="1"/>
    <col min="5127" max="5127" width="13" style="2" customWidth="1"/>
    <col min="5128" max="5128" width="9" style="2"/>
    <col min="5129" max="5129" width="11.25" style="2" customWidth="1"/>
    <col min="5130" max="5376" width="9" style="2"/>
    <col min="5377" max="5377" width="10.25" style="2" customWidth="1"/>
    <col min="5378" max="5378" width="22.25" style="2" customWidth="1"/>
    <col min="5379" max="5379" width="16.75" style="2" customWidth="1"/>
    <col min="5380" max="5380" width="9.75" style="2" customWidth="1"/>
    <col min="5381" max="5381" width="1.875" style="2" customWidth="1"/>
    <col min="5382" max="5382" width="12.5" style="2" customWidth="1"/>
    <col min="5383" max="5383" width="13" style="2" customWidth="1"/>
    <col min="5384" max="5384" width="9" style="2"/>
    <col min="5385" max="5385" width="11.25" style="2" customWidth="1"/>
    <col min="5386" max="5632" width="9" style="2"/>
    <col min="5633" max="5633" width="10.25" style="2" customWidth="1"/>
    <col min="5634" max="5634" width="22.25" style="2" customWidth="1"/>
    <col min="5635" max="5635" width="16.75" style="2" customWidth="1"/>
    <col min="5636" max="5636" width="9.75" style="2" customWidth="1"/>
    <col min="5637" max="5637" width="1.875" style="2" customWidth="1"/>
    <col min="5638" max="5638" width="12.5" style="2" customWidth="1"/>
    <col min="5639" max="5639" width="13" style="2" customWidth="1"/>
    <col min="5640" max="5640" width="9" style="2"/>
    <col min="5641" max="5641" width="11.25" style="2" customWidth="1"/>
    <col min="5642" max="5888" width="9" style="2"/>
    <col min="5889" max="5889" width="10.25" style="2" customWidth="1"/>
    <col min="5890" max="5890" width="22.25" style="2" customWidth="1"/>
    <col min="5891" max="5891" width="16.75" style="2" customWidth="1"/>
    <col min="5892" max="5892" width="9.75" style="2" customWidth="1"/>
    <col min="5893" max="5893" width="1.875" style="2" customWidth="1"/>
    <col min="5894" max="5894" width="12.5" style="2" customWidth="1"/>
    <col min="5895" max="5895" width="13" style="2" customWidth="1"/>
    <col min="5896" max="5896" width="9" style="2"/>
    <col min="5897" max="5897" width="11.25" style="2" customWidth="1"/>
    <col min="5898" max="6144" width="9" style="2"/>
    <col min="6145" max="6145" width="10.25" style="2" customWidth="1"/>
    <col min="6146" max="6146" width="22.25" style="2" customWidth="1"/>
    <col min="6147" max="6147" width="16.75" style="2" customWidth="1"/>
    <col min="6148" max="6148" width="9.75" style="2" customWidth="1"/>
    <col min="6149" max="6149" width="1.875" style="2" customWidth="1"/>
    <col min="6150" max="6150" width="12.5" style="2" customWidth="1"/>
    <col min="6151" max="6151" width="13" style="2" customWidth="1"/>
    <col min="6152" max="6152" width="9" style="2"/>
    <col min="6153" max="6153" width="11.25" style="2" customWidth="1"/>
    <col min="6154" max="6400" width="9" style="2"/>
    <col min="6401" max="6401" width="10.25" style="2" customWidth="1"/>
    <col min="6402" max="6402" width="22.25" style="2" customWidth="1"/>
    <col min="6403" max="6403" width="16.75" style="2" customWidth="1"/>
    <col min="6404" max="6404" width="9.75" style="2" customWidth="1"/>
    <col min="6405" max="6405" width="1.875" style="2" customWidth="1"/>
    <col min="6406" max="6406" width="12.5" style="2" customWidth="1"/>
    <col min="6407" max="6407" width="13" style="2" customWidth="1"/>
    <col min="6408" max="6408" width="9" style="2"/>
    <col min="6409" max="6409" width="11.25" style="2" customWidth="1"/>
    <col min="6410" max="6656" width="9" style="2"/>
    <col min="6657" max="6657" width="10.25" style="2" customWidth="1"/>
    <col min="6658" max="6658" width="22.25" style="2" customWidth="1"/>
    <col min="6659" max="6659" width="16.75" style="2" customWidth="1"/>
    <col min="6660" max="6660" width="9.75" style="2" customWidth="1"/>
    <col min="6661" max="6661" width="1.875" style="2" customWidth="1"/>
    <col min="6662" max="6662" width="12.5" style="2" customWidth="1"/>
    <col min="6663" max="6663" width="13" style="2" customWidth="1"/>
    <col min="6664" max="6664" width="9" style="2"/>
    <col min="6665" max="6665" width="11.25" style="2" customWidth="1"/>
    <col min="6666" max="6912" width="9" style="2"/>
    <col min="6913" max="6913" width="10.25" style="2" customWidth="1"/>
    <col min="6914" max="6914" width="22.25" style="2" customWidth="1"/>
    <col min="6915" max="6915" width="16.75" style="2" customWidth="1"/>
    <col min="6916" max="6916" width="9.75" style="2" customWidth="1"/>
    <col min="6917" max="6917" width="1.875" style="2" customWidth="1"/>
    <col min="6918" max="6918" width="12.5" style="2" customWidth="1"/>
    <col min="6919" max="6919" width="13" style="2" customWidth="1"/>
    <col min="6920" max="6920" width="9" style="2"/>
    <col min="6921" max="6921" width="11.25" style="2" customWidth="1"/>
    <col min="6922" max="7168" width="9" style="2"/>
    <col min="7169" max="7169" width="10.25" style="2" customWidth="1"/>
    <col min="7170" max="7170" width="22.25" style="2" customWidth="1"/>
    <col min="7171" max="7171" width="16.75" style="2" customWidth="1"/>
    <col min="7172" max="7172" width="9.75" style="2" customWidth="1"/>
    <col min="7173" max="7173" width="1.875" style="2" customWidth="1"/>
    <col min="7174" max="7174" width="12.5" style="2" customWidth="1"/>
    <col min="7175" max="7175" width="13" style="2" customWidth="1"/>
    <col min="7176" max="7176" width="9" style="2"/>
    <col min="7177" max="7177" width="11.25" style="2" customWidth="1"/>
    <col min="7178" max="7424" width="9" style="2"/>
    <col min="7425" max="7425" width="10.25" style="2" customWidth="1"/>
    <col min="7426" max="7426" width="22.25" style="2" customWidth="1"/>
    <col min="7427" max="7427" width="16.75" style="2" customWidth="1"/>
    <col min="7428" max="7428" width="9.75" style="2" customWidth="1"/>
    <col min="7429" max="7429" width="1.875" style="2" customWidth="1"/>
    <col min="7430" max="7430" width="12.5" style="2" customWidth="1"/>
    <col min="7431" max="7431" width="13" style="2" customWidth="1"/>
    <col min="7432" max="7432" width="9" style="2"/>
    <col min="7433" max="7433" width="11.25" style="2" customWidth="1"/>
    <col min="7434" max="7680" width="9" style="2"/>
    <col min="7681" max="7681" width="10.25" style="2" customWidth="1"/>
    <col min="7682" max="7682" width="22.25" style="2" customWidth="1"/>
    <col min="7683" max="7683" width="16.75" style="2" customWidth="1"/>
    <col min="7684" max="7684" width="9.75" style="2" customWidth="1"/>
    <col min="7685" max="7685" width="1.875" style="2" customWidth="1"/>
    <col min="7686" max="7686" width="12.5" style="2" customWidth="1"/>
    <col min="7687" max="7687" width="13" style="2" customWidth="1"/>
    <col min="7688" max="7688" width="9" style="2"/>
    <col min="7689" max="7689" width="11.25" style="2" customWidth="1"/>
    <col min="7690" max="7936" width="9" style="2"/>
    <col min="7937" max="7937" width="10.25" style="2" customWidth="1"/>
    <col min="7938" max="7938" width="22.25" style="2" customWidth="1"/>
    <col min="7939" max="7939" width="16.75" style="2" customWidth="1"/>
    <col min="7940" max="7940" width="9.75" style="2" customWidth="1"/>
    <col min="7941" max="7941" width="1.875" style="2" customWidth="1"/>
    <col min="7942" max="7942" width="12.5" style="2" customWidth="1"/>
    <col min="7943" max="7943" width="13" style="2" customWidth="1"/>
    <col min="7944" max="7944" width="9" style="2"/>
    <col min="7945" max="7945" width="11.25" style="2" customWidth="1"/>
    <col min="7946" max="8192" width="9" style="2"/>
    <col min="8193" max="8193" width="10.25" style="2" customWidth="1"/>
    <col min="8194" max="8194" width="22.25" style="2" customWidth="1"/>
    <col min="8195" max="8195" width="16.75" style="2" customWidth="1"/>
    <col min="8196" max="8196" width="9.75" style="2" customWidth="1"/>
    <col min="8197" max="8197" width="1.875" style="2" customWidth="1"/>
    <col min="8198" max="8198" width="12.5" style="2" customWidth="1"/>
    <col min="8199" max="8199" width="13" style="2" customWidth="1"/>
    <col min="8200" max="8200" width="9" style="2"/>
    <col min="8201" max="8201" width="11.25" style="2" customWidth="1"/>
    <col min="8202" max="8448" width="9" style="2"/>
    <col min="8449" max="8449" width="10.25" style="2" customWidth="1"/>
    <col min="8450" max="8450" width="22.25" style="2" customWidth="1"/>
    <col min="8451" max="8451" width="16.75" style="2" customWidth="1"/>
    <col min="8452" max="8452" width="9.75" style="2" customWidth="1"/>
    <col min="8453" max="8453" width="1.875" style="2" customWidth="1"/>
    <col min="8454" max="8454" width="12.5" style="2" customWidth="1"/>
    <col min="8455" max="8455" width="13" style="2" customWidth="1"/>
    <col min="8456" max="8456" width="9" style="2"/>
    <col min="8457" max="8457" width="11.25" style="2" customWidth="1"/>
    <col min="8458" max="8704" width="9" style="2"/>
    <col min="8705" max="8705" width="10.25" style="2" customWidth="1"/>
    <col min="8706" max="8706" width="22.25" style="2" customWidth="1"/>
    <col min="8707" max="8707" width="16.75" style="2" customWidth="1"/>
    <col min="8708" max="8708" width="9.75" style="2" customWidth="1"/>
    <col min="8709" max="8709" width="1.875" style="2" customWidth="1"/>
    <col min="8710" max="8710" width="12.5" style="2" customWidth="1"/>
    <col min="8711" max="8711" width="13" style="2" customWidth="1"/>
    <col min="8712" max="8712" width="9" style="2"/>
    <col min="8713" max="8713" width="11.25" style="2" customWidth="1"/>
    <col min="8714" max="8960" width="9" style="2"/>
    <col min="8961" max="8961" width="10.25" style="2" customWidth="1"/>
    <col min="8962" max="8962" width="22.25" style="2" customWidth="1"/>
    <col min="8963" max="8963" width="16.75" style="2" customWidth="1"/>
    <col min="8964" max="8964" width="9.75" style="2" customWidth="1"/>
    <col min="8965" max="8965" width="1.875" style="2" customWidth="1"/>
    <col min="8966" max="8966" width="12.5" style="2" customWidth="1"/>
    <col min="8967" max="8967" width="13" style="2" customWidth="1"/>
    <col min="8968" max="8968" width="9" style="2"/>
    <col min="8969" max="8969" width="11.25" style="2" customWidth="1"/>
    <col min="8970" max="9216" width="9" style="2"/>
    <col min="9217" max="9217" width="10.25" style="2" customWidth="1"/>
    <col min="9218" max="9218" width="22.25" style="2" customWidth="1"/>
    <col min="9219" max="9219" width="16.75" style="2" customWidth="1"/>
    <col min="9220" max="9220" width="9.75" style="2" customWidth="1"/>
    <col min="9221" max="9221" width="1.875" style="2" customWidth="1"/>
    <col min="9222" max="9222" width="12.5" style="2" customWidth="1"/>
    <col min="9223" max="9223" width="13" style="2" customWidth="1"/>
    <col min="9224" max="9224" width="9" style="2"/>
    <col min="9225" max="9225" width="11.25" style="2" customWidth="1"/>
    <col min="9226" max="9472" width="9" style="2"/>
    <col min="9473" max="9473" width="10.25" style="2" customWidth="1"/>
    <col min="9474" max="9474" width="22.25" style="2" customWidth="1"/>
    <col min="9475" max="9475" width="16.75" style="2" customWidth="1"/>
    <col min="9476" max="9476" width="9.75" style="2" customWidth="1"/>
    <col min="9477" max="9477" width="1.875" style="2" customWidth="1"/>
    <col min="9478" max="9478" width="12.5" style="2" customWidth="1"/>
    <col min="9479" max="9479" width="13" style="2" customWidth="1"/>
    <col min="9480" max="9480" width="9" style="2"/>
    <col min="9481" max="9481" width="11.25" style="2" customWidth="1"/>
    <col min="9482" max="9728" width="9" style="2"/>
    <col min="9729" max="9729" width="10.25" style="2" customWidth="1"/>
    <col min="9730" max="9730" width="22.25" style="2" customWidth="1"/>
    <col min="9731" max="9731" width="16.75" style="2" customWidth="1"/>
    <col min="9732" max="9732" width="9.75" style="2" customWidth="1"/>
    <col min="9733" max="9733" width="1.875" style="2" customWidth="1"/>
    <col min="9734" max="9734" width="12.5" style="2" customWidth="1"/>
    <col min="9735" max="9735" width="13" style="2" customWidth="1"/>
    <col min="9736" max="9736" width="9" style="2"/>
    <col min="9737" max="9737" width="11.25" style="2" customWidth="1"/>
    <col min="9738" max="9984" width="9" style="2"/>
    <col min="9985" max="9985" width="10.25" style="2" customWidth="1"/>
    <col min="9986" max="9986" width="22.25" style="2" customWidth="1"/>
    <col min="9987" max="9987" width="16.75" style="2" customWidth="1"/>
    <col min="9988" max="9988" width="9.75" style="2" customWidth="1"/>
    <col min="9989" max="9989" width="1.875" style="2" customWidth="1"/>
    <col min="9990" max="9990" width="12.5" style="2" customWidth="1"/>
    <col min="9991" max="9991" width="13" style="2" customWidth="1"/>
    <col min="9992" max="9992" width="9" style="2"/>
    <col min="9993" max="9993" width="11.25" style="2" customWidth="1"/>
    <col min="9994" max="10240" width="9" style="2"/>
    <col min="10241" max="10241" width="10.25" style="2" customWidth="1"/>
    <col min="10242" max="10242" width="22.25" style="2" customWidth="1"/>
    <col min="10243" max="10243" width="16.75" style="2" customWidth="1"/>
    <col min="10244" max="10244" width="9.75" style="2" customWidth="1"/>
    <col min="10245" max="10245" width="1.875" style="2" customWidth="1"/>
    <col min="10246" max="10246" width="12.5" style="2" customWidth="1"/>
    <col min="10247" max="10247" width="13" style="2" customWidth="1"/>
    <col min="10248" max="10248" width="9" style="2"/>
    <col min="10249" max="10249" width="11.25" style="2" customWidth="1"/>
    <col min="10250" max="10496" width="9" style="2"/>
    <col min="10497" max="10497" width="10.25" style="2" customWidth="1"/>
    <col min="10498" max="10498" width="22.25" style="2" customWidth="1"/>
    <col min="10499" max="10499" width="16.75" style="2" customWidth="1"/>
    <col min="10500" max="10500" width="9.75" style="2" customWidth="1"/>
    <col min="10501" max="10501" width="1.875" style="2" customWidth="1"/>
    <col min="10502" max="10502" width="12.5" style="2" customWidth="1"/>
    <col min="10503" max="10503" width="13" style="2" customWidth="1"/>
    <col min="10504" max="10504" width="9" style="2"/>
    <col min="10505" max="10505" width="11.25" style="2" customWidth="1"/>
    <col min="10506" max="10752" width="9" style="2"/>
    <col min="10753" max="10753" width="10.25" style="2" customWidth="1"/>
    <col min="10754" max="10754" width="22.25" style="2" customWidth="1"/>
    <col min="10755" max="10755" width="16.75" style="2" customWidth="1"/>
    <col min="10756" max="10756" width="9.75" style="2" customWidth="1"/>
    <col min="10757" max="10757" width="1.875" style="2" customWidth="1"/>
    <col min="10758" max="10758" width="12.5" style="2" customWidth="1"/>
    <col min="10759" max="10759" width="13" style="2" customWidth="1"/>
    <col min="10760" max="10760" width="9" style="2"/>
    <col min="10761" max="10761" width="11.25" style="2" customWidth="1"/>
    <col min="10762" max="11008" width="9" style="2"/>
    <col min="11009" max="11009" width="10.25" style="2" customWidth="1"/>
    <col min="11010" max="11010" width="22.25" style="2" customWidth="1"/>
    <col min="11011" max="11011" width="16.75" style="2" customWidth="1"/>
    <col min="11012" max="11012" width="9.75" style="2" customWidth="1"/>
    <col min="11013" max="11013" width="1.875" style="2" customWidth="1"/>
    <col min="11014" max="11014" width="12.5" style="2" customWidth="1"/>
    <col min="11015" max="11015" width="13" style="2" customWidth="1"/>
    <col min="11016" max="11016" width="9" style="2"/>
    <col min="11017" max="11017" width="11.25" style="2" customWidth="1"/>
    <col min="11018" max="11264" width="9" style="2"/>
    <col min="11265" max="11265" width="10.25" style="2" customWidth="1"/>
    <col min="11266" max="11266" width="22.25" style="2" customWidth="1"/>
    <col min="11267" max="11267" width="16.75" style="2" customWidth="1"/>
    <col min="11268" max="11268" width="9.75" style="2" customWidth="1"/>
    <col min="11269" max="11269" width="1.875" style="2" customWidth="1"/>
    <col min="11270" max="11270" width="12.5" style="2" customWidth="1"/>
    <col min="11271" max="11271" width="13" style="2" customWidth="1"/>
    <col min="11272" max="11272" width="9" style="2"/>
    <col min="11273" max="11273" width="11.25" style="2" customWidth="1"/>
    <col min="11274" max="11520" width="9" style="2"/>
    <col min="11521" max="11521" width="10.25" style="2" customWidth="1"/>
    <col min="11522" max="11522" width="22.25" style="2" customWidth="1"/>
    <col min="11523" max="11523" width="16.75" style="2" customWidth="1"/>
    <col min="11524" max="11524" width="9.75" style="2" customWidth="1"/>
    <col min="11525" max="11525" width="1.875" style="2" customWidth="1"/>
    <col min="11526" max="11526" width="12.5" style="2" customWidth="1"/>
    <col min="11527" max="11527" width="13" style="2" customWidth="1"/>
    <col min="11528" max="11528" width="9" style="2"/>
    <col min="11529" max="11529" width="11.25" style="2" customWidth="1"/>
    <col min="11530" max="11776" width="9" style="2"/>
    <col min="11777" max="11777" width="10.25" style="2" customWidth="1"/>
    <col min="11778" max="11778" width="22.25" style="2" customWidth="1"/>
    <col min="11779" max="11779" width="16.75" style="2" customWidth="1"/>
    <col min="11780" max="11780" width="9.75" style="2" customWidth="1"/>
    <col min="11781" max="11781" width="1.875" style="2" customWidth="1"/>
    <col min="11782" max="11782" width="12.5" style="2" customWidth="1"/>
    <col min="11783" max="11783" width="13" style="2" customWidth="1"/>
    <col min="11784" max="11784" width="9" style="2"/>
    <col min="11785" max="11785" width="11.25" style="2" customWidth="1"/>
    <col min="11786" max="12032" width="9" style="2"/>
    <col min="12033" max="12033" width="10.25" style="2" customWidth="1"/>
    <col min="12034" max="12034" width="22.25" style="2" customWidth="1"/>
    <col min="12035" max="12035" width="16.75" style="2" customWidth="1"/>
    <col min="12036" max="12036" width="9.75" style="2" customWidth="1"/>
    <col min="12037" max="12037" width="1.875" style="2" customWidth="1"/>
    <col min="12038" max="12038" width="12.5" style="2" customWidth="1"/>
    <col min="12039" max="12039" width="13" style="2" customWidth="1"/>
    <col min="12040" max="12040" width="9" style="2"/>
    <col min="12041" max="12041" width="11.25" style="2" customWidth="1"/>
    <col min="12042" max="12288" width="9" style="2"/>
    <col min="12289" max="12289" width="10.25" style="2" customWidth="1"/>
    <col min="12290" max="12290" width="22.25" style="2" customWidth="1"/>
    <col min="12291" max="12291" width="16.75" style="2" customWidth="1"/>
    <col min="12292" max="12292" width="9.75" style="2" customWidth="1"/>
    <col min="12293" max="12293" width="1.875" style="2" customWidth="1"/>
    <col min="12294" max="12294" width="12.5" style="2" customWidth="1"/>
    <col min="12295" max="12295" width="13" style="2" customWidth="1"/>
    <col min="12296" max="12296" width="9" style="2"/>
    <col min="12297" max="12297" width="11.25" style="2" customWidth="1"/>
    <col min="12298" max="12544" width="9" style="2"/>
    <col min="12545" max="12545" width="10.25" style="2" customWidth="1"/>
    <col min="12546" max="12546" width="22.25" style="2" customWidth="1"/>
    <col min="12547" max="12547" width="16.75" style="2" customWidth="1"/>
    <col min="12548" max="12548" width="9.75" style="2" customWidth="1"/>
    <col min="12549" max="12549" width="1.875" style="2" customWidth="1"/>
    <col min="12550" max="12550" width="12.5" style="2" customWidth="1"/>
    <col min="12551" max="12551" width="13" style="2" customWidth="1"/>
    <col min="12552" max="12552" width="9" style="2"/>
    <col min="12553" max="12553" width="11.25" style="2" customWidth="1"/>
    <col min="12554" max="12800" width="9" style="2"/>
    <col min="12801" max="12801" width="10.25" style="2" customWidth="1"/>
    <col min="12802" max="12802" width="22.25" style="2" customWidth="1"/>
    <col min="12803" max="12803" width="16.75" style="2" customWidth="1"/>
    <col min="12804" max="12804" width="9.75" style="2" customWidth="1"/>
    <col min="12805" max="12805" width="1.875" style="2" customWidth="1"/>
    <col min="12806" max="12806" width="12.5" style="2" customWidth="1"/>
    <col min="12807" max="12807" width="13" style="2" customWidth="1"/>
    <col min="12808" max="12808" width="9" style="2"/>
    <col min="12809" max="12809" width="11.25" style="2" customWidth="1"/>
    <col min="12810" max="13056" width="9" style="2"/>
    <col min="13057" max="13057" width="10.25" style="2" customWidth="1"/>
    <col min="13058" max="13058" width="22.25" style="2" customWidth="1"/>
    <col min="13059" max="13059" width="16.75" style="2" customWidth="1"/>
    <col min="13060" max="13060" width="9.75" style="2" customWidth="1"/>
    <col min="13061" max="13061" width="1.875" style="2" customWidth="1"/>
    <col min="13062" max="13062" width="12.5" style="2" customWidth="1"/>
    <col min="13063" max="13063" width="13" style="2" customWidth="1"/>
    <col min="13064" max="13064" width="9" style="2"/>
    <col min="13065" max="13065" width="11.25" style="2" customWidth="1"/>
    <col min="13066" max="13312" width="9" style="2"/>
    <col min="13313" max="13313" width="10.25" style="2" customWidth="1"/>
    <col min="13314" max="13314" width="22.25" style="2" customWidth="1"/>
    <col min="13315" max="13315" width="16.75" style="2" customWidth="1"/>
    <col min="13316" max="13316" width="9.75" style="2" customWidth="1"/>
    <col min="13317" max="13317" width="1.875" style="2" customWidth="1"/>
    <col min="13318" max="13318" width="12.5" style="2" customWidth="1"/>
    <col min="13319" max="13319" width="13" style="2" customWidth="1"/>
    <col min="13320" max="13320" width="9" style="2"/>
    <col min="13321" max="13321" width="11.25" style="2" customWidth="1"/>
    <col min="13322" max="13568" width="9" style="2"/>
    <col min="13569" max="13569" width="10.25" style="2" customWidth="1"/>
    <col min="13570" max="13570" width="22.25" style="2" customWidth="1"/>
    <col min="13571" max="13571" width="16.75" style="2" customWidth="1"/>
    <col min="13572" max="13572" width="9.75" style="2" customWidth="1"/>
    <col min="13573" max="13573" width="1.875" style="2" customWidth="1"/>
    <col min="13574" max="13574" width="12.5" style="2" customWidth="1"/>
    <col min="13575" max="13575" width="13" style="2" customWidth="1"/>
    <col min="13576" max="13576" width="9" style="2"/>
    <col min="13577" max="13577" width="11.25" style="2" customWidth="1"/>
    <col min="13578" max="13824" width="9" style="2"/>
    <col min="13825" max="13825" width="10.25" style="2" customWidth="1"/>
    <col min="13826" max="13826" width="22.25" style="2" customWidth="1"/>
    <col min="13827" max="13827" width="16.75" style="2" customWidth="1"/>
    <col min="13828" max="13828" width="9.75" style="2" customWidth="1"/>
    <col min="13829" max="13829" width="1.875" style="2" customWidth="1"/>
    <col min="13830" max="13830" width="12.5" style="2" customWidth="1"/>
    <col min="13831" max="13831" width="13" style="2" customWidth="1"/>
    <col min="13832" max="13832" width="9" style="2"/>
    <col min="13833" max="13833" width="11.25" style="2" customWidth="1"/>
    <col min="13834" max="14080" width="9" style="2"/>
    <col min="14081" max="14081" width="10.25" style="2" customWidth="1"/>
    <col min="14082" max="14082" width="22.25" style="2" customWidth="1"/>
    <col min="14083" max="14083" width="16.75" style="2" customWidth="1"/>
    <col min="14084" max="14084" width="9.75" style="2" customWidth="1"/>
    <col min="14085" max="14085" width="1.875" style="2" customWidth="1"/>
    <col min="14086" max="14086" width="12.5" style="2" customWidth="1"/>
    <col min="14087" max="14087" width="13" style="2" customWidth="1"/>
    <col min="14088" max="14088" width="9" style="2"/>
    <col min="14089" max="14089" width="11.25" style="2" customWidth="1"/>
    <col min="14090" max="14336" width="9" style="2"/>
    <col min="14337" max="14337" width="10.25" style="2" customWidth="1"/>
    <col min="14338" max="14338" width="22.25" style="2" customWidth="1"/>
    <col min="14339" max="14339" width="16.75" style="2" customWidth="1"/>
    <col min="14340" max="14340" width="9.75" style="2" customWidth="1"/>
    <col min="14341" max="14341" width="1.875" style="2" customWidth="1"/>
    <col min="14342" max="14342" width="12.5" style="2" customWidth="1"/>
    <col min="14343" max="14343" width="13" style="2" customWidth="1"/>
    <col min="14344" max="14344" width="9" style="2"/>
    <col min="14345" max="14345" width="11.25" style="2" customWidth="1"/>
    <col min="14346" max="14592" width="9" style="2"/>
    <col min="14593" max="14593" width="10.25" style="2" customWidth="1"/>
    <col min="14594" max="14594" width="22.25" style="2" customWidth="1"/>
    <col min="14595" max="14595" width="16.75" style="2" customWidth="1"/>
    <col min="14596" max="14596" width="9.75" style="2" customWidth="1"/>
    <col min="14597" max="14597" width="1.875" style="2" customWidth="1"/>
    <col min="14598" max="14598" width="12.5" style="2" customWidth="1"/>
    <col min="14599" max="14599" width="13" style="2" customWidth="1"/>
    <col min="14600" max="14600" width="9" style="2"/>
    <col min="14601" max="14601" width="11.25" style="2" customWidth="1"/>
    <col min="14602" max="14848" width="9" style="2"/>
    <col min="14849" max="14849" width="10.25" style="2" customWidth="1"/>
    <col min="14850" max="14850" width="22.25" style="2" customWidth="1"/>
    <col min="14851" max="14851" width="16.75" style="2" customWidth="1"/>
    <col min="14852" max="14852" width="9.75" style="2" customWidth="1"/>
    <col min="14853" max="14853" width="1.875" style="2" customWidth="1"/>
    <col min="14854" max="14854" width="12.5" style="2" customWidth="1"/>
    <col min="14855" max="14855" width="13" style="2" customWidth="1"/>
    <col min="14856" max="14856" width="9" style="2"/>
    <col min="14857" max="14857" width="11.25" style="2" customWidth="1"/>
    <col min="14858" max="15104" width="9" style="2"/>
    <col min="15105" max="15105" width="10.25" style="2" customWidth="1"/>
    <col min="15106" max="15106" width="22.25" style="2" customWidth="1"/>
    <col min="15107" max="15107" width="16.75" style="2" customWidth="1"/>
    <col min="15108" max="15108" width="9.75" style="2" customWidth="1"/>
    <col min="15109" max="15109" width="1.875" style="2" customWidth="1"/>
    <col min="15110" max="15110" width="12.5" style="2" customWidth="1"/>
    <col min="15111" max="15111" width="13" style="2" customWidth="1"/>
    <col min="15112" max="15112" width="9" style="2"/>
    <col min="15113" max="15113" width="11.25" style="2" customWidth="1"/>
    <col min="15114" max="15360" width="9" style="2"/>
    <col min="15361" max="15361" width="10.25" style="2" customWidth="1"/>
    <col min="15362" max="15362" width="22.25" style="2" customWidth="1"/>
    <col min="15363" max="15363" width="16.75" style="2" customWidth="1"/>
    <col min="15364" max="15364" width="9.75" style="2" customWidth="1"/>
    <col min="15365" max="15365" width="1.875" style="2" customWidth="1"/>
    <col min="15366" max="15366" width="12.5" style="2" customWidth="1"/>
    <col min="15367" max="15367" width="13" style="2" customWidth="1"/>
    <col min="15368" max="15368" width="9" style="2"/>
    <col min="15369" max="15369" width="11.25" style="2" customWidth="1"/>
    <col min="15370" max="15616" width="9" style="2"/>
    <col min="15617" max="15617" width="10.25" style="2" customWidth="1"/>
    <col min="15618" max="15618" width="22.25" style="2" customWidth="1"/>
    <col min="15619" max="15619" width="16.75" style="2" customWidth="1"/>
    <col min="15620" max="15620" width="9.75" style="2" customWidth="1"/>
    <col min="15621" max="15621" width="1.875" style="2" customWidth="1"/>
    <col min="15622" max="15622" width="12.5" style="2" customWidth="1"/>
    <col min="15623" max="15623" width="13" style="2" customWidth="1"/>
    <col min="15624" max="15624" width="9" style="2"/>
    <col min="15625" max="15625" width="11.25" style="2" customWidth="1"/>
    <col min="15626" max="15872" width="9" style="2"/>
    <col min="15873" max="15873" width="10.25" style="2" customWidth="1"/>
    <col min="15874" max="15874" width="22.25" style="2" customWidth="1"/>
    <col min="15875" max="15875" width="16.75" style="2" customWidth="1"/>
    <col min="15876" max="15876" width="9.75" style="2" customWidth="1"/>
    <col min="15877" max="15877" width="1.875" style="2" customWidth="1"/>
    <col min="15878" max="15878" width="12.5" style="2" customWidth="1"/>
    <col min="15879" max="15879" width="13" style="2" customWidth="1"/>
    <col min="15880" max="15880" width="9" style="2"/>
    <col min="15881" max="15881" width="11.25" style="2" customWidth="1"/>
    <col min="15882" max="16128" width="9" style="2"/>
    <col min="16129" max="16129" width="10.25" style="2" customWidth="1"/>
    <col min="16130" max="16130" width="22.25" style="2" customWidth="1"/>
    <col min="16131" max="16131" width="16.75" style="2" customWidth="1"/>
    <col min="16132" max="16132" width="9.75" style="2" customWidth="1"/>
    <col min="16133" max="16133" width="1.875" style="2" customWidth="1"/>
    <col min="16134" max="16134" width="12.5" style="2" customWidth="1"/>
    <col min="16135" max="16135" width="13" style="2" customWidth="1"/>
    <col min="16136" max="16136" width="9" style="2"/>
    <col min="16137" max="16137" width="11.25" style="2" customWidth="1"/>
    <col min="16138" max="16384" width="9" style="2"/>
  </cols>
  <sheetData>
    <row r="2" spans="1:8" x14ac:dyDescent="0.2">
      <c r="A2" s="1" t="s">
        <v>0</v>
      </c>
    </row>
    <row r="4" spans="1:8" x14ac:dyDescent="0.2">
      <c r="A4" s="1" t="s">
        <v>1</v>
      </c>
      <c r="F4" s="4" t="s">
        <v>2</v>
      </c>
      <c r="G4" s="5"/>
    </row>
    <row r="5" spans="1:8" x14ac:dyDescent="0.2">
      <c r="F5" s="4" t="s">
        <v>3</v>
      </c>
    </row>
    <row r="6" spans="1:8" x14ac:dyDescent="0.2">
      <c r="A6" s="3"/>
      <c r="B6" s="3"/>
      <c r="C6" s="3"/>
      <c r="E6" s="3"/>
      <c r="F6" s="6"/>
      <c r="G6" s="6"/>
    </row>
    <row r="7" spans="1:8" x14ac:dyDescent="0.2">
      <c r="A7" s="7" t="s">
        <v>4</v>
      </c>
      <c r="B7" s="7" t="s">
        <v>5</v>
      </c>
      <c r="C7" s="7"/>
      <c r="D7" s="7" t="s">
        <v>6</v>
      </c>
      <c r="E7" s="7"/>
      <c r="F7" s="8"/>
      <c r="G7" s="8"/>
      <c r="H7" s="1"/>
    </row>
    <row r="8" spans="1:8" x14ac:dyDescent="0.2">
      <c r="A8" s="7" t="s">
        <v>7</v>
      </c>
      <c r="B8" s="7"/>
      <c r="C8" s="7"/>
      <c r="D8" s="7" t="s">
        <v>8</v>
      </c>
      <c r="E8" s="7"/>
      <c r="F8" s="8" t="s">
        <v>9</v>
      </c>
      <c r="G8" s="8" t="s">
        <v>10</v>
      </c>
      <c r="H8" s="1"/>
    </row>
    <row r="9" spans="1:8" x14ac:dyDescent="0.2">
      <c r="A9" s="9"/>
      <c r="B9" s="7"/>
      <c r="C9" s="7"/>
      <c r="D9" s="7"/>
      <c r="E9" s="7"/>
      <c r="F9" s="8"/>
      <c r="G9" s="8"/>
      <c r="H9" s="1"/>
    </row>
    <row r="10" spans="1:8" x14ac:dyDescent="0.2">
      <c r="A10" s="10" t="s">
        <v>295</v>
      </c>
      <c r="B10" s="23" t="s">
        <v>11</v>
      </c>
      <c r="C10" s="19"/>
      <c r="D10" s="20" t="s">
        <v>12</v>
      </c>
      <c r="E10" s="19"/>
      <c r="F10" s="4">
        <v>494.64999999999958</v>
      </c>
      <c r="H10" s="1"/>
    </row>
    <row r="11" spans="1:8" x14ac:dyDescent="0.2">
      <c r="A11" s="9"/>
      <c r="B11" s="23" t="s">
        <v>13</v>
      </c>
      <c r="C11" s="19"/>
      <c r="D11" s="20" t="s">
        <v>14</v>
      </c>
      <c r="E11" s="19"/>
      <c r="G11" s="4">
        <v>494.64999999999958</v>
      </c>
      <c r="H11" s="1"/>
    </row>
    <row r="12" spans="1:8" x14ac:dyDescent="0.2">
      <c r="A12" s="9"/>
      <c r="B12" s="23"/>
      <c r="C12" s="19"/>
      <c r="D12" s="20"/>
      <c r="E12" s="19"/>
      <c r="H12" s="1"/>
    </row>
    <row r="13" spans="1:8" x14ac:dyDescent="0.2">
      <c r="A13" s="9"/>
      <c r="B13" s="23" t="s">
        <v>15</v>
      </c>
      <c r="C13" s="19"/>
      <c r="D13" s="20"/>
      <c r="E13" s="19"/>
      <c r="H13" s="1"/>
    </row>
    <row r="14" spans="1:8" x14ac:dyDescent="0.2">
      <c r="A14" s="10"/>
      <c r="B14" s="24" t="s">
        <v>296</v>
      </c>
    </row>
    <row r="15" spans="1:8" x14ac:dyDescent="0.2">
      <c r="A15" s="10"/>
      <c r="B15" s="24"/>
      <c r="E15" s="19"/>
    </row>
    <row r="16" spans="1:8" x14ac:dyDescent="0.2">
      <c r="A16" s="10" t="s">
        <v>297</v>
      </c>
      <c r="B16" s="24" t="s">
        <v>66</v>
      </c>
      <c r="D16" s="3" t="s">
        <v>67</v>
      </c>
      <c r="E16" s="19"/>
      <c r="F16" s="4">
        <f>5895.37+245.3</f>
        <v>6140.67</v>
      </c>
    </row>
    <row r="17" spans="1:14" x14ac:dyDescent="0.2">
      <c r="A17" s="9"/>
      <c r="B17" s="24" t="s">
        <v>80</v>
      </c>
      <c r="D17" s="3" t="s">
        <v>81</v>
      </c>
      <c r="E17" s="19"/>
      <c r="G17" s="4">
        <f>5895.37+245.3</f>
        <v>6140.67</v>
      </c>
    </row>
    <row r="18" spans="1:14" x14ac:dyDescent="0.2">
      <c r="A18" s="9"/>
      <c r="B18" s="24"/>
      <c r="E18" s="19"/>
    </row>
    <row r="19" spans="1:14" x14ac:dyDescent="0.2">
      <c r="A19" s="10"/>
      <c r="B19" s="24" t="s">
        <v>298</v>
      </c>
      <c r="E19" s="19"/>
      <c r="M19" s="12"/>
      <c r="N19" s="12"/>
    </row>
    <row r="20" spans="1:14" x14ac:dyDescent="0.2">
      <c r="A20" s="10"/>
      <c r="B20" s="23"/>
      <c r="C20" s="19"/>
      <c r="D20" s="20"/>
      <c r="E20" s="19"/>
      <c r="M20" s="12"/>
      <c r="N20" s="12"/>
    </row>
    <row r="21" spans="1:14" x14ac:dyDescent="0.2">
      <c r="A21" s="10" t="s">
        <v>299</v>
      </c>
      <c r="B21" s="24" t="s">
        <v>70</v>
      </c>
      <c r="D21" s="3" t="s">
        <v>71</v>
      </c>
      <c r="F21" s="4">
        <v>18.5</v>
      </c>
      <c r="M21" s="12"/>
      <c r="N21" s="12"/>
    </row>
    <row r="22" spans="1:14" x14ac:dyDescent="0.2">
      <c r="A22" s="10"/>
      <c r="B22" s="24" t="s">
        <v>65</v>
      </c>
      <c r="D22" s="3" t="s">
        <v>62</v>
      </c>
      <c r="G22" s="4">
        <v>18.5</v>
      </c>
      <c r="M22" s="12"/>
      <c r="N22" s="12"/>
    </row>
    <row r="23" spans="1:14" x14ac:dyDescent="0.2">
      <c r="A23" s="10"/>
      <c r="B23" s="24"/>
      <c r="M23" s="12"/>
      <c r="N23" s="12"/>
    </row>
    <row r="24" spans="1:14" x14ac:dyDescent="0.2">
      <c r="A24" s="10"/>
      <c r="B24" s="24" t="s">
        <v>300</v>
      </c>
      <c r="M24" s="12"/>
      <c r="N24" s="12"/>
    </row>
    <row r="25" spans="1:14" x14ac:dyDescent="0.2">
      <c r="A25" s="10"/>
      <c r="B25" s="24"/>
      <c r="M25" s="12"/>
      <c r="N25" s="12"/>
    </row>
    <row r="26" spans="1:14" x14ac:dyDescent="0.2">
      <c r="A26" s="10" t="s">
        <v>313</v>
      </c>
      <c r="B26" s="24" t="s">
        <v>301</v>
      </c>
      <c r="D26" s="3" t="s">
        <v>302</v>
      </c>
      <c r="F26" s="12">
        <v>4222.88</v>
      </c>
      <c r="G26" s="12"/>
      <c r="M26" s="12"/>
      <c r="N26" s="12"/>
    </row>
    <row r="27" spans="1:14" x14ac:dyDescent="0.2">
      <c r="A27" s="10"/>
      <c r="B27" s="24" t="s">
        <v>303</v>
      </c>
      <c r="D27" s="3" t="s">
        <v>304</v>
      </c>
      <c r="F27" s="12">
        <v>1</v>
      </c>
      <c r="G27" s="12"/>
      <c r="M27" s="12"/>
      <c r="N27" s="12"/>
    </row>
    <row r="28" spans="1:14" x14ac:dyDescent="0.2">
      <c r="A28" s="10"/>
      <c r="B28" s="24" t="s">
        <v>305</v>
      </c>
      <c r="D28" s="3" t="s">
        <v>306</v>
      </c>
      <c r="F28" s="12"/>
      <c r="G28" s="12">
        <v>4223.88</v>
      </c>
      <c r="M28" s="12"/>
      <c r="N28" s="12"/>
    </row>
    <row r="29" spans="1:14" x14ac:dyDescent="0.2">
      <c r="A29" s="10"/>
      <c r="B29" s="24"/>
      <c r="F29" s="12"/>
      <c r="G29" s="12"/>
      <c r="M29" s="12"/>
      <c r="N29" s="12"/>
    </row>
    <row r="30" spans="1:14" x14ac:dyDescent="0.2">
      <c r="A30" s="10"/>
      <c r="B30" s="24" t="s">
        <v>314</v>
      </c>
      <c r="F30" s="12"/>
      <c r="G30" s="12"/>
      <c r="M30" s="12"/>
      <c r="N30" s="12"/>
    </row>
    <row r="31" spans="1:14" x14ac:dyDescent="0.2">
      <c r="A31" s="10"/>
      <c r="B31" s="24"/>
      <c r="F31" s="12"/>
      <c r="G31" s="12"/>
      <c r="M31" s="12"/>
      <c r="N31" s="12"/>
    </row>
    <row r="32" spans="1:14" x14ac:dyDescent="0.2">
      <c r="A32" s="10" t="s">
        <v>315</v>
      </c>
      <c r="B32" s="24" t="s">
        <v>301</v>
      </c>
      <c r="D32" s="3" t="s">
        <v>302</v>
      </c>
      <c r="F32" s="12">
        <v>6981</v>
      </c>
      <c r="G32" s="12"/>
      <c r="M32" s="12"/>
      <c r="N32" s="12"/>
    </row>
    <row r="33" spans="1:14" x14ac:dyDescent="0.2">
      <c r="A33" s="10"/>
      <c r="B33" s="24" t="s">
        <v>303</v>
      </c>
      <c r="D33" s="3" t="s">
        <v>304</v>
      </c>
      <c r="F33" s="12">
        <v>3</v>
      </c>
      <c r="G33" s="12"/>
      <c r="M33" s="12"/>
      <c r="N33" s="12"/>
    </row>
    <row r="34" spans="1:14" x14ac:dyDescent="0.2">
      <c r="A34" s="10"/>
      <c r="B34" s="24" t="s">
        <v>305</v>
      </c>
      <c r="D34" s="3" t="s">
        <v>306</v>
      </c>
      <c r="F34" s="12"/>
      <c r="G34" s="12">
        <f>F32+F33</f>
        <v>6984</v>
      </c>
      <c r="M34" s="12"/>
      <c r="N34" s="12"/>
    </row>
    <row r="35" spans="1:14" x14ac:dyDescent="0.2">
      <c r="A35" s="10"/>
      <c r="B35" s="24"/>
      <c r="F35" s="12"/>
      <c r="G35" s="12"/>
      <c r="M35" s="12"/>
      <c r="N35" s="12"/>
    </row>
    <row r="36" spans="1:14" x14ac:dyDescent="0.2">
      <c r="A36" s="10"/>
      <c r="B36" s="24" t="s">
        <v>316</v>
      </c>
      <c r="F36" s="12"/>
      <c r="G36" s="12"/>
      <c r="M36" s="12"/>
      <c r="N36" s="12"/>
    </row>
    <row r="37" spans="1:14" x14ac:dyDescent="0.2">
      <c r="A37" s="10"/>
      <c r="B37" s="24"/>
      <c r="F37" s="12"/>
      <c r="G37" s="12"/>
      <c r="M37" s="12"/>
      <c r="N37" s="12"/>
    </row>
    <row r="38" spans="1:14" x14ac:dyDescent="0.2">
      <c r="A38" s="10" t="s">
        <v>317</v>
      </c>
      <c r="B38" s="24" t="s">
        <v>301</v>
      </c>
      <c r="D38" s="3" t="s">
        <v>302</v>
      </c>
      <c r="F38" s="12">
        <v>4199</v>
      </c>
      <c r="G38" s="12"/>
      <c r="M38" s="12"/>
      <c r="N38" s="12"/>
    </row>
    <row r="39" spans="1:14" x14ac:dyDescent="0.2">
      <c r="A39" s="10"/>
      <c r="B39" s="24" t="s">
        <v>303</v>
      </c>
      <c r="D39" s="3" t="s">
        <v>304</v>
      </c>
      <c r="F39" s="12">
        <v>1</v>
      </c>
      <c r="G39" s="12"/>
      <c r="M39" s="12"/>
      <c r="N39" s="12"/>
    </row>
    <row r="40" spans="1:14" x14ac:dyDescent="0.2">
      <c r="A40" s="10"/>
      <c r="B40" s="24" t="s">
        <v>305</v>
      </c>
      <c r="D40" s="3" t="s">
        <v>306</v>
      </c>
      <c r="F40" s="12"/>
      <c r="G40" s="12">
        <v>4200</v>
      </c>
      <c r="M40" s="12"/>
      <c r="N40" s="12"/>
    </row>
    <row r="41" spans="1:14" x14ac:dyDescent="0.2">
      <c r="A41" s="10"/>
      <c r="B41" s="24"/>
      <c r="F41" s="12"/>
      <c r="G41" s="12"/>
      <c r="M41" s="12"/>
      <c r="N41" s="12"/>
    </row>
    <row r="42" spans="1:14" x14ac:dyDescent="0.2">
      <c r="A42" s="10"/>
      <c r="B42" s="24" t="s">
        <v>318</v>
      </c>
      <c r="F42" s="12"/>
      <c r="G42" s="12"/>
      <c r="M42" s="12"/>
      <c r="N42" s="12"/>
    </row>
    <row r="43" spans="1:14" x14ac:dyDescent="0.2">
      <c r="A43" s="10"/>
      <c r="B43" s="24"/>
      <c r="F43" s="12"/>
      <c r="G43" s="12"/>
      <c r="M43" s="12"/>
      <c r="N43" s="12"/>
    </row>
    <row r="44" spans="1:14" x14ac:dyDescent="0.2">
      <c r="A44" s="10" t="s">
        <v>319</v>
      </c>
      <c r="B44" s="24" t="s">
        <v>301</v>
      </c>
      <c r="D44" s="3" t="s">
        <v>302</v>
      </c>
      <c r="F44" s="12">
        <v>2669</v>
      </c>
      <c r="G44" s="12"/>
      <c r="M44" s="12"/>
      <c r="N44" s="12"/>
    </row>
    <row r="45" spans="1:14" x14ac:dyDescent="0.2">
      <c r="A45" s="10"/>
      <c r="B45" s="24" t="s">
        <v>303</v>
      </c>
      <c r="D45" s="3" t="s">
        <v>304</v>
      </c>
      <c r="F45" s="12">
        <v>1</v>
      </c>
      <c r="G45" s="12"/>
      <c r="M45" s="12"/>
      <c r="N45" s="12"/>
    </row>
    <row r="46" spans="1:14" x14ac:dyDescent="0.2">
      <c r="A46" s="10"/>
      <c r="B46" s="24" t="s">
        <v>305</v>
      </c>
      <c r="D46" s="3" t="s">
        <v>306</v>
      </c>
      <c r="F46" s="12"/>
      <c r="G46" s="12">
        <f>F44+F45</f>
        <v>2670</v>
      </c>
      <c r="M46" s="12"/>
      <c r="N46" s="12"/>
    </row>
    <row r="47" spans="1:14" x14ac:dyDescent="0.2">
      <c r="A47" s="10"/>
      <c r="B47" s="24"/>
      <c r="F47" s="12"/>
      <c r="G47" s="12"/>
      <c r="M47" s="12"/>
      <c r="N47" s="12"/>
    </row>
    <row r="48" spans="1:14" x14ac:dyDescent="0.2">
      <c r="A48" s="10"/>
      <c r="B48" s="24" t="s">
        <v>320</v>
      </c>
      <c r="F48" s="12"/>
      <c r="G48" s="12"/>
      <c r="M48" s="12"/>
      <c r="N48" s="12"/>
    </row>
    <row r="49" spans="1:14" x14ac:dyDescent="0.2">
      <c r="A49" s="10"/>
      <c r="B49" s="24"/>
      <c r="F49" s="12"/>
      <c r="G49" s="12"/>
      <c r="M49" s="12"/>
      <c r="N49" s="12"/>
    </row>
    <row r="50" spans="1:14" x14ac:dyDescent="0.2">
      <c r="A50" s="10" t="s">
        <v>321</v>
      </c>
      <c r="B50" s="24" t="s">
        <v>307</v>
      </c>
      <c r="D50" s="3" t="s">
        <v>308</v>
      </c>
      <c r="F50" s="12">
        <v>310.39999999999998</v>
      </c>
      <c r="G50" s="12"/>
      <c r="M50" s="12"/>
      <c r="N50" s="12"/>
    </row>
    <row r="51" spans="1:14" x14ac:dyDescent="0.2">
      <c r="A51" s="10"/>
      <c r="B51" s="24" t="s">
        <v>303</v>
      </c>
      <c r="D51" s="3" t="s">
        <v>304</v>
      </c>
      <c r="F51" s="12">
        <v>77.599999999999994</v>
      </c>
      <c r="G51" s="12"/>
      <c r="M51" s="12"/>
      <c r="N51" s="12"/>
    </row>
    <row r="52" spans="1:14" x14ac:dyDescent="0.2">
      <c r="A52" s="10"/>
      <c r="B52" s="24" t="s">
        <v>309</v>
      </c>
      <c r="D52" s="3" t="s">
        <v>310</v>
      </c>
      <c r="F52" s="12"/>
      <c r="G52" s="12">
        <f>F50+F51</f>
        <v>388</v>
      </c>
      <c r="M52" s="12"/>
      <c r="N52" s="12"/>
    </row>
    <row r="53" spans="1:14" x14ac:dyDescent="0.2">
      <c r="A53" s="10"/>
      <c r="B53" s="24"/>
      <c r="F53" s="12"/>
      <c r="G53" s="12"/>
      <c r="M53" s="12"/>
      <c r="N53" s="12"/>
    </row>
    <row r="54" spans="1:14" x14ac:dyDescent="0.2">
      <c r="A54" s="10"/>
      <c r="B54" s="24" t="s">
        <v>322</v>
      </c>
      <c r="F54" s="12"/>
      <c r="G54" s="12"/>
      <c r="M54" s="12"/>
      <c r="N54" s="12"/>
    </row>
    <row r="55" spans="1:14" x14ac:dyDescent="0.2">
      <c r="A55" s="10"/>
      <c r="B55" s="24"/>
      <c r="F55" s="12"/>
      <c r="G55" s="12"/>
      <c r="M55" s="12"/>
      <c r="N55" s="12"/>
    </row>
    <row r="56" spans="1:14" x14ac:dyDescent="0.2">
      <c r="A56" s="10" t="s">
        <v>323</v>
      </c>
      <c r="B56" s="24" t="s">
        <v>307</v>
      </c>
      <c r="D56" s="3" t="s">
        <v>308</v>
      </c>
      <c r="F56" s="12">
        <v>861</v>
      </c>
      <c r="G56" s="12"/>
      <c r="M56" s="12"/>
      <c r="N56" s="12"/>
    </row>
    <row r="57" spans="1:14" x14ac:dyDescent="0.2">
      <c r="A57" s="10"/>
      <c r="B57" s="24" t="s">
        <v>303</v>
      </c>
      <c r="D57" s="3" t="s">
        <v>304</v>
      </c>
      <c r="F57" s="12">
        <v>369</v>
      </c>
      <c r="G57" s="12"/>
      <c r="M57" s="12"/>
      <c r="N57" s="12"/>
    </row>
    <row r="58" spans="1:14" x14ac:dyDescent="0.2">
      <c r="A58" s="10"/>
      <c r="B58" s="24" t="s">
        <v>309</v>
      </c>
      <c r="D58" s="3" t="s">
        <v>310</v>
      </c>
      <c r="F58" s="12"/>
      <c r="G58" s="12">
        <f>F56+F57</f>
        <v>1230</v>
      </c>
      <c r="M58" s="12"/>
      <c r="N58" s="12"/>
    </row>
    <row r="59" spans="1:14" x14ac:dyDescent="0.2">
      <c r="A59" s="10"/>
      <c r="B59" s="24"/>
      <c r="F59" s="12"/>
      <c r="G59" s="12"/>
      <c r="M59" s="12"/>
      <c r="N59" s="12"/>
    </row>
    <row r="60" spans="1:14" x14ac:dyDescent="0.2">
      <c r="A60" s="10"/>
      <c r="B60" s="24" t="s">
        <v>324</v>
      </c>
      <c r="F60" s="12"/>
      <c r="G60" s="12"/>
      <c r="M60" s="12"/>
      <c r="N60" s="12"/>
    </row>
    <row r="61" spans="1:14" x14ac:dyDescent="0.2">
      <c r="A61" s="10"/>
      <c r="B61" s="24"/>
      <c r="F61" s="12"/>
      <c r="G61" s="12"/>
      <c r="M61" s="12"/>
      <c r="N61" s="12"/>
    </row>
    <row r="62" spans="1:14" x14ac:dyDescent="0.2">
      <c r="A62" s="10" t="s">
        <v>325</v>
      </c>
      <c r="B62" s="24" t="s">
        <v>307</v>
      </c>
      <c r="D62" s="3" t="s">
        <v>308</v>
      </c>
      <c r="F62" s="12">
        <v>466.4</v>
      </c>
      <c r="G62" s="12"/>
      <c r="M62" s="12"/>
      <c r="N62" s="12"/>
    </row>
    <row r="63" spans="1:14" x14ac:dyDescent="0.2">
      <c r="A63" s="13"/>
      <c r="B63" s="24" t="s">
        <v>303</v>
      </c>
      <c r="D63" s="3" t="s">
        <v>304</v>
      </c>
      <c r="F63" s="12">
        <v>1865.6</v>
      </c>
      <c r="G63" s="12"/>
      <c r="M63" s="12"/>
      <c r="N63" s="12"/>
    </row>
    <row r="64" spans="1:14" x14ac:dyDescent="0.2">
      <c r="A64" s="10"/>
      <c r="B64" s="24" t="s">
        <v>309</v>
      </c>
      <c r="D64" s="3" t="s">
        <v>310</v>
      </c>
      <c r="G64" s="4">
        <f>F62+F63</f>
        <v>2332</v>
      </c>
      <c r="M64" s="12"/>
      <c r="N64" s="12"/>
    </row>
    <row r="65" spans="1:14" x14ac:dyDescent="0.2">
      <c r="A65" s="10"/>
      <c r="B65" s="24"/>
      <c r="F65" s="12"/>
      <c r="G65" s="12"/>
      <c r="M65" s="12"/>
      <c r="N65" s="12"/>
    </row>
    <row r="66" spans="1:14" x14ac:dyDescent="0.2">
      <c r="A66" s="10"/>
      <c r="B66" s="24" t="s">
        <v>326</v>
      </c>
      <c r="F66" s="12"/>
      <c r="G66" s="12"/>
      <c r="M66" s="12"/>
      <c r="N66" s="12"/>
    </row>
    <row r="67" spans="1:14" x14ac:dyDescent="0.2">
      <c r="A67" s="10"/>
      <c r="B67" s="24"/>
      <c r="F67" s="12"/>
      <c r="G67" s="12"/>
      <c r="M67" s="12"/>
      <c r="N67" s="12"/>
    </row>
    <row r="68" spans="1:14" x14ac:dyDescent="0.2">
      <c r="A68" s="10" t="s">
        <v>327</v>
      </c>
      <c r="B68" s="24" t="s">
        <v>329</v>
      </c>
      <c r="D68" s="3" t="s">
        <v>330</v>
      </c>
      <c r="F68" s="12">
        <v>5880</v>
      </c>
      <c r="G68" s="12"/>
      <c r="M68" s="12"/>
      <c r="N68" s="12"/>
    </row>
    <row r="69" spans="1:14" x14ac:dyDescent="0.2">
      <c r="A69" s="10"/>
      <c r="B69" s="24" t="s">
        <v>303</v>
      </c>
      <c r="D69" s="3" t="s">
        <v>304</v>
      </c>
      <c r="F69" s="12">
        <v>3920</v>
      </c>
      <c r="G69" s="12"/>
      <c r="M69" s="12"/>
      <c r="N69" s="12"/>
    </row>
    <row r="70" spans="1:14" x14ac:dyDescent="0.2">
      <c r="A70" s="10"/>
      <c r="B70" s="2" t="s">
        <v>332</v>
      </c>
      <c r="D70" s="3" t="s">
        <v>331</v>
      </c>
      <c r="F70" s="12"/>
      <c r="G70" s="12">
        <f>F68+F69</f>
        <v>9800</v>
      </c>
      <c r="M70" s="12"/>
      <c r="N70" s="12"/>
    </row>
    <row r="71" spans="1:14" x14ac:dyDescent="0.2">
      <c r="A71" s="10"/>
      <c r="M71" s="12"/>
      <c r="N71" s="12"/>
    </row>
    <row r="72" spans="1:14" x14ac:dyDescent="0.2">
      <c r="A72" s="10"/>
      <c r="B72" s="24" t="s">
        <v>333</v>
      </c>
      <c r="M72" s="12"/>
      <c r="N72" s="12"/>
    </row>
    <row r="73" spans="1:14" x14ac:dyDescent="0.2">
      <c r="A73" s="10"/>
      <c r="M73" s="12"/>
      <c r="N73" s="12"/>
    </row>
    <row r="74" spans="1:14" x14ac:dyDescent="0.2">
      <c r="A74" s="10" t="s">
        <v>334</v>
      </c>
      <c r="B74" s="24" t="s">
        <v>329</v>
      </c>
      <c r="D74" s="3" t="s">
        <v>330</v>
      </c>
      <c r="F74" s="4">
        <v>108</v>
      </c>
      <c r="M74" s="12"/>
      <c r="N74" s="12"/>
    </row>
    <row r="75" spans="1:14" x14ac:dyDescent="0.2">
      <c r="A75" s="10"/>
      <c r="B75" s="24" t="s">
        <v>303</v>
      </c>
      <c r="D75" s="3" t="s">
        <v>304</v>
      </c>
      <c r="F75" s="4">
        <v>72</v>
      </c>
      <c r="M75" s="12"/>
      <c r="N75" s="12"/>
    </row>
    <row r="76" spans="1:14" x14ac:dyDescent="0.2">
      <c r="A76" s="10"/>
      <c r="B76" s="2" t="s">
        <v>332</v>
      </c>
      <c r="D76" s="3" t="s">
        <v>331</v>
      </c>
      <c r="G76" s="4">
        <f>F74+F75</f>
        <v>180</v>
      </c>
      <c r="M76" s="12"/>
      <c r="N76" s="12"/>
    </row>
    <row r="77" spans="1:14" x14ac:dyDescent="0.2">
      <c r="A77" s="10"/>
      <c r="M77" s="12"/>
      <c r="N77" s="12"/>
    </row>
    <row r="78" spans="1:14" x14ac:dyDescent="0.2">
      <c r="A78" s="10"/>
      <c r="B78" s="24" t="s">
        <v>335</v>
      </c>
      <c r="M78" s="12"/>
      <c r="N78" s="12"/>
    </row>
    <row r="79" spans="1:14" x14ac:dyDescent="0.2">
      <c r="A79" s="10"/>
      <c r="M79" s="12"/>
      <c r="N79" s="12"/>
    </row>
    <row r="80" spans="1:14" x14ac:dyDescent="0.2">
      <c r="A80" s="10" t="s">
        <v>336</v>
      </c>
      <c r="B80" s="19" t="s">
        <v>337</v>
      </c>
      <c r="C80" s="19"/>
      <c r="D80" s="20" t="s">
        <v>349</v>
      </c>
      <c r="E80" s="19"/>
      <c r="F80" s="4">
        <v>10420.901999999998</v>
      </c>
      <c r="M80" s="12"/>
      <c r="N80" s="12"/>
    </row>
    <row r="81" spans="1:14" x14ac:dyDescent="0.2">
      <c r="A81" s="10"/>
      <c r="B81" s="19" t="s">
        <v>338</v>
      </c>
      <c r="C81" s="19"/>
      <c r="D81" s="20" t="s">
        <v>302</v>
      </c>
      <c r="E81" s="19"/>
      <c r="G81" s="4">
        <v>10420.901999999998</v>
      </c>
      <c r="M81" s="12"/>
      <c r="N81" s="12"/>
    </row>
    <row r="82" spans="1:14" x14ac:dyDescent="0.2">
      <c r="A82" s="10"/>
      <c r="B82" s="19"/>
      <c r="C82" s="19"/>
      <c r="D82" s="20"/>
      <c r="E82" s="19"/>
      <c r="M82" s="12"/>
      <c r="N82" s="12"/>
    </row>
    <row r="83" spans="1:14" x14ac:dyDescent="0.2">
      <c r="A83" s="10"/>
      <c r="B83" s="19" t="s">
        <v>344</v>
      </c>
      <c r="C83" s="19"/>
      <c r="D83" s="20"/>
      <c r="E83" s="19"/>
      <c r="M83" s="12"/>
      <c r="N83" s="12"/>
    </row>
    <row r="84" spans="1:14" x14ac:dyDescent="0.2">
      <c r="A84" s="10"/>
      <c r="B84" s="19"/>
      <c r="C84" s="19"/>
      <c r="D84" s="20"/>
      <c r="E84" s="19"/>
      <c r="M84" s="12"/>
      <c r="N84" s="12"/>
    </row>
    <row r="85" spans="1:14" x14ac:dyDescent="0.2">
      <c r="A85" s="10" t="s">
        <v>345</v>
      </c>
      <c r="B85" s="2" t="s">
        <v>339</v>
      </c>
      <c r="D85" s="3" t="s">
        <v>349</v>
      </c>
      <c r="F85" s="4">
        <v>5440.58</v>
      </c>
      <c r="M85" s="12"/>
      <c r="N85" s="12"/>
    </row>
    <row r="86" spans="1:14" x14ac:dyDescent="0.2">
      <c r="A86" s="10"/>
      <c r="B86" s="2" t="s">
        <v>307</v>
      </c>
      <c r="D86" s="3" t="s">
        <v>308</v>
      </c>
      <c r="G86" s="4">
        <v>5440.58</v>
      </c>
      <c r="M86" s="12"/>
      <c r="N86" s="12"/>
    </row>
    <row r="87" spans="1:14" x14ac:dyDescent="0.2">
      <c r="A87" s="10"/>
      <c r="M87" s="12"/>
      <c r="N87" s="12"/>
    </row>
    <row r="88" spans="1:14" x14ac:dyDescent="0.2">
      <c r="A88" s="10"/>
      <c r="B88" s="19" t="s">
        <v>344</v>
      </c>
      <c r="M88" s="12"/>
      <c r="N88" s="12"/>
    </row>
    <row r="89" spans="1:14" x14ac:dyDescent="0.2">
      <c r="A89" s="10"/>
      <c r="M89" s="12"/>
      <c r="N89" s="12"/>
    </row>
    <row r="90" spans="1:14" x14ac:dyDescent="0.2">
      <c r="A90" s="10" t="s">
        <v>346</v>
      </c>
      <c r="B90" s="2" t="s">
        <v>340</v>
      </c>
      <c r="D90" s="3" t="s">
        <v>349</v>
      </c>
      <c r="F90" s="4">
        <v>14947.924999999996</v>
      </c>
      <c r="M90" s="12"/>
      <c r="N90" s="12"/>
    </row>
    <row r="91" spans="1:14" x14ac:dyDescent="0.2">
      <c r="A91" s="10"/>
      <c r="B91" s="2" t="s">
        <v>328</v>
      </c>
      <c r="D91" s="3" t="s">
        <v>330</v>
      </c>
      <c r="G91" s="4">
        <v>14947.924999999996</v>
      </c>
      <c r="M91" s="12"/>
      <c r="N91" s="12"/>
    </row>
    <row r="92" spans="1:14" x14ac:dyDescent="0.2">
      <c r="A92" s="10"/>
      <c r="M92" s="12"/>
      <c r="N92" s="12"/>
    </row>
    <row r="93" spans="1:14" x14ac:dyDescent="0.2">
      <c r="A93" s="10"/>
      <c r="B93" s="19" t="s">
        <v>344</v>
      </c>
      <c r="M93" s="12"/>
      <c r="N93" s="12"/>
    </row>
    <row r="94" spans="1:14" x14ac:dyDescent="0.2">
      <c r="A94" s="10"/>
      <c r="M94" s="12"/>
      <c r="N94" s="12"/>
    </row>
    <row r="95" spans="1:14" x14ac:dyDescent="0.2">
      <c r="A95" s="10" t="s">
        <v>347</v>
      </c>
      <c r="B95" s="2" t="s">
        <v>341</v>
      </c>
      <c r="D95" s="3" t="s">
        <v>349</v>
      </c>
      <c r="F95" s="4">
        <v>131.04000000000002</v>
      </c>
      <c r="M95" s="12"/>
      <c r="N95" s="12"/>
    </row>
    <row r="96" spans="1:14" x14ac:dyDescent="0.2">
      <c r="A96" s="10"/>
      <c r="B96" s="2" t="s">
        <v>311</v>
      </c>
      <c r="D96" s="3" t="s">
        <v>312</v>
      </c>
      <c r="G96" s="4">
        <v>131.04000000000002</v>
      </c>
      <c r="M96" s="12"/>
      <c r="N96" s="12"/>
    </row>
    <row r="97" spans="1:14" x14ac:dyDescent="0.2">
      <c r="A97" s="10"/>
      <c r="M97" s="12"/>
      <c r="N97" s="12"/>
    </row>
    <row r="98" spans="1:14" x14ac:dyDescent="0.2">
      <c r="A98" s="10"/>
      <c r="B98" s="2" t="s">
        <v>344</v>
      </c>
      <c r="M98" s="12"/>
      <c r="N98" s="12"/>
    </row>
    <row r="99" spans="1:14" x14ac:dyDescent="0.2">
      <c r="A99" s="10"/>
      <c r="M99" s="12"/>
      <c r="N99" s="12"/>
    </row>
    <row r="100" spans="1:14" x14ac:dyDescent="0.2">
      <c r="A100" s="10" t="s">
        <v>348</v>
      </c>
      <c r="B100" s="2" t="s">
        <v>352</v>
      </c>
      <c r="D100" s="3" t="s">
        <v>349</v>
      </c>
      <c r="F100" s="4">
        <v>29160.640000000003</v>
      </c>
      <c r="M100" s="12"/>
      <c r="N100" s="12"/>
    </row>
    <row r="101" spans="1:14" x14ac:dyDescent="0.2">
      <c r="A101" s="10"/>
      <c r="B101" s="2" t="s">
        <v>353</v>
      </c>
      <c r="D101" s="3" t="s">
        <v>354</v>
      </c>
      <c r="G101" s="4">
        <v>29160.640000000003</v>
      </c>
      <c r="M101" s="12"/>
      <c r="N101" s="12"/>
    </row>
    <row r="102" spans="1:14" x14ac:dyDescent="0.2">
      <c r="A102" s="10"/>
      <c r="M102" s="12"/>
      <c r="N102" s="12"/>
    </row>
    <row r="103" spans="1:14" x14ac:dyDescent="0.2">
      <c r="A103" s="10"/>
      <c r="B103" s="19" t="s">
        <v>344</v>
      </c>
      <c r="M103" s="12"/>
      <c r="N103" s="12"/>
    </row>
    <row r="104" spans="1:14" x14ac:dyDescent="0.2">
      <c r="A104" s="10"/>
      <c r="M104" s="12"/>
      <c r="N104" s="12"/>
    </row>
    <row r="105" spans="1:14" x14ac:dyDescent="0.2">
      <c r="A105" s="10" t="s">
        <v>351</v>
      </c>
      <c r="B105" s="2" t="s">
        <v>342</v>
      </c>
      <c r="D105" s="3" t="s">
        <v>349</v>
      </c>
      <c r="F105" s="4">
        <v>341</v>
      </c>
      <c r="M105" s="12"/>
      <c r="N105" s="12"/>
    </row>
    <row r="106" spans="1:14" x14ac:dyDescent="0.2">
      <c r="A106" s="10"/>
      <c r="B106" s="2" t="s">
        <v>343</v>
      </c>
      <c r="D106" s="3" t="s">
        <v>350</v>
      </c>
      <c r="G106" s="4">
        <v>341</v>
      </c>
      <c r="M106" s="12"/>
      <c r="N106" s="12"/>
    </row>
    <row r="107" spans="1:14" x14ac:dyDescent="0.2">
      <c r="A107" s="10"/>
      <c r="M107" s="12"/>
      <c r="N107" s="12"/>
    </row>
    <row r="108" spans="1:14" x14ac:dyDescent="0.2">
      <c r="A108" s="10"/>
      <c r="B108" s="19" t="s">
        <v>344</v>
      </c>
      <c r="M108" s="12"/>
      <c r="N108" s="12"/>
    </row>
    <row r="109" spans="1:14" x14ac:dyDescent="0.2">
      <c r="A109" s="10"/>
      <c r="M109" s="12"/>
      <c r="N109" s="12"/>
    </row>
    <row r="110" spans="1:14" x14ac:dyDescent="0.2">
      <c r="A110" s="10" t="s">
        <v>355</v>
      </c>
      <c r="B110" s="2" t="s">
        <v>356</v>
      </c>
      <c r="D110" s="3" t="s">
        <v>85</v>
      </c>
      <c r="F110" s="4">
        <v>33</v>
      </c>
      <c r="M110" s="12"/>
      <c r="N110" s="12"/>
    </row>
    <row r="111" spans="1:14" x14ac:dyDescent="0.2">
      <c r="A111" s="10"/>
      <c r="B111" s="2" t="s">
        <v>357</v>
      </c>
      <c r="D111" s="3" t="s">
        <v>358</v>
      </c>
      <c r="F111" s="4">
        <v>640</v>
      </c>
      <c r="M111" s="12"/>
      <c r="N111" s="12"/>
    </row>
    <row r="112" spans="1:14" x14ac:dyDescent="0.2">
      <c r="A112" s="10"/>
      <c r="B112" s="2" t="s">
        <v>359</v>
      </c>
      <c r="D112" s="3" t="s">
        <v>360</v>
      </c>
      <c r="F112" s="4">
        <v>514.93000000000006</v>
      </c>
      <c r="M112" s="12"/>
      <c r="N112" s="12"/>
    </row>
    <row r="113" spans="1:14" x14ac:dyDescent="0.2">
      <c r="A113" s="10"/>
      <c r="B113" s="2" t="s">
        <v>362</v>
      </c>
      <c r="D113" s="3" t="s">
        <v>361</v>
      </c>
      <c r="F113" s="4">
        <v>753.76</v>
      </c>
      <c r="M113" s="12"/>
      <c r="N113" s="12"/>
    </row>
    <row r="114" spans="1:14" x14ac:dyDescent="0.2">
      <c r="A114" s="10"/>
      <c r="B114" s="2" t="s">
        <v>229</v>
      </c>
      <c r="D114" s="3" t="s">
        <v>179</v>
      </c>
      <c r="F114" s="4">
        <v>104.9</v>
      </c>
      <c r="M114" s="12"/>
      <c r="N114" s="12"/>
    </row>
    <row r="115" spans="1:14" x14ac:dyDescent="0.2">
      <c r="A115" s="10"/>
      <c r="B115" s="2" t="s">
        <v>364</v>
      </c>
      <c r="D115" s="3" t="s">
        <v>363</v>
      </c>
      <c r="F115" s="4">
        <v>398.55</v>
      </c>
      <c r="M115" s="12"/>
      <c r="N115" s="12"/>
    </row>
    <row r="116" spans="1:14" x14ac:dyDescent="0.2">
      <c r="A116" s="10"/>
      <c r="B116" s="2" t="s">
        <v>366</v>
      </c>
      <c r="D116" s="3" t="s">
        <v>365</v>
      </c>
      <c r="F116" s="4">
        <v>939.78</v>
      </c>
      <c r="M116" s="12"/>
      <c r="N116" s="12"/>
    </row>
    <row r="117" spans="1:14" x14ac:dyDescent="0.2">
      <c r="A117" s="10"/>
      <c r="B117" s="2" t="s">
        <v>368</v>
      </c>
      <c r="D117" s="3" t="s">
        <v>367</v>
      </c>
      <c r="F117" s="4">
        <v>794.6</v>
      </c>
      <c r="M117" s="12"/>
      <c r="N117" s="12"/>
    </row>
    <row r="118" spans="1:14" x14ac:dyDescent="0.2">
      <c r="A118" s="10"/>
      <c r="B118" s="2" t="s">
        <v>370</v>
      </c>
      <c r="D118" s="3" t="s">
        <v>369</v>
      </c>
      <c r="F118" s="4">
        <v>543.95000000000005</v>
      </c>
      <c r="M118" s="12"/>
      <c r="N118" s="12"/>
    </row>
    <row r="119" spans="1:14" x14ac:dyDescent="0.2">
      <c r="A119" s="10"/>
      <c r="B119" s="2" t="s">
        <v>372</v>
      </c>
      <c r="D119" s="3" t="s">
        <v>371</v>
      </c>
      <c r="F119" s="4">
        <v>32</v>
      </c>
      <c r="M119" s="12"/>
      <c r="N119" s="12"/>
    </row>
    <row r="120" spans="1:14" x14ac:dyDescent="0.2">
      <c r="A120" s="10"/>
      <c r="B120" s="2" t="s">
        <v>373</v>
      </c>
      <c r="D120" s="3" t="s">
        <v>114</v>
      </c>
      <c r="F120" s="4">
        <v>1115.5999999999999</v>
      </c>
      <c r="M120" s="12"/>
      <c r="N120" s="12"/>
    </row>
    <row r="121" spans="1:14" x14ac:dyDescent="0.2">
      <c r="A121" s="10"/>
      <c r="B121" s="2" t="s">
        <v>374</v>
      </c>
      <c r="D121" s="3" t="s">
        <v>240</v>
      </c>
      <c r="F121" s="4">
        <v>742.8</v>
      </c>
      <c r="M121" s="12"/>
      <c r="N121" s="12"/>
    </row>
    <row r="122" spans="1:14" x14ac:dyDescent="0.2">
      <c r="A122" s="10"/>
      <c r="B122" s="2" t="s">
        <v>376</v>
      </c>
      <c r="D122" s="3" t="s">
        <v>375</v>
      </c>
      <c r="F122" s="4">
        <v>3500.8</v>
      </c>
      <c r="M122" s="12"/>
      <c r="N122" s="12"/>
    </row>
    <row r="123" spans="1:14" x14ac:dyDescent="0.2">
      <c r="A123" s="10"/>
      <c r="B123" s="2" t="s">
        <v>378</v>
      </c>
      <c r="D123" s="3" t="s">
        <v>377</v>
      </c>
      <c r="F123" s="4">
        <v>6703.52</v>
      </c>
      <c r="M123" s="12"/>
      <c r="N123" s="12"/>
    </row>
    <row r="124" spans="1:14" x14ac:dyDescent="0.2">
      <c r="A124" s="10"/>
      <c r="B124" s="2" t="s">
        <v>380</v>
      </c>
      <c r="D124" s="3" t="s">
        <v>379</v>
      </c>
      <c r="F124" s="4">
        <v>600</v>
      </c>
      <c r="M124" s="12"/>
      <c r="N124" s="12"/>
    </row>
    <row r="125" spans="1:14" x14ac:dyDescent="0.2">
      <c r="A125" s="10"/>
      <c r="B125" s="2" t="s">
        <v>86</v>
      </c>
      <c r="D125" s="3" t="s">
        <v>87</v>
      </c>
      <c r="F125" s="4">
        <v>2218</v>
      </c>
      <c r="M125" s="12"/>
      <c r="N125" s="12"/>
    </row>
    <row r="126" spans="1:14" x14ac:dyDescent="0.2">
      <c r="A126" s="10"/>
      <c r="B126" s="2" t="s">
        <v>382</v>
      </c>
      <c r="D126" s="25" t="s">
        <v>381</v>
      </c>
      <c r="F126" s="4">
        <v>22580.799999999999</v>
      </c>
      <c r="M126" s="12"/>
      <c r="N126" s="12"/>
    </row>
    <row r="127" spans="1:14" x14ac:dyDescent="0.2">
      <c r="A127" s="10"/>
      <c r="B127" s="2" t="s">
        <v>383</v>
      </c>
      <c r="D127" s="3" t="s">
        <v>34</v>
      </c>
      <c r="F127" s="4">
        <v>150000</v>
      </c>
      <c r="M127" s="12"/>
      <c r="N127" s="12"/>
    </row>
    <row r="128" spans="1:14" x14ac:dyDescent="0.2">
      <c r="A128" s="10"/>
      <c r="B128" s="2" t="s">
        <v>385</v>
      </c>
      <c r="D128" s="3" t="s">
        <v>384</v>
      </c>
      <c r="F128" s="4">
        <v>87000</v>
      </c>
      <c r="M128" s="12"/>
      <c r="N128" s="12"/>
    </row>
    <row r="129" spans="1:14" x14ac:dyDescent="0.2">
      <c r="A129" s="10"/>
      <c r="B129" s="2" t="s">
        <v>387</v>
      </c>
      <c r="D129" s="3" t="s">
        <v>386</v>
      </c>
      <c r="F129" s="4">
        <v>140583.96</v>
      </c>
      <c r="M129" s="12"/>
      <c r="N129" s="12"/>
    </row>
    <row r="130" spans="1:14" x14ac:dyDescent="0.2">
      <c r="A130" s="10"/>
      <c r="B130" s="2" t="s">
        <v>393</v>
      </c>
      <c r="D130" s="3" t="s">
        <v>388</v>
      </c>
      <c r="F130" s="4">
        <v>360</v>
      </c>
      <c r="M130" s="12"/>
      <c r="N130" s="12"/>
    </row>
    <row r="131" spans="1:14" x14ac:dyDescent="0.2">
      <c r="A131" s="10"/>
      <c r="B131" s="2" t="s">
        <v>390</v>
      </c>
      <c r="D131" s="3" t="s">
        <v>389</v>
      </c>
      <c r="F131" s="4">
        <v>10014.549999999999</v>
      </c>
      <c r="M131" s="12"/>
      <c r="N131" s="12"/>
    </row>
    <row r="132" spans="1:14" x14ac:dyDescent="0.2">
      <c r="A132" s="10"/>
      <c r="B132" s="2" t="s">
        <v>203</v>
      </c>
      <c r="D132" s="3" t="s">
        <v>204</v>
      </c>
      <c r="F132" s="4">
        <v>16029.5</v>
      </c>
      <c r="M132" s="12"/>
      <c r="N132" s="12"/>
    </row>
    <row r="133" spans="1:14" x14ac:dyDescent="0.2">
      <c r="A133" s="10"/>
      <c r="B133" s="2" t="s">
        <v>391</v>
      </c>
      <c r="D133" s="3" t="s">
        <v>392</v>
      </c>
      <c r="F133" s="4">
        <v>14</v>
      </c>
      <c r="M133" s="12"/>
      <c r="N133" s="12"/>
    </row>
    <row r="134" spans="1:14" x14ac:dyDescent="0.2">
      <c r="A134" s="10"/>
      <c r="B134" s="2" t="s">
        <v>165</v>
      </c>
      <c r="D134" s="3" t="s">
        <v>162</v>
      </c>
      <c r="F134" s="4">
        <v>808.6</v>
      </c>
      <c r="M134" s="12"/>
      <c r="N134" s="12"/>
    </row>
    <row r="135" spans="1:14" x14ac:dyDescent="0.2">
      <c r="A135" s="10"/>
      <c r="B135" s="2" t="s">
        <v>395</v>
      </c>
      <c r="D135" s="3" t="s">
        <v>394</v>
      </c>
      <c r="F135" s="4">
        <v>7822.8</v>
      </c>
      <c r="M135" s="12"/>
      <c r="N135" s="12"/>
    </row>
    <row r="136" spans="1:14" x14ac:dyDescent="0.2">
      <c r="A136" s="10"/>
      <c r="B136" s="2" t="s">
        <v>397</v>
      </c>
      <c r="D136" s="3" t="s">
        <v>396</v>
      </c>
      <c r="F136" s="4">
        <v>33813.310000000005</v>
      </c>
      <c r="M136" s="12"/>
      <c r="N136" s="12"/>
    </row>
    <row r="137" spans="1:14" x14ac:dyDescent="0.2">
      <c r="A137" s="10"/>
      <c r="B137" s="2" t="s">
        <v>399</v>
      </c>
      <c r="D137" s="3" t="s">
        <v>398</v>
      </c>
      <c r="F137" s="4">
        <v>5796</v>
      </c>
      <c r="M137" s="12"/>
      <c r="N137" s="12"/>
    </row>
    <row r="138" spans="1:14" x14ac:dyDescent="0.2">
      <c r="A138" s="10"/>
      <c r="B138" s="2" t="s">
        <v>401</v>
      </c>
      <c r="D138" s="3" t="s">
        <v>400</v>
      </c>
      <c r="F138" s="4">
        <v>160</v>
      </c>
      <c r="M138" s="12"/>
      <c r="N138" s="12"/>
    </row>
    <row r="139" spans="1:14" x14ac:dyDescent="0.2">
      <c r="A139" s="10"/>
      <c r="B139" s="2" t="s">
        <v>403</v>
      </c>
      <c r="D139" s="3" t="s">
        <v>402</v>
      </c>
      <c r="F139" s="4">
        <v>876.4</v>
      </c>
      <c r="M139" s="12"/>
      <c r="N139" s="12"/>
    </row>
    <row r="140" spans="1:14" x14ac:dyDescent="0.2">
      <c r="A140" s="10"/>
      <c r="B140" s="2" t="s">
        <v>404</v>
      </c>
      <c r="D140" s="3" t="s">
        <v>71</v>
      </c>
      <c r="F140" s="4">
        <v>385.87</v>
      </c>
      <c r="M140" s="12"/>
      <c r="N140" s="12"/>
    </row>
    <row r="141" spans="1:14" x14ac:dyDescent="0.2">
      <c r="A141" s="13"/>
      <c r="B141" s="2" t="s">
        <v>133</v>
      </c>
      <c r="D141" s="3" t="s">
        <v>134</v>
      </c>
      <c r="G141" s="4">
        <v>495881.98</v>
      </c>
      <c r="M141" s="12"/>
      <c r="N141" s="12"/>
    </row>
    <row r="142" spans="1:14" x14ac:dyDescent="0.2">
      <c r="A142" s="13"/>
      <c r="M142" s="12"/>
      <c r="N142" s="12"/>
    </row>
    <row r="143" spans="1:14" x14ac:dyDescent="0.2">
      <c r="A143" s="13"/>
      <c r="B143" s="2" t="s">
        <v>426</v>
      </c>
      <c r="M143" s="12"/>
      <c r="N143" s="12"/>
    </row>
    <row r="144" spans="1:14" x14ac:dyDescent="0.2">
      <c r="A144" s="13"/>
      <c r="M144" s="12"/>
      <c r="N144" s="12"/>
    </row>
    <row r="145" spans="1:14" x14ac:dyDescent="0.2">
      <c r="A145" s="13" t="s">
        <v>408</v>
      </c>
      <c r="B145" s="2" t="s">
        <v>405</v>
      </c>
      <c r="D145" s="3" t="s">
        <v>406</v>
      </c>
      <c r="F145" s="4">
        <v>5000</v>
      </c>
      <c r="M145" s="12"/>
      <c r="N145" s="12"/>
    </row>
    <row r="146" spans="1:14" x14ac:dyDescent="0.2">
      <c r="A146" s="13"/>
      <c r="B146" s="2" t="s">
        <v>133</v>
      </c>
      <c r="D146" s="3" t="s">
        <v>134</v>
      </c>
      <c r="G146" s="4">
        <v>5000</v>
      </c>
      <c r="M146" s="12"/>
      <c r="N146" s="12"/>
    </row>
    <row r="147" spans="1:14" x14ac:dyDescent="0.2">
      <c r="A147" s="13"/>
      <c r="M147" s="12"/>
      <c r="N147" s="12"/>
    </row>
    <row r="148" spans="1:14" x14ac:dyDescent="0.2">
      <c r="A148" s="13"/>
      <c r="B148" s="2" t="s">
        <v>407</v>
      </c>
      <c r="M148" s="12"/>
      <c r="N148" s="12"/>
    </row>
    <row r="149" spans="1:14" x14ac:dyDescent="0.2">
      <c r="A149" s="13"/>
      <c r="M149" s="12"/>
      <c r="N149" s="12"/>
    </row>
    <row r="150" spans="1:14" x14ac:dyDescent="0.2">
      <c r="A150" s="13" t="s">
        <v>413</v>
      </c>
      <c r="B150" s="2" t="s">
        <v>409</v>
      </c>
      <c r="D150" s="3" t="s">
        <v>410</v>
      </c>
      <c r="F150" s="4">
        <v>7850</v>
      </c>
      <c r="M150" s="12"/>
      <c r="N150" s="12"/>
    </row>
    <row r="151" spans="1:14" x14ac:dyDescent="0.2">
      <c r="A151" s="13"/>
      <c r="B151" s="2" t="s">
        <v>133</v>
      </c>
      <c r="D151" s="3" t="s">
        <v>134</v>
      </c>
      <c r="G151" s="4">
        <v>7850</v>
      </c>
      <c r="M151" s="12"/>
      <c r="N151" s="12"/>
    </row>
    <row r="152" spans="1:14" x14ac:dyDescent="0.2">
      <c r="A152" s="13"/>
      <c r="M152" s="12"/>
      <c r="N152" s="12"/>
    </row>
    <row r="153" spans="1:14" x14ac:dyDescent="0.2">
      <c r="A153" s="13"/>
      <c r="B153" s="2" t="s">
        <v>411</v>
      </c>
      <c r="M153" s="12"/>
      <c r="N153" s="12"/>
    </row>
    <row r="154" spans="1:14" x14ac:dyDescent="0.2">
      <c r="A154" s="13"/>
      <c r="M154" s="12"/>
      <c r="N154" s="12"/>
    </row>
    <row r="155" spans="1:14" x14ac:dyDescent="0.2">
      <c r="A155" s="13" t="s">
        <v>414</v>
      </c>
      <c r="B155" s="2" t="s">
        <v>416</v>
      </c>
      <c r="D155" s="3" t="s">
        <v>417</v>
      </c>
      <c r="F155" s="4">
        <v>636</v>
      </c>
      <c r="M155" s="12"/>
      <c r="N155" s="12"/>
    </row>
    <row r="156" spans="1:14" x14ac:dyDescent="0.2">
      <c r="A156" s="13"/>
      <c r="B156" s="2" t="s">
        <v>418</v>
      </c>
      <c r="D156" s="3" t="s">
        <v>419</v>
      </c>
      <c r="G156" s="4">
        <v>636</v>
      </c>
      <c r="M156" s="12"/>
      <c r="N156" s="12"/>
    </row>
    <row r="157" spans="1:14" x14ac:dyDescent="0.2">
      <c r="A157" s="13"/>
      <c r="M157" s="12"/>
      <c r="N157" s="12"/>
    </row>
    <row r="158" spans="1:14" x14ac:dyDescent="0.2">
      <c r="A158" s="13"/>
      <c r="B158" s="2" t="s">
        <v>420</v>
      </c>
      <c r="M158" s="12"/>
      <c r="N158" s="12"/>
    </row>
    <row r="159" spans="1:14" x14ac:dyDescent="0.2">
      <c r="A159" s="13"/>
      <c r="M159" s="12"/>
      <c r="N159" s="12"/>
    </row>
    <row r="160" spans="1:14" x14ac:dyDescent="0.2">
      <c r="A160" s="13" t="s">
        <v>415</v>
      </c>
      <c r="B160" s="2" t="s">
        <v>422</v>
      </c>
      <c r="D160" s="3" t="s">
        <v>93</v>
      </c>
      <c r="F160" s="4">
        <v>2736350</v>
      </c>
      <c r="M160" s="12"/>
      <c r="N160" s="12"/>
    </row>
    <row r="161" spans="1:14" x14ac:dyDescent="0.2">
      <c r="A161" s="13"/>
      <c r="B161" s="2" t="s">
        <v>423</v>
      </c>
      <c r="D161" s="3" t="s">
        <v>424</v>
      </c>
      <c r="G161" s="4">
        <v>2736350</v>
      </c>
      <c r="M161" s="12"/>
      <c r="N161" s="12"/>
    </row>
    <row r="162" spans="1:14" x14ac:dyDescent="0.2">
      <c r="A162" s="13"/>
      <c r="M162" s="12"/>
      <c r="N162" s="12"/>
    </row>
    <row r="163" spans="1:14" x14ac:dyDescent="0.2">
      <c r="A163" s="13"/>
      <c r="B163" s="2" t="s">
        <v>425</v>
      </c>
      <c r="M163" s="12"/>
      <c r="N163" s="12"/>
    </row>
    <row r="164" spans="1:14" x14ac:dyDescent="0.2">
      <c r="A164" s="13"/>
      <c r="M164" s="12"/>
      <c r="N164" s="12"/>
    </row>
    <row r="165" spans="1:14" x14ac:dyDescent="0.2">
      <c r="A165" s="13" t="s">
        <v>421</v>
      </c>
      <c r="B165" s="2" t="s">
        <v>92</v>
      </c>
      <c r="D165" s="3" t="s">
        <v>93</v>
      </c>
      <c r="F165" s="4">
        <v>2753801.5999999996</v>
      </c>
      <c r="M165" s="12"/>
      <c r="N165" s="12"/>
    </row>
    <row r="166" spans="1:14" x14ac:dyDescent="0.2">
      <c r="A166" s="13"/>
      <c r="B166" s="2" t="s">
        <v>94</v>
      </c>
      <c r="D166" s="3" t="s">
        <v>95</v>
      </c>
      <c r="G166" s="4">
        <v>2753801.5999999996</v>
      </c>
      <c r="M166" s="12"/>
      <c r="N166" s="12"/>
    </row>
    <row r="167" spans="1:14" x14ac:dyDescent="0.2">
      <c r="A167" s="13"/>
      <c r="M167" s="12"/>
      <c r="N167" s="12"/>
    </row>
    <row r="168" spans="1:14" x14ac:dyDescent="0.2">
      <c r="A168" s="13"/>
      <c r="B168" s="2" t="s">
        <v>412</v>
      </c>
      <c r="M168" s="12"/>
      <c r="N168" s="12"/>
    </row>
    <row r="169" spans="1:14" x14ac:dyDescent="0.2">
      <c r="A169" s="13"/>
      <c r="M169" s="12"/>
      <c r="N169" s="12"/>
    </row>
    <row r="170" spans="1:14" x14ac:dyDescent="0.2">
      <c r="A170" s="13" t="s">
        <v>427</v>
      </c>
      <c r="B170" s="2" t="s">
        <v>94</v>
      </c>
      <c r="D170" s="3" t="s">
        <v>95</v>
      </c>
      <c r="F170" s="4">
        <f>G171+G172</f>
        <v>2753801.5999999996</v>
      </c>
      <c r="M170" s="12"/>
      <c r="N170" s="12"/>
    </row>
    <row r="171" spans="1:14" x14ac:dyDescent="0.2">
      <c r="A171" s="13"/>
      <c r="B171" s="2" t="s">
        <v>97</v>
      </c>
      <c r="D171" s="3" t="s">
        <v>98</v>
      </c>
      <c r="G171" s="4">
        <v>1891854.3299999998</v>
      </c>
      <c r="M171" s="12"/>
      <c r="N171" s="12"/>
    </row>
    <row r="172" spans="1:14" x14ac:dyDescent="0.2">
      <c r="A172" s="13"/>
      <c r="B172" s="2" t="s">
        <v>99</v>
      </c>
      <c r="D172" s="3" t="s">
        <v>100</v>
      </c>
      <c r="G172" s="4">
        <v>861947.27</v>
      </c>
      <c r="M172" s="12"/>
      <c r="N172" s="12"/>
    </row>
    <row r="173" spans="1:14" x14ac:dyDescent="0.2">
      <c r="A173" s="13"/>
      <c r="M173" s="12"/>
      <c r="N173" s="12"/>
    </row>
    <row r="174" spans="1:14" x14ac:dyDescent="0.2">
      <c r="A174" s="13"/>
      <c r="B174" s="2" t="s">
        <v>412</v>
      </c>
      <c r="M174" s="12"/>
      <c r="N174" s="12"/>
    </row>
    <row r="175" spans="1:14" x14ac:dyDescent="0.2">
      <c r="A175" s="13"/>
      <c r="M175" s="12"/>
      <c r="N175" s="12"/>
    </row>
    <row r="176" spans="1:14" x14ac:dyDescent="0.2">
      <c r="A176" s="13"/>
      <c r="M176" s="12"/>
      <c r="N176" s="12"/>
    </row>
    <row r="177" spans="1:14" x14ac:dyDescent="0.2">
      <c r="A177" s="13"/>
      <c r="M177" s="12"/>
      <c r="N177" s="12"/>
    </row>
    <row r="178" spans="1:14" x14ac:dyDescent="0.2">
      <c r="A178" s="10"/>
      <c r="B178" s="19"/>
      <c r="C178" s="19"/>
      <c r="D178" s="20"/>
      <c r="E178" s="19"/>
    </row>
    <row r="179" spans="1:14" ht="13.5" thickBot="1" x14ac:dyDescent="0.25">
      <c r="F179" s="22">
        <f>SUM(F10:F176)</f>
        <v>8852424.9670000002</v>
      </c>
      <c r="G179" s="22">
        <f>SUM(G10:G176)</f>
        <v>8852424.9670000002</v>
      </c>
    </row>
    <row r="180" spans="1:14" ht="13.5" thickTop="1" x14ac:dyDescent="0.2">
      <c r="F180" s="2"/>
      <c r="G180" s="2"/>
    </row>
    <row r="181" spans="1:14" x14ac:dyDescent="0.2">
      <c r="A181" s="2" t="s">
        <v>17</v>
      </c>
    </row>
    <row r="184" spans="1:14" x14ac:dyDescent="0.2">
      <c r="C184" s="3"/>
      <c r="D184" s="2"/>
      <c r="E184" s="4"/>
    </row>
    <row r="185" spans="1:14" x14ac:dyDescent="0.2">
      <c r="A185" s="2" t="s">
        <v>18</v>
      </c>
      <c r="C185" s="3"/>
      <c r="D185" s="2"/>
      <c r="E185" s="4"/>
    </row>
    <row r="186" spans="1:14" x14ac:dyDescent="0.2">
      <c r="C186" s="3"/>
      <c r="D186" s="2"/>
      <c r="E186" s="4"/>
    </row>
    <row r="187" spans="1:14" x14ac:dyDescent="0.2">
      <c r="C187" s="3"/>
      <c r="D187" s="2"/>
      <c r="E187" s="4"/>
    </row>
    <row r="188" spans="1:14" x14ac:dyDescent="0.2">
      <c r="D188" s="2"/>
      <c r="F188" s="2"/>
      <c r="G188" s="2"/>
    </row>
    <row r="189" spans="1:14" x14ac:dyDescent="0.2">
      <c r="D189" s="2"/>
      <c r="F189" s="2"/>
      <c r="G189" s="2"/>
    </row>
    <row r="190" spans="1:14" x14ac:dyDescent="0.2">
      <c r="D190" s="2"/>
      <c r="F190" s="2"/>
      <c r="G190" s="2"/>
    </row>
    <row r="191" spans="1:14" x14ac:dyDescent="0.2">
      <c r="D191" s="2"/>
      <c r="F191" s="2"/>
      <c r="G191" s="2"/>
    </row>
    <row r="192" spans="1:14" x14ac:dyDescent="0.2">
      <c r="D192" s="2"/>
      <c r="F192" s="2"/>
      <c r="G192" s="2"/>
    </row>
    <row r="193" spans="4:7" x14ac:dyDescent="0.2">
      <c r="D193" s="2"/>
      <c r="F193" s="2"/>
      <c r="G193" s="2"/>
    </row>
    <row r="194" spans="4:7" x14ac:dyDescent="0.2">
      <c r="D194" s="2"/>
      <c r="F194" s="2"/>
      <c r="G194" s="2"/>
    </row>
    <row r="195" spans="4:7" x14ac:dyDescent="0.2">
      <c r="D195" s="2"/>
      <c r="F195" s="2"/>
      <c r="G195" s="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5" fitToHeight="2" orientation="portrait" r:id="rId1"/>
  <headerFooter>
    <oddFooter>&amp;R&amp;P of &amp;N</oddFooter>
  </headerFooter>
  <rowBreaks count="1" manualBreakCount="1">
    <brk id="66" max="6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8D9DE-713F-4F1D-9763-2793C6398D18}">
  <dimension ref="A2:K56"/>
  <sheetViews>
    <sheetView tabSelected="1" view="pageBreakPreview" zoomScaleNormal="100" zoomScaleSheetLayoutView="100" workbookViewId="0">
      <selection activeCell="D18" sqref="D18"/>
    </sheetView>
  </sheetViews>
  <sheetFormatPr defaultRowHeight="12.75" x14ac:dyDescent="0.2"/>
  <cols>
    <col min="1" max="1" width="10.25" style="2" customWidth="1"/>
    <col min="2" max="2" width="22.25" style="2" customWidth="1"/>
    <col min="3" max="3" width="15.875" style="2" customWidth="1"/>
    <col min="4" max="4" width="9.75" style="3" customWidth="1"/>
    <col min="5" max="5" width="1.75" style="2" customWidth="1"/>
    <col min="6" max="7" width="12.5" style="4" customWidth="1"/>
    <col min="8" max="8" width="9" style="2"/>
    <col min="9" max="9" width="11.25" style="2" customWidth="1"/>
    <col min="10" max="10" width="9" style="2"/>
    <col min="11" max="11" width="9" style="11"/>
    <col min="12" max="256" width="9" style="2"/>
    <col min="257" max="257" width="10.25" style="2" customWidth="1"/>
    <col min="258" max="258" width="22.25" style="2" customWidth="1"/>
    <col min="259" max="259" width="16.75" style="2" customWidth="1"/>
    <col min="260" max="260" width="9.75" style="2" customWidth="1"/>
    <col min="261" max="261" width="1.875" style="2" customWidth="1"/>
    <col min="262" max="262" width="12.5" style="2" customWidth="1"/>
    <col min="263" max="263" width="13" style="2" customWidth="1"/>
    <col min="264" max="264" width="9" style="2"/>
    <col min="265" max="265" width="11.25" style="2" customWidth="1"/>
    <col min="266" max="512" width="9" style="2"/>
    <col min="513" max="513" width="10.25" style="2" customWidth="1"/>
    <col min="514" max="514" width="22.25" style="2" customWidth="1"/>
    <col min="515" max="515" width="16.75" style="2" customWidth="1"/>
    <col min="516" max="516" width="9.75" style="2" customWidth="1"/>
    <col min="517" max="517" width="1.875" style="2" customWidth="1"/>
    <col min="518" max="518" width="12.5" style="2" customWidth="1"/>
    <col min="519" max="519" width="13" style="2" customWidth="1"/>
    <col min="520" max="520" width="9" style="2"/>
    <col min="521" max="521" width="11.25" style="2" customWidth="1"/>
    <col min="522" max="768" width="9" style="2"/>
    <col min="769" max="769" width="10.25" style="2" customWidth="1"/>
    <col min="770" max="770" width="22.25" style="2" customWidth="1"/>
    <col min="771" max="771" width="16.75" style="2" customWidth="1"/>
    <col min="772" max="772" width="9.75" style="2" customWidth="1"/>
    <col min="773" max="773" width="1.875" style="2" customWidth="1"/>
    <col min="774" max="774" width="12.5" style="2" customWidth="1"/>
    <col min="775" max="775" width="13" style="2" customWidth="1"/>
    <col min="776" max="776" width="9" style="2"/>
    <col min="777" max="777" width="11.25" style="2" customWidth="1"/>
    <col min="778" max="1024" width="9" style="2"/>
    <col min="1025" max="1025" width="10.25" style="2" customWidth="1"/>
    <col min="1026" max="1026" width="22.25" style="2" customWidth="1"/>
    <col min="1027" max="1027" width="16.75" style="2" customWidth="1"/>
    <col min="1028" max="1028" width="9.75" style="2" customWidth="1"/>
    <col min="1029" max="1029" width="1.875" style="2" customWidth="1"/>
    <col min="1030" max="1030" width="12.5" style="2" customWidth="1"/>
    <col min="1031" max="1031" width="13" style="2" customWidth="1"/>
    <col min="1032" max="1032" width="9" style="2"/>
    <col min="1033" max="1033" width="11.25" style="2" customWidth="1"/>
    <col min="1034" max="1280" width="9" style="2"/>
    <col min="1281" max="1281" width="10.25" style="2" customWidth="1"/>
    <col min="1282" max="1282" width="22.25" style="2" customWidth="1"/>
    <col min="1283" max="1283" width="16.75" style="2" customWidth="1"/>
    <col min="1284" max="1284" width="9.75" style="2" customWidth="1"/>
    <col min="1285" max="1285" width="1.875" style="2" customWidth="1"/>
    <col min="1286" max="1286" width="12.5" style="2" customWidth="1"/>
    <col min="1287" max="1287" width="13" style="2" customWidth="1"/>
    <col min="1288" max="1288" width="9" style="2"/>
    <col min="1289" max="1289" width="11.25" style="2" customWidth="1"/>
    <col min="1290" max="1536" width="9" style="2"/>
    <col min="1537" max="1537" width="10.25" style="2" customWidth="1"/>
    <col min="1538" max="1538" width="22.25" style="2" customWidth="1"/>
    <col min="1539" max="1539" width="16.75" style="2" customWidth="1"/>
    <col min="1540" max="1540" width="9.75" style="2" customWidth="1"/>
    <col min="1541" max="1541" width="1.875" style="2" customWidth="1"/>
    <col min="1542" max="1542" width="12.5" style="2" customWidth="1"/>
    <col min="1543" max="1543" width="13" style="2" customWidth="1"/>
    <col min="1544" max="1544" width="9" style="2"/>
    <col min="1545" max="1545" width="11.25" style="2" customWidth="1"/>
    <col min="1546" max="1792" width="9" style="2"/>
    <col min="1793" max="1793" width="10.25" style="2" customWidth="1"/>
    <col min="1794" max="1794" width="22.25" style="2" customWidth="1"/>
    <col min="1795" max="1795" width="16.75" style="2" customWidth="1"/>
    <col min="1796" max="1796" width="9.75" style="2" customWidth="1"/>
    <col min="1797" max="1797" width="1.875" style="2" customWidth="1"/>
    <col min="1798" max="1798" width="12.5" style="2" customWidth="1"/>
    <col min="1799" max="1799" width="13" style="2" customWidth="1"/>
    <col min="1800" max="1800" width="9" style="2"/>
    <col min="1801" max="1801" width="11.25" style="2" customWidth="1"/>
    <col min="1802" max="2048" width="9" style="2"/>
    <col min="2049" max="2049" width="10.25" style="2" customWidth="1"/>
    <col min="2050" max="2050" width="22.25" style="2" customWidth="1"/>
    <col min="2051" max="2051" width="16.75" style="2" customWidth="1"/>
    <col min="2052" max="2052" width="9.75" style="2" customWidth="1"/>
    <col min="2053" max="2053" width="1.875" style="2" customWidth="1"/>
    <col min="2054" max="2054" width="12.5" style="2" customWidth="1"/>
    <col min="2055" max="2055" width="13" style="2" customWidth="1"/>
    <col min="2056" max="2056" width="9" style="2"/>
    <col min="2057" max="2057" width="11.25" style="2" customWidth="1"/>
    <col min="2058" max="2304" width="9" style="2"/>
    <col min="2305" max="2305" width="10.25" style="2" customWidth="1"/>
    <col min="2306" max="2306" width="22.25" style="2" customWidth="1"/>
    <col min="2307" max="2307" width="16.75" style="2" customWidth="1"/>
    <col min="2308" max="2308" width="9.75" style="2" customWidth="1"/>
    <col min="2309" max="2309" width="1.875" style="2" customWidth="1"/>
    <col min="2310" max="2310" width="12.5" style="2" customWidth="1"/>
    <col min="2311" max="2311" width="13" style="2" customWidth="1"/>
    <col min="2312" max="2312" width="9" style="2"/>
    <col min="2313" max="2313" width="11.25" style="2" customWidth="1"/>
    <col min="2314" max="2560" width="9" style="2"/>
    <col min="2561" max="2561" width="10.25" style="2" customWidth="1"/>
    <col min="2562" max="2562" width="22.25" style="2" customWidth="1"/>
    <col min="2563" max="2563" width="16.75" style="2" customWidth="1"/>
    <col min="2564" max="2564" width="9.75" style="2" customWidth="1"/>
    <col min="2565" max="2565" width="1.875" style="2" customWidth="1"/>
    <col min="2566" max="2566" width="12.5" style="2" customWidth="1"/>
    <col min="2567" max="2567" width="13" style="2" customWidth="1"/>
    <col min="2568" max="2568" width="9" style="2"/>
    <col min="2569" max="2569" width="11.25" style="2" customWidth="1"/>
    <col min="2570" max="2816" width="9" style="2"/>
    <col min="2817" max="2817" width="10.25" style="2" customWidth="1"/>
    <col min="2818" max="2818" width="22.25" style="2" customWidth="1"/>
    <col min="2819" max="2819" width="16.75" style="2" customWidth="1"/>
    <col min="2820" max="2820" width="9.75" style="2" customWidth="1"/>
    <col min="2821" max="2821" width="1.875" style="2" customWidth="1"/>
    <col min="2822" max="2822" width="12.5" style="2" customWidth="1"/>
    <col min="2823" max="2823" width="13" style="2" customWidth="1"/>
    <col min="2824" max="2824" width="9" style="2"/>
    <col min="2825" max="2825" width="11.25" style="2" customWidth="1"/>
    <col min="2826" max="3072" width="9" style="2"/>
    <col min="3073" max="3073" width="10.25" style="2" customWidth="1"/>
    <col min="3074" max="3074" width="22.25" style="2" customWidth="1"/>
    <col min="3075" max="3075" width="16.75" style="2" customWidth="1"/>
    <col min="3076" max="3076" width="9.75" style="2" customWidth="1"/>
    <col min="3077" max="3077" width="1.875" style="2" customWidth="1"/>
    <col min="3078" max="3078" width="12.5" style="2" customWidth="1"/>
    <col min="3079" max="3079" width="13" style="2" customWidth="1"/>
    <col min="3080" max="3080" width="9" style="2"/>
    <col min="3081" max="3081" width="11.25" style="2" customWidth="1"/>
    <col min="3082" max="3328" width="9" style="2"/>
    <col min="3329" max="3329" width="10.25" style="2" customWidth="1"/>
    <col min="3330" max="3330" width="22.25" style="2" customWidth="1"/>
    <col min="3331" max="3331" width="16.75" style="2" customWidth="1"/>
    <col min="3332" max="3332" width="9.75" style="2" customWidth="1"/>
    <col min="3333" max="3333" width="1.875" style="2" customWidth="1"/>
    <col min="3334" max="3334" width="12.5" style="2" customWidth="1"/>
    <col min="3335" max="3335" width="13" style="2" customWidth="1"/>
    <col min="3336" max="3336" width="9" style="2"/>
    <col min="3337" max="3337" width="11.25" style="2" customWidth="1"/>
    <col min="3338" max="3584" width="9" style="2"/>
    <col min="3585" max="3585" width="10.25" style="2" customWidth="1"/>
    <col min="3586" max="3586" width="22.25" style="2" customWidth="1"/>
    <col min="3587" max="3587" width="16.75" style="2" customWidth="1"/>
    <col min="3588" max="3588" width="9.75" style="2" customWidth="1"/>
    <col min="3589" max="3589" width="1.875" style="2" customWidth="1"/>
    <col min="3590" max="3590" width="12.5" style="2" customWidth="1"/>
    <col min="3591" max="3591" width="13" style="2" customWidth="1"/>
    <col min="3592" max="3592" width="9" style="2"/>
    <col min="3593" max="3593" width="11.25" style="2" customWidth="1"/>
    <col min="3594" max="3840" width="9" style="2"/>
    <col min="3841" max="3841" width="10.25" style="2" customWidth="1"/>
    <col min="3842" max="3842" width="22.25" style="2" customWidth="1"/>
    <col min="3843" max="3843" width="16.75" style="2" customWidth="1"/>
    <col min="3844" max="3844" width="9.75" style="2" customWidth="1"/>
    <col min="3845" max="3845" width="1.875" style="2" customWidth="1"/>
    <col min="3846" max="3846" width="12.5" style="2" customWidth="1"/>
    <col min="3847" max="3847" width="13" style="2" customWidth="1"/>
    <col min="3848" max="3848" width="9" style="2"/>
    <col min="3849" max="3849" width="11.25" style="2" customWidth="1"/>
    <col min="3850" max="4096" width="9" style="2"/>
    <col min="4097" max="4097" width="10.25" style="2" customWidth="1"/>
    <col min="4098" max="4098" width="22.25" style="2" customWidth="1"/>
    <col min="4099" max="4099" width="16.75" style="2" customWidth="1"/>
    <col min="4100" max="4100" width="9.75" style="2" customWidth="1"/>
    <col min="4101" max="4101" width="1.875" style="2" customWidth="1"/>
    <col min="4102" max="4102" width="12.5" style="2" customWidth="1"/>
    <col min="4103" max="4103" width="13" style="2" customWidth="1"/>
    <col min="4104" max="4104" width="9" style="2"/>
    <col min="4105" max="4105" width="11.25" style="2" customWidth="1"/>
    <col min="4106" max="4352" width="9" style="2"/>
    <col min="4353" max="4353" width="10.25" style="2" customWidth="1"/>
    <col min="4354" max="4354" width="22.25" style="2" customWidth="1"/>
    <col min="4355" max="4355" width="16.75" style="2" customWidth="1"/>
    <col min="4356" max="4356" width="9.75" style="2" customWidth="1"/>
    <col min="4357" max="4357" width="1.875" style="2" customWidth="1"/>
    <col min="4358" max="4358" width="12.5" style="2" customWidth="1"/>
    <col min="4359" max="4359" width="13" style="2" customWidth="1"/>
    <col min="4360" max="4360" width="9" style="2"/>
    <col min="4361" max="4361" width="11.25" style="2" customWidth="1"/>
    <col min="4362" max="4608" width="9" style="2"/>
    <col min="4609" max="4609" width="10.25" style="2" customWidth="1"/>
    <col min="4610" max="4610" width="22.25" style="2" customWidth="1"/>
    <col min="4611" max="4611" width="16.75" style="2" customWidth="1"/>
    <col min="4612" max="4612" width="9.75" style="2" customWidth="1"/>
    <col min="4613" max="4613" width="1.875" style="2" customWidth="1"/>
    <col min="4614" max="4614" width="12.5" style="2" customWidth="1"/>
    <col min="4615" max="4615" width="13" style="2" customWidth="1"/>
    <col min="4616" max="4616" width="9" style="2"/>
    <col min="4617" max="4617" width="11.25" style="2" customWidth="1"/>
    <col min="4618" max="4864" width="9" style="2"/>
    <col min="4865" max="4865" width="10.25" style="2" customWidth="1"/>
    <col min="4866" max="4866" width="22.25" style="2" customWidth="1"/>
    <col min="4867" max="4867" width="16.75" style="2" customWidth="1"/>
    <col min="4868" max="4868" width="9.75" style="2" customWidth="1"/>
    <col min="4869" max="4869" width="1.875" style="2" customWidth="1"/>
    <col min="4870" max="4870" width="12.5" style="2" customWidth="1"/>
    <col min="4871" max="4871" width="13" style="2" customWidth="1"/>
    <col min="4872" max="4872" width="9" style="2"/>
    <col min="4873" max="4873" width="11.25" style="2" customWidth="1"/>
    <col min="4874" max="5120" width="9" style="2"/>
    <col min="5121" max="5121" width="10.25" style="2" customWidth="1"/>
    <col min="5122" max="5122" width="22.25" style="2" customWidth="1"/>
    <col min="5123" max="5123" width="16.75" style="2" customWidth="1"/>
    <col min="5124" max="5124" width="9.75" style="2" customWidth="1"/>
    <col min="5125" max="5125" width="1.875" style="2" customWidth="1"/>
    <col min="5126" max="5126" width="12.5" style="2" customWidth="1"/>
    <col min="5127" max="5127" width="13" style="2" customWidth="1"/>
    <col min="5128" max="5128" width="9" style="2"/>
    <col min="5129" max="5129" width="11.25" style="2" customWidth="1"/>
    <col min="5130" max="5376" width="9" style="2"/>
    <col min="5377" max="5377" width="10.25" style="2" customWidth="1"/>
    <col min="5378" max="5378" width="22.25" style="2" customWidth="1"/>
    <col min="5379" max="5379" width="16.75" style="2" customWidth="1"/>
    <col min="5380" max="5380" width="9.75" style="2" customWidth="1"/>
    <col min="5381" max="5381" width="1.875" style="2" customWidth="1"/>
    <col min="5382" max="5382" width="12.5" style="2" customWidth="1"/>
    <col min="5383" max="5383" width="13" style="2" customWidth="1"/>
    <col min="5384" max="5384" width="9" style="2"/>
    <col min="5385" max="5385" width="11.25" style="2" customWidth="1"/>
    <col min="5386" max="5632" width="9" style="2"/>
    <col min="5633" max="5633" width="10.25" style="2" customWidth="1"/>
    <col min="5634" max="5634" width="22.25" style="2" customWidth="1"/>
    <col min="5635" max="5635" width="16.75" style="2" customWidth="1"/>
    <col min="5636" max="5636" width="9.75" style="2" customWidth="1"/>
    <col min="5637" max="5637" width="1.875" style="2" customWidth="1"/>
    <col min="5638" max="5638" width="12.5" style="2" customWidth="1"/>
    <col min="5639" max="5639" width="13" style="2" customWidth="1"/>
    <col min="5640" max="5640" width="9" style="2"/>
    <col min="5641" max="5641" width="11.25" style="2" customWidth="1"/>
    <col min="5642" max="5888" width="9" style="2"/>
    <col min="5889" max="5889" width="10.25" style="2" customWidth="1"/>
    <col min="5890" max="5890" width="22.25" style="2" customWidth="1"/>
    <col min="5891" max="5891" width="16.75" style="2" customWidth="1"/>
    <col min="5892" max="5892" width="9.75" style="2" customWidth="1"/>
    <col min="5893" max="5893" width="1.875" style="2" customWidth="1"/>
    <col min="5894" max="5894" width="12.5" style="2" customWidth="1"/>
    <col min="5895" max="5895" width="13" style="2" customWidth="1"/>
    <col min="5896" max="5896" width="9" style="2"/>
    <col min="5897" max="5897" width="11.25" style="2" customWidth="1"/>
    <col min="5898" max="6144" width="9" style="2"/>
    <col min="6145" max="6145" width="10.25" style="2" customWidth="1"/>
    <col min="6146" max="6146" width="22.25" style="2" customWidth="1"/>
    <col min="6147" max="6147" width="16.75" style="2" customWidth="1"/>
    <col min="6148" max="6148" width="9.75" style="2" customWidth="1"/>
    <col min="6149" max="6149" width="1.875" style="2" customWidth="1"/>
    <col min="6150" max="6150" width="12.5" style="2" customWidth="1"/>
    <col min="6151" max="6151" width="13" style="2" customWidth="1"/>
    <col min="6152" max="6152" width="9" style="2"/>
    <col min="6153" max="6153" width="11.25" style="2" customWidth="1"/>
    <col min="6154" max="6400" width="9" style="2"/>
    <col min="6401" max="6401" width="10.25" style="2" customWidth="1"/>
    <col min="6402" max="6402" width="22.25" style="2" customWidth="1"/>
    <col min="6403" max="6403" width="16.75" style="2" customWidth="1"/>
    <col min="6404" max="6404" width="9.75" style="2" customWidth="1"/>
    <col min="6405" max="6405" width="1.875" style="2" customWidth="1"/>
    <col min="6406" max="6406" width="12.5" style="2" customWidth="1"/>
    <col min="6407" max="6407" width="13" style="2" customWidth="1"/>
    <col min="6408" max="6408" width="9" style="2"/>
    <col min="6409" max="6409" width="11.25" style="2" customWidth="1"/>
    <col min="6410" max="6656" width="9" style="2"/>
    <col min="6657" max="6657" width="10.25" style="2" customWidth="1"/>
    <col min="6658" max="6658" width="22.25" style="2" customWidth="1"/>
    <col min="6659" max="6659" width="16.75" style="2" customWidth="1"/>
    <col min="6660" max="6660" width="9.75" style="2" customWidth="1"/>
    <col min="6661" max="6661" width="1.875" style="2" customWidth="1"/>
    <col min="6662" max="6662" width="12.5" style="2" customWidth="1"/>
    <col min="6663" max="6663" width="13" style="2" customWidth="1"/>
    <col min="6664" max="6664" width="9" style="2"/>
    <col min="6665" max="6665" width="11.25" style="2" customWidth="1"/>
    <col min="6666" max="6912" width="9" style="2"/>
    <col min="6913" max="6913" width="10.25" style="2" customWidth="1"/>
    <col min="6914" max="6914" width="22.25" style="2" customWidth="1"/>
    <col min="6915" max="6915" width="16.75" style="2" customWidth="1"/>
    <col min="6916" max="6916" width="9.75" style="2" customWidth="1"/>
    <col min="6917" max="6917" width="1.875" style="2" customWidth="1"/>
    <col min="6918" max="6918" width="12.5" style="2" customWidth="1"/>
    <col min="6919" max="6919" width="13" style="2" customWidth="1"/>
    <col min="6920" max="6920" width="9" style="2"/>
    <col min="6921" max="6921" width="11.25" style="2" customWidth="1"/>
    <col min="6922" max="7168" width="9" style="2"/>
    <col min="7169" max="7169" width="10.25" style="2" customWidth="1"/>
    <col min="7170" max="7170" width="22.25" style="2" customWidth="1"/>
    <col min="7171" max="7171" width="16.75" style="2" customWidth="1"/>
    <col min="7172" max="7172" width="9.75" style="2" customWidth="1"/>
    <col min="7173" max="7173" width="1.875" style="2" customWidth="1"/>
    <col min="7174" max="7174" width="12.5" style="2" customWidth="1"/>
    <col min="7175" max="7175" width="13" style="2" customWidth="1"/>
    <col min="7176" max="7176" width="9" style="2"/>
    <col min="7177" max="7177" width="11.25" style="2" customWidth="1"/>
    <col min="7178" max="7424" width="9" style="2"/>
    <col min="7425" max="7425" width="10.25" style="2" customWidth="1"/>
    <col min="7426" max="7426" width="22.25" style="2" customWidth="1"/>
    <col min="7427" max="7427" width="16.75" style="2" customWidth="1"/>
    <col min="7428" max="7428" width="9.75" style="2" customWidth="1"/>
    <col min="7429" max="7429" width="1.875" style="2" customWidth="1"/>
    <col min="7430" max="7430" width="12.5" style="2" customWidth="1"/>
    <col min="7431" max="7431" width="13" style="2" customWidth="1"/>
    <col min="7432" max="7432" width="9" style="2"/>
    <col min="7433" max="7433" width="11.25" style="2" customWidth="1"/>
    <col min="7434" max="7680" width="9" style="2"/>
    <col min="7681" max="7681" width="10.25" style="2" customWidth="1"/>
    <col min="7682" max="7682" width="22.25" style="2" customWidth="1"/>
    <col min="7683" max="7683" width="16.75" style="2" customWidth="1"/>
    <col min="7684" max="7684" width="9.75" style="2" customWidth="1"/>
    <col min="7685" max="7685" width="1.875" style="2" customWidth="1"/>
    <col min="7686" max="7686" width="12.5" style="2" customWidth="1"/>
    <col min="7687" max="7687" width="13" style="2" customWidth="1"/>
    <col min="7688" max="7688" width="9" style="2"/>
    <col min="7689" max="7689" width="11.25" style="2" customWidth="1"/>
    <col min="7690" max="7936" width="9" style="2"/>
    <col min="7937" max="7937" width="10.25" style="2" customWidth="1"/>
    <col min="7938" max="7938" width="22.25" style="2" customWidth="1"/>
    <col min="7939" max="7939" width="16.75" style="2" customWidth="1"/>
    <col min="7940" max="7940" width="9.75" style="2" customWidth="1"/>
    <col min="7941" max="7941" width="1.875" style="2" customWidth="1"/>
    <col min="7942" max="7942" width="12.5" style="2" customWidth="1"/>
    <col min="7943" max="7943" width="13" style="2" customWidth="1"/>
    <col min="7944" max="7944" width="9" style="2"/>
    <col min="7945" max="7945" width="11.25" style="2" customWidth="1"/>
    <col min="7946" max="8192" width="9" style="2"/>
    <col min="8193" max="8193" width="10.25" style="2" customWidth="1"/>
    <col min="8194" max="8194" width="22.25" style="2" customWidth="1"/>
    <col min="8195" max="8195" width="16.75" style="2" customWidth="1"/>
    <col min="8196" max="8196" width="9.75" style="2" customWidth="1"/>
    <col min="8197" max="8197" width="1.875" style="2" customWidth="1"/>
    <col min="8198" max="8198" width="12.5" style="2" customWidth="1"/>
    <col min="8199" max="8199" width="13" style="2" customWidth="1"/>
    <col min="8200" max="8200" width="9" style="2"/>
    <col min="8201" max="8201" width="11.25" style="2" customWidth="1"/>
    <col min="8202" max="8448" width="9" style="2"/>
    <col min="8449" max="8449" width="10.25" style="2" customWidth="1"/>
    <col min="8450" max="8450" width="22.25" style="2" customWidth="1"/>
    <col min="8451" max="8451" width="16.75" style="2" customWidth="1"/>
    <col min="8452" max="8452" width="9.75" style="2" customWidth="1"/>
    <col min="8453" max="8453" width="1.875" style="2" customWidth="1"/>
    <col min="8454" max="8454" width="12.5" style="2" customWidth="1"/>
    <col min="8455" max="8455" width="13" style="2" customWidth="1"/>
    <col min="8456" max="8456" width="9" style="2"/>
    <col min="8457" max="8457" width="11.25" style="2" customWidth="1"/>
    <col min="8458" max="8704" width="9" style="2"/>
    <col min="8705" max="8705" width="10.25" style="2" customWidth="1"/>
    <col min="8706" max="8706" width="22.25" style="2" customWidth="1"/>
    <col min="8707" max="8707" width="16.75" style="2" customWidth="1"/>
    <col min="8708" max="8708" width="9.75" style="2" customWidth="1"/>
    <col min="8709" max="8709" width="1.875" style="2" customWidth="1"/>
    <col min="8710" max="8710" width="12.5" style="2" customWidth="1"/>
    <col min="8711" max="8711" width="13" style="2" customWidth="1"/>
    <col min="8712" max="8712" width="9" style="2"/>
    <col min="8713" max="8713" width="11.25" style="2" customWidth="1"/>
    <col min="8714" max="8960" width="9" style="2"/>
    <col min="8961" max="8961" width="10.25" style="2" customWidth="1"/>
    <col min="8962" max="8962" width="22.25" style="2" customWidth="1"/>
    <col min="8963" max="8963" width="16.75" style="2" customWidth="1"/>
    <col min="8964" max="8964" width="9.75" style="2" customWidth="1"/>
    <col min="8965" max="8965" width="1.875" style="2" customWidth="1"/>
    <col min="8966" max="8966" width="12.5" style="2" customWidth="1"/>
    <col min="8967" max="8967" width="13" style="2" customWidth="1"/>
    <col min="8968" max="8968" width="9" style="2"/>
    <col min="8969" max="8969" width="11.25" style="2" customWidth="1"/>
    <col min="8970" max="9216" width="9" style="2"/>
    <col min="9217" max="9217" width="10.25" style="2" customWidth="1"/>
    <col min="9218" max="9218" width="22.25" style="2" customWidth="1"/>
    <col min="9219" max="9219" width="16.75" style="2" customWidth="1"/>
    <col min="9220" max="9220" width="9.75" style="2" customWidth="1"/>
    <col min="9221" max="9221" width="1.875" style="2" customWidth="1"/>
    <col min="9222" max="9222" width="12.5" style="2" customWidth="1"/>
    <col min="9223" max="9223" width="13" style="2" customWidth="1"/>
    <col min="9224" max="9224" width="9" style="2"/>
    <col min="9225" max="9225" width="11.25" style="2" customWidth="1"/>
    <col min="9226" max="9472" width="9" style="2"/>
    <col min="9473" max="9473" width="10.25" style="2" customWidth="1"/>
    <col min="9474" max="9474" width="22.25" style="2" customWidth="1"/>
    <col min="9475" max="9475" width="16.75" style="2" customWidth="1"/>
    <col min="9476" max="9476" width="9.75" style="2" customWidth="1"/>
    <col min="9477" max="9477" width="1.875" style="2" customWidth="1"/>
    <col min="9478" max="9478" width="12.5" style="2" customWidth="1"/>
    <col min="9479" max="9479" width="13" style="2" customWidth="1"/>
    <col min="9480" max="9480" width="9" style="2"/>
    <col min="9481" max="9481" width="11.25" style="2" customWidth="1"/>
    <col min="9482" max="9728" width="9" style="2"/>
    <col min="9729" max="9729" width="10.25" style="2" customWidth="1"/>
    <col min="9730" max="9730" width="22.25" style="2" customWidth="1"/>
    <col min="9731" max="9731" width="16.75" style="2" customWidth="1"/>
    <col min="9732" max="9732" width="9.75" style="2" customWidth="1"/>
    <col min="9733" max="9733" width="1.875" style="2" customWidth="1"/>
    <col min="9734" max="9734" width="12.5" style="2" customWidth="1"/>
    <col min="9735" max="9735" width="13" style="2" customWidth="1"/>
    <col min="9736" max="9736" width="9" style="2"/>
    <col min="9737" max="9737" width="11.25" style="2" customWidth="1"/>
    <col min="9738" max="9984" width="9" style="2"/>
    <col min="9985" max="9985" width="10.25" style="2" customWidth="1"/>
    <col min="9986" max="9986" width="22.25" style="2" customWidth="1"/>
    <col min="9987" max="9987" width="16.75" style="2" customWidth="1"/>
    <col min="9988" max="9988" width="9.75" style="2" customWidth="1"/>
    <col min="9989" max="9989" width="1.875" style="2" customWidth="1"/>
    <col min="9990" max="9990" width="12.5" style="2" customWidth="1"/>
    <col min="9991" max="9991" width="13" style="2" customWidth="1"/>
    <col min="9992" max="9992" width="9" style="2"/>
    <col min="9993" max="9993" width="11.25" style="2" customWidth="1"/>
    <col min="9994" max="10240" width="9" style="2"/>
    <col min="10241" max="10241" width="10.25" style="2" customWidth="1"/>
    <col min="10242" max="10242" width="22.25" style="2" customWidth="1"/>
    <col min="10243" max="10243" width="16.75" style="2" customWidth="1"/>
    <col min="10244" max="10244" width="9.75" style="2" customWidth="1"/>
    <col min="10245" max="10245" width="1.875" style="2" customWidth="1"/>
    <col min="10246" max="10246" width="12.5" style="2" customWidth="1"/>
    <col min="10247" max="10247" width="13" style="2" customWidth="1"/>
    <col min="10248" max="10248" width="9" style="2"/>
    <col min="10249" max="10249" width="11.25" style="2" customWidth="1"/>
    <col min="10250" max="10496" width="9" style="2"/>
    <col min="10497" max="10497" width="10.25" style="2" customWidth="1"/>
    <col min="10498" max="10498" width="22.25" style="2" customWidth="1"/>
    <col min="10499" max="10499" width="16.75" style="2" customWidth="1"/>
    <col min="10500" max="10500" width="9.75" style="2" customWidth="1"/>
    <col min="10501" max="10501" width="1.875" style="2" customWidth="1"/>
    <col min="10502" max="10502" width="12.5" style="2" customWidth="1"/>
    <col min="10503" max="10503" width="13" style="2" customWidth="1"/>
    <col min="10504" max="10504" width="9" style="2"/>
    <col min="10505" max="10505" width="11.25" style="2" customWidth="1"/>
    <col min="10506" max="10752" width="9" style="2"/>
    <col min="10753" max="10753" width="10.25" style="2" customWidth="1"/>
    <col min="10754" max="10754" width="22.25" style="2" customWidth="1"/>
    <col min="10755" max="10755" width="16.75" style="2" customWidth="1"/>
    <col min="10756" max="10756" width="9.75" style="2" customWidth="1"/>
    <col min="10757" max="10757" width="1.875" style="2" customWidth="1"/>
    <col min="10758" max="10758" width="12.5" style="2" customWidth="1"/>
    <col min="10759" max="10759" width="13" style="2" customWidth="1"/>
    <col min="10760" max="10760" width="9" style="2"/>
    <col min="10761" max="10761" width="11.25" style="2" customWidth="1"/>
    <col min="10762" max="11008" width="9" style="2"/>
    <col min="11009" max="11009" width="10.25" style="2" customWidth="1"/>
    <col min="11010" max="11010" width="22.25" style="2" customWidth="1"/>
    <col min="11011" max="11011" width="16.75" style="2" customWidth="1"/>
    <col min="11012" max="11012" width="9.75" style="2" customWidth="1"/>
    <col min="11013" max="11013" width="1.875" style="2" customWidth="1"/>
    <col min="11014" max="11014" width="12.5" style="2" customWidth="1"/>
    <col min="11015" max="11015" width="13" style="2" customWidth="1"/>
    <col min="11016" max="11016" width="9" style="2"/>
    <col min="11017" max="11017" width="11.25" style="2" customWidth="1"/>
    <col min="11018" max="11264" width="9" style="2"/>
    <col min="11265" max="11265" width="10.25" style="2" customWidth="1"/>
    <col min="11266" max="11266" width="22.25" style="2" customWidth="1"/>
    <col min="11267" max="11267" width="16.75" style="2" customWidth="1"/>
    <col min="11268" max="11268" width="9.75" style="2" customWidth="1"/>
    <col min="11269" max="11269" width="1.875" style="2" customWidth="1"/>
    <col min="11270" max="11270" width="12.5" style="2" customWidth="1"/>
    <col min="11271" max="11271" width="13" style="2" customWidth="1"/>
    <col min="11272" max="11272" width="9" style="2"/>
    <col min="11273" max="11273" width="11.25" style="2" customWidth="1"/>
    <col min="11274" max="11520" width="9" style="2"/>
    <col min="11521" max="11521" width="10.25" style="2" customWidth="1"/>
    <col min="11522" max="11522" width="22.25" style="2" customWidth="1"/>
    <col min="11523" max="11523" width="16.75" style="2" customWidth="1"/>
    <col min="11524" max="11524" width="9.75" style="2" customWidth="1"/>
    <col min="11525" max="11525" width="1.875" style="2" customWidth="1"/>
    <col min="11526" max="11526" width="12.5" style="2" customWidth="1"/>
    <col min="11527" max="11527" width="13" style="2" customWidth="1"/>
    <col min="11528" max="11528" width="9" style="2"/>
    <col min="11529" max="11529" width="11.25" style="2" customWidth="1"/>
    <col min="11530" max="11776" width="9" style="2"/>
    <col min="11777" max="11777" width="10.25" style="2" customWidth="1"/>
    <col min="11778" max="11778" width="22.25" style="2" customWidth="1"/>
    <col min="11779" max="11779" width="16.75" style="2" customWidth="1"/>
    <col min="11780" max="11780" width="9.75" style="2" customWidth="1"/>
    <col min="11781" max="11781" width="1.875" style="2" customWidth="1"/>
    <col min="11782" max="11782" width="12.5" style="2" customWidth="1"/>
    <col min="11783" max="11783" width="13" style="2" customWidth="1"/>
    <col min="11784" max="11784" width="9" style="2"/>
    <col min="11785" max="11785" width="11.25" style="2" customWidth="1"/>
    <col min="11786" max="12032" width="9" style="2"/>
    <col min="12033" max="12033" width="10.25" style="2" customWidth="1"/>
    <col min="12034" max="12034" width="22.25" style="2" customWidth="1"/>
    <col min="12035" max="12035" width="16.75" style="2" customWidth="1"/>
    <col min="12036" max="12036" width="9.75" style="2" customWidth="1"/>
    <col min="12037" max="12037" width="1.875" style="2" customWidth="1"/>
    <col min="12038" max="12038" width="12.5" style="2" customWidth="1"/>
    <col min="12039" max="12039" width="13" style="2" customWidth="1"/>
    <col min="12040" max="12040" width="9" style="2"/>
    <col min="12041" max="12041" width="11.25" style="2" customWidth="1"/>
    <col min="12042" max="12288" width="9" style="2"/>
    <col min="12289" max="12289" width="10.25" style="2" customWidth="1"/>
    <col min="12290" max="12290" width="22.25" style="2" customWidth="1"/>
    <col min="12291" max="12291" width="16.75" style="2" customWidth="1"/>
    <col min="12292" max="12292" width="9.75" style="2" customWidth="1"/>
    <col min="12293" max="12293" width="1.875" style="2" customWidth="1"/>
    <col min="12294" max="12294" width="12.5" style="2" customWidth="1"/>
    <col min="12295" max="12295" width="13" style="2" customWidth="1"/>
    <col min="12296" max="12296" width="9" style="2"/>
    <col min="12297" max="12297" width="11.25" style="2" customWidth="1"/>
    <col min="12298" max="12544" width="9" style="2"/>
    <col min="12545" max="12545" width="10.25" style="2" customWidth="1"/>
    <col min="12546" max="12546" width="22.25" style="2" customWidth="1"/>
    <col min="12547" max="12547" width="16.75" style="2" customWidth="1"/>
    <col min="12548" max="12548" width="9.75" style="2" customWidth="1"/>
    <col min="12549" max="12549" width="1.875" style="2" customWidth="1"/>
    <col min="12550" max="12550" width="12.5" style="2" customWidth="1"/>
    <col min="12551" max="12551" width="13" style="2" customWidth="1"/>
    <col min="12552" max="12552" width="9" style="2"/>
    <col min="12553" max="12553" width="11.25" style="2" customWidth="1"/>
    <col min="12554" max="12800" width="9" style="2"/>
    <col min="12801" max="12801" width="10.25" style="2" customWidth="1"/>
    <col min="12802" max="12802" width="22.25" style="2" customWidth="1"/>
    <col min="12803" max="12803" width="16.75" style="2" customWidth="1"/>
    <col min="12804" max="12804" width="9.75" style="2" customWidth="1"/>
    <col min="12805" max="12805" width="1.875" style="2" customWidth="1"/>
    <col min="12806" max="12806" width="12.5" style="2" customWidth="1"/>
    <col min="12807" max="12807" width="13" style="2" customWidth="1"/>
    <col min="12808" max="12808" width="9" style="2"/>
    <col min="12809" max="12809" width="11.25" style="2" customWidth="1"/>
    <col min="12810" max="13056" width="9" style="2"/>
    <col min="13057" max="13057" width="10.25" style="2" customWidth="1"/>
    <col min="13058" max="13058" width="22.25" style="2" customWidth="1"/>
    <col min="13059" max="13059" width="16.75" style="2" customWidth="1"/>
    <col min="13060" max="13060" width="9.75" style="2" customWidth="1"/>
    <col min="13061" max="13061" width="1.875" style="2" customWidth="1"/>
    <col min="13062" max="13062" width="12.5" style="2" customWidth="1"/>
    <col min="13063" max="13063" width="13" style="2" customWidth="1"/>
    <col min="13064" max="13064" width="9" style="2"/>
    <col min="13065" max="13065" width="11.25" style="2" customWidth="1"/>
    <col min="13066" max="13312" width="9" style="2"/>
    <col min="13313" max="13313" width="10.25" style="2" customWidth="1"/>
    <col min="13314" max="13314" width="22.25" style="2" customWidth="1"/>
    <col min="13315" max="13315" width="16.75" style="2" customWidth="1"/>
    <col min="13316" max="13316" width="9.75" style="2" customWidth="1"/>
    <col min="13317" max="13317" width="1.875" style="2" customWidth="1"/>
    <col min="13318" max="13318" width="12.5" style="2" customWidth="1"/>
    <col min="13319" max="13319" width="13" style="2" customWidth="1"/>
    <col min="13320" max="13320" width="9" style="2"/>
    <col min="13321" max="13321" width="11.25" style="2" customWidth="1"/>
    <col min="13322" max="13568" width="9" style="2"/>
    <col min="13569" max="13569" width="10.25" style="2" customWidth="1"/>
    <col min="13570" max="13570" width="22.25" style="2" customWidth="1"/>
    <col min="13571" max="13571" width="16.75" style="2" customWidth="1"/>
    <col min="13572" max="13572" width="9.75" style="2" customWidth="1"/>
    <col min="13573" max="13573" width="1.875" style="2" customWidth="1"/>
    <col min="13574" max="13574" width="12.5" style="2" customWidth="1"/>
    <col min="13575" max="13575" width="13" style="2" customWidth="1"/>
    <col min="13576" max="13576" width="9" style="2"/>
    <col min="13577" max="13577" width="11.25" style="2" customWidth="1"/>
    <col min="13578" max="13824" width="9" style="2"/>
    <col min="13825" max="13825" width="10.25" style="2" customWidth="1"/>
    <col min="13826" max="13826" width="22.25" style="2" customWidth="1"/>
    <col min="13827" max="13827" width="16.75" style="2" customWidth="1"/>
    <col min="13828" max="13828" width="9.75" style="2" customWidth="1"/>
    <col min="13829" max="13829" width="1.875" style="2" customWidth="1"/>
    <col min="13830" max="13830" width="12.5" style="2" customWidth="1"/>
    <col min="13831" max="13831" width="13" style="2" customWidth="1"/>
    <col min="13832" max="13832" width="9" style="2"/>
    <col min="13833" max="13833" width="11.25" style="2" customWidth="1"/>
    <col min="13834" max="14080" width="9" style="2"/>
    <col min="14081" max="14081" width="10.25" style="2" customWidth="1"/>
    <col min="14082" max="14082" width="22.25" style="2" customWidth="1"/>
    <col min="14083" max="14083" width="16.75" style="2" customWidth="1"/>
    <col min="14084" max="14084" width="9.75" style="2" customWidth="1"/>
    <col min="14085" max="14085" width="1.875" style="2" customWidth="1"/>
    <col min="14086" max="14086" width="12.5" style="2" customWidth="1"/>
    <col min="14087" max="14087" width="13" style="2" customWidth="1"/>
    <col min="14088" max="14088" width="9" style="2"/>
    <col min="14089" max="14089" width="11.25" style="2" customWidth="1"/>
    <col min="14090" max="14336" width="9" style="2"/>
    <col min="14337" max="14337" width="10.25" style="2" customWidth="1"/>
    <col min="14338" max="14338" width="22.25" style="2" customWidth="1"/>
    <col min="14339" max="14339" width="16.75" style="2" customWidth="1"/>
    <col min="14340" max="14340" width="9.75" style="2" customWidth="1"/>
    <col min="14341" max="14341" width="1.875" style="2" customWidth="1"/>
    <col min="14342" max="14342" width="12.5" style="2" customWidth="1"/>
    <col min="14343" max="14343" width="13" style="2" customWidth="1"/>
    <col min="14344" max="14344" width="9" style="2"/>
    <col min="14345" max="14345" width="11.25" style="2" customWidth="1"/>
    <col min="14346" max="14592" width="9" style="2"/>
    <col min="14593" max="14593" width="10.25" style="2" customWidth="1"/>
    <col min="14594" max="14594" width="22.25" style="2" customWidth="1"/>
    <col min="14595" max="14595" width="16.75" style="2" customWidth="1"/>
    <col min="14596" max="14596" width="9.75" style="2" customWidth="1"/>
    <col min="14597" max="14597" width="1.875" style="2" customWidth="1"/>
    <col min="14598" max="14598" width="12.5" style="2" customWidth="1"/>
    <col min="14599" max="14599" width="13" style="2" customWidth="1"/>
    <col min="14600" max="14600" width="9" style="2"/>
    <col min="14601" max="14601" width="11.25" style="2" customWidth="1"/>
    <col min="14602" max="14848" width="9" style="2"/>
    <col min="14849" max="14849" width="10.25" style="2" customWidth="1"/>
    <col min="14850" max="14850" width="22.25" style="2" customWidth="1"/>
    <col min="14851" max="14851" width="16.75" style="2" customWidth="1"/>
    <col min="14852" max="14852" width="9.75" style="2" customWidth="1"/>
    <col min="14853" max="14853" width="1.875" style="2" customWidth="1"/>
    <col min="14854" max="14854" width="12.5" style="2" customWidth="1"/>
    <col min="14855" max="14855" width="13" style="2" customWidth="1"/>
    <col min="14856" max="14856" width="9" style="2"/>
    <col min="14857" max="14857" width="11.25" style="2" customWidth="1"/>
    <col min="14858" max="15104" width="9" style="2"/>
    <col min="15105" max="15105" width="10.25" style="2" customWidth="1"/>
    <col min="15106" max="15106" width="22.25" style="2" customWidth="1"/>
    <col min="15107" max="15107" width="16.75" style="2" customWidth="1"/>
    <col min="15108" max="15108" width="9.75" style="2" customWidth="1"/>
    <col min="15109" max="15109" width="1.875" style="2" customWidth="1"/>
    <col min="15110" max="15110" width="12.5" style="2" customWidth="1"/>
    <col min="15111" max="15111" width="13" style="2" customWidth="1"/>
    <col min="15112" max="15112" width="9" style="2"/>
    <col min="15113" max="15113" width="11.25" style="2" customWidth="1"/>
    <col min="15114" max="15360" width="9" style="2"/>
    <col min="15361" max="15361" width="10.25" style="2" customWidth="1"/>
    <col min="15362" max="15362" width="22.25" style="2" customWidth="1"/>
    <col min="15363" max="15363" width="16.75" style="2" customWidth="1"/>
    <col min="15364" max="15364" width="9.75" style="2" customWidth="1"/>
    <col min="15365" max="15365" width="1.875" style="2" customWidth="1"/>
    <col min="15366" max="15366" width="12.5" style="2" customWidth="1"/>
    <col min="15367" max="15367" width="13" style="2" customWidth="1"/>
    <col min="15368" max="15368" width="9" style="2"/>
    <col min="15369" max="15369" width="11.25" style="2" customWidth="1"/>
    <col min="15370" max="15616" width="9" style="2"/>
    <col min="15617" max="15617" width="10.25" style="2" customWidth="1"/>
    <col min="15618" max="15618" width="22.25" style="2" customWidth="1"/>
    <col min="15619" max="15619" width="16.75" style="2" customWidth="1"/>
    <col min="15620" max="15620" width="9.75" style="2" customWidth="1"/>
    <col min="15621" max="15621" width="1.875" style="2" customWidth="1"/>
    <col min="15622" max="15622" width="12.5" style="2" customWidth="1"/>
    <col min="15623" max="15623" width="13" style="2" customWidth="1"/>
    <col min="15624" max="15624" width="9" style="2"/>
    <col min="15625" max="15625" width="11.25" style="2" customWidth="1"/>
    <col min="15626" max="15872" width="9" style="2"/>
    <col min="15873" max="15873" width="10.25" style="2" customWidth="1"/>
    <col min="15874" max="15874" width="22.25" style="2" customWidth="1"/>
    <col min="15875" max="15875" width="16.75" style="2" customWidth="1"/>
    <col min="15876" max="15876" width="9.75" style="2" customWidth="1"/>
    <col min="15877" max="15877" width="1.875" style="2" customWidth="1"/>
    <col min="15878" max="15878" width="12.5" style="2" customWidth="1"/>
    <col min="15879" max="15879" width="13" style="2" customWidth="1"/>
    <col min="15880" max="15880" width="9" style="2"/>
    <col min="15881" max="15881" width="11.25" style="2" customWidth="1"/>
    <col min="15882" max="16128" width="9" style="2"/>
    <col min="16129" max="16129" width="10.25" style="2" customWidth="1"/>
    <col min="16130" max="16130" width="22.25" style="2" customWidth="1"/>
    <col min="16131" max="16131" width="16.75" style="2" customWidth="1"/>
    <col min="16132" max="16132" width="9.75" style="2" customWidth="1"/>
    <col min="16133" max="16133" width="1.875" style="2" customWidth="1"/>
    <col min="16134" max="16134" width="12.5" style="2" customWidth="1"/>
    <col min="16135" max="16135" width="13" style="2" customWidth="1"/>
    <col min="16136" max="16136" width="9" style="2"/>
    <col min="16137" max="16137" width="11.25" style="2" customWidth="1"/>
    <col min="16138" max="16384" width="9" style="2"/>
  </cols>
  <sheetData>
    <row r="2" spans="1:8" x14ac:dyDescent="0.2">
      <c r="A2" s="1" t="s">
        <v>0</v>
      </c>
    </row>
    <row r="4" spans="1:8" x14ac:dyDescent="0.2">
      <c r="A4" s="1" t="s">
        <v>429</v>
      </c>
      <c r="F4" s="4" t="s">
        <v>2</v>
      </c>
      <c r="G4" s="5"/>
    </row>
    <row r="5" spans="1:8" x14ac:dyDescent="0.2">
      <c r="A5" s="1"/>
      <c r="F5" s="4" t="s">
        <v>3</v>
      </c>
    </row>
    <row r="6" spans="1:8" x14ac:dyDescent="0.2">
      <c r="A6" s="3"/>
      <c r="B6" s="3"/>
      <c r="C6" s="3"/>
      <c r="E6" s="3"/>
      <c r="F6" s="6"/>
      <c r="G6" s="6"/>
    </row>
    <row r="7" spans="1:8" x14ac:dyDescent="0.2">
      <c r="A7" s="7" t="s">
        <v>4</v>
      </c>
      <c r="B7" s="7" t="s">
        <v>5</v>
      </c>
      <c r="C7" s="7"/>
      <c r="D7" s="7" t="s">
        <v>6</v>
      </c>
      <c r="E7" s="7"/>
      <c r="F7" s="8"/>
      <c r="G7" s="8"/>
      <c r="H7" s="1"/>
    </row>
    <row r="8" spans="1:8" x14ac:dyDescent="0.2">
      <c r="A8" s="7" t="s">
        <v>7</v>
      </c>
      <c r="B8" s="7"/>
      <c r="C8" s="7"/>
      <c r="D8" s="7" t="s">
        <v>8</v>
      </c>
      <c r="E8" s="7"/>
      <c r="F8" s="8" t="s">
        <v>9</v>
      </c>
      <c r="G8" s="8" t="s">
        <v>10</v>
      </c>
      <c r="H8" s="1"/>
    </row>
    <row r="9" spans="1:8" x14ac:dyDescent="0.2">
      <c r="A9" s="9"/>
      <c r="B9" s="7"/>
      <c r="C9" s="7"/>
      <c r="D9" s="7"/>
      <c r="E9" s="7"/>
      <c r="F9" s="8"/>
      <c r="G9" s="8"/>
      <c r="H9" s="1"/>
    </row>
    <row r="10" spans="1:8" x14ac:dyDescent="0.2">
      <c r="A10" s="10" t="s">
        <v>428</v>
      </c>
      <c r="B10" s="11" t="s">
        <v>430</v>
      </c>
      <c r="C10" s="7"/>
      <c r="D10" s="3" t="s">
        <v>431</v>
      </c>
      <c r="E10" s="7"/>
      <c r="F10" s="6">
        <v>3.36</v>
      </c>
      <c r="G10" s="8"/>
      <c r="H10" s="1"/>
    </row>
    <row r="11" spans="1:8" x14ac:dyDescent="0.2">
      <c r="A11" s="9"/>
      <c r="B11" s="11" t="s">
        <v>432</v>
      </c>
      <c r="C11" s="7"/>
      <c r="D11" s="27" t="s">
        <v>433</v>
      </c>
      <c r="E11" s="7"/>
      <c r="F11" s="8"/>
      <c r="G11" s="6">
        <v>3.36</v>
      </c>
      <c r="H11" s="1"/>
    </row>
    <row r="12" spans="1:8" x14ac:dyDescent="0.2">
      <c r="A12" s="9"/>
      <c r="B12" s="7"/>
      <c r="C12" s="7"/>
      <c r="D12" s="7"/>
      <c r="E12" s="7"/>
      <c r="F12" s="8"/>
      <c r="G12" s="8"/>
      <c r="H12" s="1"/>
    </row>
    <row r="13" spans="1:8" x14ac:dyDescent="0.2">
      <c r="A13" s="9"/>
      <c r="B13" s="11" t="s">
        <v>434</v>
      </c>
      <c r="C13" s="7"/>
      <c r="D13" s="7"/>
      <c r="E13" s="7"/>
      <c r="F13" s="8"/>
      <c r="G13" s="8"/>
      <c r="H13" s="1"/>
    </row>
    <row r="14" spans="1:8" x14ac:dyDescent="0.2">
      <c r="A14" s="9"/>
      <c r="B14" s="7"/>
      <c r="C14" s="7"/>
      <c r="D14" s="7"/>
      <c r="E14" s="7"/>
      <c r="F14" s="8"/>
      <c r="G14" s="8"/>
      <c r="H14" s="1"/>
    </row>
    <row r="15" spans="1:8" x14ac:dyDescent="0.2">
      <c r="A15" s="10" t="s">
        <v>435</v>
      </c>
      <c r="B15" s="11" t="s">
        <v>430</v>
      </c>
      <c r="C15" s="7"/>
      <c r="D15" s="3" t="s">
        <v>431</v>
      </c>
      <c r="E15" s="7"/>
      <c r="F15" s="6">
        <v>0.24</v>
      </c>
      <c r="G15" s="6"/>
      <c r="H15" s="1"/>
    </row>
    <row r="16" spans="1:8" x14ac:dyDescent="0.2">
      <c r="A16" s="9"/>
      <c r="B16" s="11" t="s">
        <v>432</v>
      </c>
      <c r="C16" s="7"/>
      <c r="D16" s="27" t="s">
        <v>433</v>
      </c>
      <c r="E16" s="7"/>
      <c r="F16" s="6"/>
      <c r="G16" s="6">
        <v>0.24</v>
      </c>
      <c r="H16" s="1"/>
    </row>
    <row r="17" spans="1:9" x14ac:dyDescent="0.2">
      <c r="A17" s="9"/>
      <c r="B17" s="7"/>
      <c r="C17" s="7"/>
      <c r="D17" s="7"/>
      <c r="E17" s="7"/>
      <c r="F17" s="8"/>
      <c r="G17" s="8"/>
      <c r="H17" s="1"/>
    </row>
    <row r="18" spans="1:9" x14ac:dyDescent="0.2">
      <c r="A18" s="9"/>
      <c r="B18" s="11" t="s">
        <v>436</v>
      </c>
      <c r="C18" s="7"/>
      <c r="D18" s="7"/>
      <c r="E18" s="7"/>
      <c r="F18" s="8"/>
      <c r="G18" s="8"/>
      <c r="H18" s="1"/>
    </row>
    <row r="19" spans="1:9" x14ac:dyDescent="0.2">
      <c r="A19" s="10"/>
      <c r="B19" s="11"/>
      <c r="C19" s="11"/>
      <c r="E19" s="11"/>
      <c r="F19" s="29"/>
      <c r="G19" s="29"/>
      <c r="H19" s="1"/>
      <c r="I19" s="26"/>
    </row>
    <row r="20" spans="1:9" x14ac:dyDescent="0.2">
      <c r="A20" s="10" t="s">
        <v>437</v>
      </c>
      <c r="B20" s="11" t="s">
        <v>135</v>
      </c>
      <c r="C20" s="11"/>
      <c r="D20" s="3" t="s">
        <v>93</v>
      </c>
      <c r="E20" s="11"/>
      <c r="F20" s="29">
        <v>3.6</v>
      </c>
      <c r="G20" s="29"/>
      <c r="H20" s="1"/>
      <c r="I20" s="26"/>
    </row>
    <row r="21" spans="1:9" x14ac:dyDescent="0.2">
      <c r="A21" s="10"/>
      <c r="B21" s="11" t="s">
        <v>438</v>
      </c>
      <c r="C21" s="11"/>
      <c r="D21" s="3" t="s">
        <v>98</v>
      </c>
      <c r="E21" s="11"/>
      <c r="F21" s="29"/>
      <c r="G21" s="29">
        <v>3.6</v>
      </c>
      <c r="H21" s="1"/>
    </row>
    <row r="22" spans="1:9" x14ac:dyDescent="0.2">
      <c r="A22" s="10"/>
      <c r="B22" s="11"/>
      <c r="C22" s="11"/>
      <c r="E22" s="11"/>
      <c r="F22" s="29"/>
      <c r="G22" s="29"/>
      <c r="H22" s="1"/>
      <c r="I22" s="26"/>
    </row>
    <row r="23" spans="1:9" x14ac:dyDescent="0.2">
      <c r="A23" s="10"/>
      <c r="B23" s="11" t="s">
        <v>439</v>
      </c>
      <c r="C23" s="11"/>
      <c r="E23" s="11"/>
      <c r="F23" s="29"/>
      <c r="G23" s="29"/>
      <c r="H23" s="1"/>
      <c r="I23" s="26"/>
    </row>
    <row r="24" spans="1:9" x14ac:dyDescent="0.2">
      <c r="A24" s="10"/>
      <c r="B24" s="11"/>
      <c r="C24" s="11"/>
      <c r="E24" s="11"/>
      <c r="F24" s="29"/>
      <c r="G24" s="29"/>
      <c r="H24" s="1"/>
      <c r="I24" s="26"/>
    </row>
    <row r="25" spans="1:9" x14ac:dyDescent="0.2">
      <c r="A25" s="10"/>
      <c r="B25" s="11"/>
      <c r="C25" s="11"/>
      <c r="E25" s="11"/>
      <c r="F25" s="29"/>
      <c r="G25" s="29"/>
      <c r="H25" s="1"/>
      <c r="I25" s="26"/>
    </row>
    <row r="26" spans="1:9" x14ac:dyDescent="0.2">
      <c r="A26" s="10"/>
      <c r="B26" s="11"/>
      <c r="C26" s="11"/>
      <c r="E26" s="11"/>
      <c r="F26" s="29"/>
      <c r="G26" s="29"/>
      <c r="H26" s="1"/>
      <c r="I26" s="26"/>
    </row>
    <row r="27" spans="1:9" x14ac:dyDescent="0.2">
      <c r="A27" s="10"/>
      <c r="B27" s="11"/>
      <c r="C27" s="11"/>
      <c r="E27" s="11"/>
      <c r="F27" s="29"/>
      <c r="G27" s="29"/>
      <c r="H27" s="1"/>
    </row>
    <row r="28" spans="1:9" x14ac:dyDescent="0.2">
      <c r="A28" s="10"/>
      <c r="B28" s="11"/>
      <c r="C28" s="11"/>
      <c r="E28" s="11"/>
      <c r="F28" s="29"/>
      <c r="G28" s="29"/>
      <c r="H28" s="1"/>
    </row>
    <row r="29" spans="1:9" x14ac:dyDescent="0.2">
      <c r="A29" s="10"/>
      <c r="B29" s="11"/>
      <c r="C29" s="11"/>
      <c r="E29" s="11"/>
      <c r="F29" s="29"/>
      <c r="G29" s="29"/>
      <c r="H29" s="1"/>
    </row>
    <row r="30" spans="1:9" x14ac:dyDescent="0.2">
      <c r="A30" s="10"/>
      <c r="B30" s="11"/>
      <c r="C30" s="11"/>
      <c r="E30" s="11"/>
      <c r="F30" s="29"/>
      <c r="G30" s="29"/>
      <c r="H30" s="1"/>
    </row>
    <row r="31" spans="1:9" x14ac:dyDescent="0.2">
      <c r="A31" s="10"/>
      <c r="B31" s="11"/>
      <c r="C31" s="11"/>
      <c r="E31" s="11"/>
      <c r="F31" s="29"/>
      <c r="G31" s="29"/>
      <c r="H31" s="1"/>
    </row>
    <row r="32" spans="1:9" x14ac:dyDescent="0.2">
      <c r="A32" s="10"/>
      <c r="B32" s="11"/>
      <c r="C32" s="11"/>
      <c r="E32" s="11"/>
      <c r="F32" s="29"/>
      <c r="G32" s="29"/>
      <c r="H32" s="1"/>
    </row>
    <row r="33" spans="1:8" x14ac:dyDescent="0.2">
      <c r="A33" s="10"/>
      <c r="B33" s="11"/>
      <c r="C33" s="11"/>
      <c r="E33" s="11"/>
      <c r="F33" s="29"/>
      <c r="G33" s="29"/>
      <c r="H33" s="1"/>
    </row>
    <row r="34" spans="1:8" x14ac:dyDescent="0.2">
      <c r="A34" s="10"/>
      <c r="B34" s="11"/>
      <c r="C34" s="11"/>
      <c r="E34" s="11"/>
      <c r="F34" s="29"/>
      <c r="G34" s="29"/>
      <c r="H34" s="1"/>
    </row>
    <row r="35" spans="1:8" x14ac:dyDescent="0.2">
      <c r="A35" s="10"/>
      <c r="B35" s="11"/>
      <c r="C35" s="11"/>
      <c r="E35" s="11"/>
      <c r="F35" s="29"/>
      <c r="G35" s="29"/>
      <c r="H35" s="1"/>
    </row>
    <row r="36" spans="1:8" x14ac:dyDescent="0.2">
      <c r="A36" s="28"/>
      <c r="B36" s="11"/>
      <c r="C36" s="11"/>
      <c r="E36" s="11"/>
      <c r="F36" s="29"/>
      <c r="G36" s="29"/>
      <c r="H36" s="1"/>
    </row>
    <row r="37" spans="1:8" x14ac:dyDescent="0.2">
      <c r="A37" s="28"/>
      <c r="B37" s="11"/>
      <c r="C37" s="11"/>
      <c r="E37" s="11"/>
      <c r="F37" s="29"/>
      <c r="G37" s="29"/>
      <c r="H37" s="1"/>
    </row>
    <row r="38" spans="1:8" x14ac:dyDescent="0.2">
      <c r="A38" s="28"/>
      <c r="B38" s="11"/>
      <c r="C38" s="11"/>
      <c r="E38" s="11"/>
      <c r="F38" s="29"/>
      <c r="G38" s="29"/>
      <c r="H38" s="1"/>
    </row>
    <row r="39" spans="1:8" x14ac:dyDescent="0.2">
      <c r="A39" s="10"/>
      <c r="B39" s="19"/>
      <c r="C39" s="19"/>
      <c r="D39" s="20"/>
      <c r="E39" s="19"/>
    </row>
    <row r="40" spans="1:8" ht="13.5" thickBot="1" x14ac:dyDescent="0.25">
      <c r="F40" s="22">
        <f>SUM(F10:F37)</f>
        <v>7.1999999999999993</v>
      </c>
      <c r="G40" s="22">
        <f>SUM(G10:G37)</f>
        <v>7.1999999999999993</v>
      </c>
    </row>
    <row r="41" spans="1:8" ht="13.5" thickTop="1" x14ac:dyDescent="0.2">
      <c r="F41" s="2"/>
      <c r="G41" s="2"/>
    </row>
    <row r="42" spans="1:8" x14ac:dyDescent="0.2">
      <c r="A42" s="2" t="s">
        <v>17</v>
      </c>
    </row>
    <row r="45" spans="1:8" x14ac:dyDescent="0.2">
      <c r="C45" s="3"/>
      <c r="D45" s="2"/>
      <c r="E45" s="4"/>
    </row>
    <row r="46" spans="1:8" x14ac:dyDescent="0.2">
      <c r="A46" s="2" t="s">
        <v>18</v>
      </c>
      <c r="C46" s="3"/>
      <c r="D46" s="2"/>
      <c r="E46" s="4"/>
    </row>
    <row r="47" spans="1:8" x14ac:dyDescent="0.2">
      <c r="C47" s="3"/>
      <c r="D47" s="2"/>
      <c r="E47" s="4"/>
    </row>
    <row r="48" spans="1:8" x14ac:dyDescent="0.2">
      <c r="C48" s="3"/>
      <c r="D48" s="2"/>
      <c r="E48" s="4"/>
    </row>
    <row r="49" spans="4:7" x14ac:dyDescent="0.2">
      <c r="D49" s="2"/>
      <c r="F49" s="2"/>
      <c r="G49" s="2"/>
    </row>
    <row r="50" spans="4:7" x14ac:dyDescent="0.2">
      <c r="D50" s="2"/>
      <c r="F50" s="2"/>
      <c r="G50" s="2"/>
    </row>
    <row r="51" spans="4:7" x14ac:dyDescent="0.2">
      <c r="D51" s="2"/>
      <c r="F51" s="2"/>
      <c r="G51" s="2"/>
    </row>
    <row r="52" spans="4:7" x14ac:dyDescent="0.2">
      <c r="D52" s="2"/>
      <c r="F52" s="2"/>
      <c r="G52" s="2"/>
    </row>
    <row r="53" spans="4:7" x14ac:dyDescent="0.2">
      <c r="D53" s="2"/>
      <c r="F53" s="2"/>
      <c r="G53" s="2"/>
    </row>
    <row r="54" spans="4:7" x14ac:dyDescent="0.2">
      <c r="D54" s="2"/>
      <c r="F54" s="2"/>
      <c r="G54" s="2"/>
    </row>
    <row r="55" spans="4:7" x14ac:dyDescent="0.2">
      <c r="D55" s="2"/>
      <c r="F55" s="2"/>
      <c r="G55" s="2"/>
    </row>
    <row r="56" spans="4:7" x14ac:dyDescent="0.2">
      <c r="D56" s="2"/>
      <c r="F56" s="2"/>
      <c r="G56" s="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0" fitToHeight="2" orientation="portrait" r:id="rId1"/>
  <headerFooter>
    <oddFooter>&amp;R&amp;P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F43C6-EEAB-466D-AB0D-41FCCC5E8F38}">
  <dimension ref="A1"/>
  <sheetViews>
    <sheetView workbookViewId="0">
      <selection activeCell="J19" sqref="J19"/>
    </sheetView>
  </sheetViews>
  <sheetFormatPr defaultRowHeight="14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AED41-BC82-48AC-B4E1-9B3185B2815A}">
  <dimension ref="A2:N99"/>
  <sheetViews>
    <sheetView view="pageBreakPreview" topLeftCell="A4" zoomScaleNormal="100" zoomScaleSheetLayoutView="100" workbookViewId="0">
      <selection activeCell="B16" sqref="B16:G20"/>
    </sheetView>
  </sheetViews>
  <sheetFormatPr defaultRowHeight="12.75" x14ac:dyDescent="0.2"/>
  <cols>
    <col min="1" max="1" width="10.25" style="2" customWidth="1"/>
    <col min="2" max="2" width="22.25" style="2" customWidth="1"/>
    <col min="3" max="3" width="16.75" style="2" customWidth="1"/>
    <col min="4" max="4" width="9.75" style="3" customWidth="1"/>
    <col min="5" max="5" width="1.875" style="2" customWidth="1"/>
    <col min="6" max="6" width="12.5" style="4" customWidth="1"/>
    <col min="7" max="7" width="13" style="4" customWidth="1"/>
    <col min="8" max="8" width="9" style="2"/>
    <col min="9" max="9" width="11.25" style="2" customWidth="1"/>
    <col min="10" max="10" width="9" style="2"/>
    <col min="11" max="11" width="9" style="11"/>
    <col min="12" max="256" width="9" style="2"/>
    <col min="257" max="257" width="10.25" style="2" customWidth="1"/>
    <col min="258" max="258" width="22.25" style="2" customWidth="1"/>
    <col min="259" max="259" width="16.75" style="2" customWidth="1"/>
    <col min="260" max="260" width="9.75" style="2" customWidth="1"/>
    <col min="261" max="261" width="1.875" style="2" customWidth="1"/>
    <col min="262" max="262" width="12.5" style="2" customWidth="1"/>
    <col min="263" max="263" width="13" style="2" customWidth="1"/>
    <col min="264" max="264" width="9" style="2"/>
    <col min="265" max="265" width="11.25" style="2" customWidth="1"/>
    <col min="266" max="512" width="9" style="2"/>
    <col min="513" max="513" width="10.25" style="2" customWidth="1"/>
    <col min="514" max="514" width="22.25" style="2" customWidth="1"/>
    <col min="515" max="515" width="16.75" style="2" customWidth="1"/>
    <col min="516" max="516" width="9.75" style="2" customWidth="1"/>
    <col min="517" max="517" width="1.875" style="2" customWidth="1"/>
    <col min="518" max="518" width="12.5" style="2" customWidth="1"/>
    <col min="519" max="519" width="13" style="2" customWidth="1"/>
    <col min="520" max="520" width="9" style="2"/>
    <col min="521" max="521" width="11.25" style="2" customWidth="1"/>
    <col min="522" max="768" width="9" style="2"/>
    <col min="769" max="769" width="10.25" style="2" customWidth="1"/>
    <col min="770" max="770" width="22.25" style="2" customWidth="1"/>
    <col min="771" max="771" width="16.75" style="2" customWidth="1"/>
    <col min="772" max="772" width="9.75" style="2" customWidth="1"/>
    <col min="773" max="773" width="1.875" style="2" customWidth="1"/>
    <col min="774" max="774" width="12.5" style="2" customWidth="1"/>
    <col min="775" max="775" width="13" style="2" customWidth="1"/>
    <col min="776" max="776" width="9" style="2"/>
    <col min="777" max="777" width="11.25" style="2" customWidth="1"/>
    <col min="778" max="1024" width="9" style="2"/>
    <col min="1025" max="1025" width="10.25" style="2" customWidth="1"/>
    <col min="1026" max="1026" width="22.25" style="2" customWidth="1"/>
    <col min="1027" max="1027" width="16.75" style="2" customWidth="1"/>
    <col min="1028" max="1028" width="9.75" style="2" customWidth="1"/>
    <col min="1029" max="1029" width="1.875" style="2" customWidth="1"/>
    <col min="1030" max="1030" width="12.5" style="2" customWidth="1"/>
    <col min="1031" max="1031" width="13" style="2" customWidth="1"/>
    <col min="1032" max="1032" width="9" style="2"/>
    <col min="1033" max="1033" width="11.25" style="2" customWidth="1"/>
    <col min="1034" max="1280" width="9" style="2"/>
    <col min="1281" max="1281" width="10.25" style="2" customWidth="1"/>
    <col min="1282" max="1282" width="22.25" style="2" customWidth="1"/>
    <col min="1283" max="1283" width="16.75" style="2" customWidth="1"/>
    <col min="1284" max="1284" width="9.75" style="2" customWidth="1"/>
    <col min="1285" max="1285" width="1.875" style="2" customWidth="1"/>
    <col min="1286" max="1286" width="12.5" style="2" customWidth="1"/>
    <col min="1287" max="1287" width="13" style="2" customWidth="1"/>
    <col min="1288" max="1288" width="9" style="2"/>
    <col min="1289" max="1289" width="11.25" style="2" customWidth="1"/>
    <col min="1290" max="1536" width="9" style="2"/>
    <col min="1537" max="1537" width="10.25" style="2" customWidth="1"/>
    <col min="1538" max="1538" width="22.25" style="2" customWidth="1"/>
    <col min="1539" max="1539" width="16.75" style="2" customWidth="1"/>
    <col min="1540" max="1540" width="9.75" style="2" customWidth="1"/>
    <col min="1541" max="1541" width="1.875" style="2" customWidth="1"/>
    <col min="1542" max="1542" width="12.5" style="2" customWidth="1"/>
    <col min="1543" max="1543" width="13" style="2" customWidth="1"/>
    <col min="1544" max="1544" width="9" style="2"/>
    <col min="1545" max="1545" width="11.25" style="2" customWidth="1"/>
    <col min="1546" max="1792" width="9" style="2"/>
    <col min="1793" max="1793" width="10.25" style="2" customWidth="1"/>
    <col min="1794" max="1794" width="22.25" style="2" customWidth="1"/>
    <col min="1795" max="1795" width="16.75" style="2" customWidth="1"/>
    <col min="1796" max="1796" width="9.75" style="2" customWidth="1"/>
    <col min="1797" max="1797" width="1.875" style="2" customWidth="1"/>
    <col min="1798" max="1798" width="12.5" style="2" customWidth="1"/>
    <col min="1799" max="1799" width="13" style="2" customWidth="1"/>
    <col min="1800" max="1800" width="9" style="2"/>
    <col min="1801" max="1801" width="11.25" style="2" customWidth="1"/>
    <col min="1802" max="2048" width="9" style="2"/>
    <col min="2049" max="2049" width="10.25" style="2" customWidth="1"/>
    <col min="2050" max="2050" width="22.25" style="2" customWidth="1"/>
    <col min="2051" max="2051" width="16.75" style="2" customWidth="1"/>
    <col min="2052" max="2052" width="9.75" style="2" customWidth="1"/>
    <col min="2053" max="2053" width="1.875" style="2" customWidth="1"/>
    <col min="2054" max="2054" width="12.5" style="2" customWidth="1"/>
    <col min="2055" max="2055" width="13" style="2" customWidth="1"/>
    <col min="2056" max="2056" width="9" style="2"/>
    <col min="2057" max="2057" width="11.25" style="2" customWidth="1"/>
    <col min="2058" max="2304" width="9" style="2"/>
    <col min="2305" max="2305" width="10.25" style="2" customWidth="1"/>
    <col min="2306" max="2306" width="22.25" style="2" customWidth="1"/>
    <col min="2307" max="2307" width="16.75" style="2" customWidth="1"/>
    <col min="2308" max="2308" width="9.75" style="2" customWidth="1"/>
    <col min="2309" max="2309" width="1.875" style="2" customWidth="1"/>
    <col min="2310" max="2310" width="12.5" style="2" customWidth="1"/>
    <col min="2311" max="2311" width="13" style="2" customWidth="1"/>
    <col min="2312" max="2312" width="9" style="2"/>
    <col min="2313" max="2313" width="11.25" style="2" customWidth="1"/>
    <col min="2314" max="2560" width="9" style="2"/>
    <col min="2561" max="2561" width="10.25" style="2" customWidth="1"/>
    <col min="2562" max="2562" width="22.25" style="2" customWidth="1"/>
    <col min="2563" max="2563" width="16.75" style="2" customWidth="1"/>
    <col min="2564" max="2564" width="9.75" style="2" customWidth="1"/>
    <col min="2565" max="2565" width="1.875" style="2" customWidth="1"/>
    <col min="2566" max="2566" width="12.5" style="2" customWidth="1"/>
    <col min="2567" max="2567" width="13" style="2" customWidth="1"/>
    <col min="2568" max="2568" width="9" style="2"/>
    <col min="2569" max="2569" width="11.25" style="2" customWidth="1"/>
    <col min="2570" max="2816" width="9" style="2"/>
    <col min="2817" max="2817" width="10.25" style="2" customWidth="1"/>
    <col min="2818" max="2818" width="22.25" style="2" customWidth="1"/>
    <col min="2819" max="2819" width="16.75" style="2" customWidth="1"/>
    <col min="2820" max="2820" width="9.75" style="2" customWidth="1"/>
    <col min="2821" max="2821" width="1.875" style="2" customWidth="1"/>
    <col min="2822" max="2822" width="12.5" style="2" customWidth="1"/>
    <col min="2823" max="2823" width="13" style="2" customWidth="1"/>
    <col min="2824" max="2824" width="9" style="2"/>
    <col min="2825" max="2825" width="11.25" style="2" customWidth="1"/>
    <col min="2826" max="3072" width="9" style="2"/>
    <col min="3073" max="3073" width="10.25" style="2" customWidth="1"/>
    <col min="3074" max="3074" width="22.25" style="2" customWidth="1"/>
    <col min="3075" max="3075" width="16.75" style="2" customWidth="1"/>
    <col min="3076" max="3076" width="9.75" style="2" customWidth="1"/>
    <col min="3077" max="3077" width="1.875" style="2" customWidth="1"/>
    <col min="3078" max="3078" width="12.5" style="2" customWidth="1"/>
    <col min="3079" max="3079" width="13" style="2" customWidth="1"/>
    <col min="3080" max="3080" width="9" style="2"/>
    <col min="3081" max="3081" width="11.25" style="2" customWidth="1"/>
    <col min="3082" max="3328" width="9" style="2"/>
    <col min="3329" max="3329" width="10.25" style="2" customWidth="1"/>
    <col min="3330" max="3330" width="22.25" style="2" customWidth="1"/>
    <col min="3331" max="3331" width="16.75" style="2" customWidth="1"/>
    <col min="3332" max="3332" width="9.75" style="2" customWidth="1"/>
    <col min="3333" max="3333" width="1.875" style="2" customWidth="1"/>
    <col min="3334" max="3334" width="12.5" style="2" customWidth="1"/>
    <col min="3335" max="3335" width="13" style="2" customWidth="1"/>
    <col min="3336" max="3336" width="9" style="2"/>
    <col min="3337" max="3337" width="11.25" style="2" customWidth="1"/>
    <col min="3338" max="3584" width="9" style="2"/>
    <col min="3585" max="3585" width="10.25" style="2" customWidth="1"/>
    <col min="3586" max="3586" width="22.25" style="2" customWidth="1"/>
    <col min="3587" max="3587" width="16.75" style="2" customWidth="1"/>
    <col min="3588" max="3588" width="9.75" style="2" customWidth="1"/>
    <col min="3589" max="3589" width="1.875" style="2" customWidth="1"/>
    <col min="3590" max="3590" width="12.5" style="2" customWidth="1"/>
    <col min="3591" max="3591" width="13" style="2" customWidth="1"/>
    <col min="3592" max="3592" width="9" style="2"/>
    <col min="3593" max="3593" width="11.25" style="2" customWidth="1"/>
    <col min="3594" max="3840" width="9" style="2"/>
    <col min="3841" max="3841" width="10.25" style="2" customWidth="1"/>
    <col min="3842" max="3842" width="22.25" style="2" customWidth="1"/>
    <col min="3843" max="3843" width="16.75" style="2" customWidth="1"/>
    <col min="3844" max="3844" width="9.75" style="2" customWidth="1"/>
    <col min="3845" max="3845" width="1.875" style="2" customWidth="1"/>
    <col min="3846" max="3846" width="12.5" style="2" customWidth="1"/>
    <col min="3847" max="3847" width="13" style="2" customWidth="1"/>
    <col min="3848" max="3848" width="9" style="2"/>
    <col min="3849" max="3849" width="11.25" style="2" customWidth="1"/>
    <col min="3850" max="4096" width="9" style="2"/>
    <col min="4097" max="4097" width="10.25" style="2" customWidth="1"/>
    <col min="4098" max="4098" width="22.25" style="2" customWidth="1"/>
    <col min="4099" max="4099" width="16.75" style="2" customWidth="1"/>
    <col min="4100" max="4100" width="9.75" style="2" customWidth="1"/>
    <col min="4101" max="4101" width="1.875" style="2" customWidth="1"/>
    <col min="4102" max="4102" width="12.5" style="2" customWidth="1"/>
    <col min="4103" max="4103" width="13" style="2" customWidth="1"/>
    <col min="4104" max="4104" width="9" style="2"/>
    <col min="4105" max="4105" width="11.25" style="2" customWidth="1"/>
    <col min="4106" max="4352" width="9" style="2"/>
    <col min="4353" max="4353" width="10.25" style="2" customWidth="1"/>
    <col min="4354" max="4354" width="22.25" style="2" customWidth="1"/>
    <col min="4355" max="4355" width="16.75" style="2" customWidth="1"/>
    <col min="4356" max="4356" width="9.75" style="2" customWidth="1"/>
    <col min="4357" max="4357" width="1.875" style="2" customWidth="1"/>
    <col min="4358" max="4358" width="12.5" style="2" customWidth="1"/>
    <col min="4359" max="4359" width="13" style="2" customWidth="1"/>
    <col min="4360" max="4360" width="9" style="2"/>
    <col min="4361" max="4361" width="11.25" style="2" customWidth="1"/>
    <col min="4362" max="4608" width="9" style="2"/>
    <col min="4609" max="4609" width="10.25" style="2" customWidth="1"/>
    <col min="4610" max="4610" width="22.25" style="2" customWidth="1"/>
    <col min="4611" max="4611" width="16.75" style="2" customWidth="1"/>
    <col min="4612" max="4612" width="9.75" style="2" customWidth="1"/>
    <col min="4613" max="4613" width="1.875" style="2" customWidth="1"/>
    <col min="4614" max="4614" width="12.5" style="2" customWidth="1"/>
    <col min="4615" max="4615" width="13" style="2" customWidth="1"/>
    <col min="4616" max="4616" width="9" style="2"/>
    <col min="4617" max="4617" width="11.25" style="2" customWidth="1"/>
    <col min="4618" max="4864" width="9" style="2"/>
    <col min="4865" max="4865" width="10.25" style="2" customWidth="1"/>
    <col min="4866" max="4866" width="22.25" style="2" customWidth="1"/>
    <col min="4867" max="4867" width="16.75" style="2" customWidth="1"/>
    <col min="4868" max="4868" width="9.75" style="2" customWidth="1"/>
    <col min="4869" max="4869" width="1.875" style="2" customWidth="1"/>
    <col min="4870" max="4870" width="12.5" style="2" customWidth="1"/>
    <col min="4871" max="4871" width="13" style="2" customWidth="1"/>
    <col min="4872" max="4872" width="9" style="2"/>
    <col min="4873" max="4873" width="11.25" style="2" customWidth="1"/>
    <col min="4874" max="5120" width="9" style="2"/>
    <col min="5121" max="5121" width="10.25" style="2" customWidth="1"/>
    <col min="5122" max="5122" width="22.25" style="2" customWidth="1"/>
    <col min="5123" max="5123" width="16.75" style="2" customWidth="1"/>
    <col min="5124" max="5124" width="9.75" style="2" customWidth="1"/>
    <col min="5125" max="5125" width="1.875" style="2" customWidth="1"/>
    <col min="5126" max="5126" width="12.5" style="2" customWidth="1"/>
    <col min="5127" max="5127" width="13" style="2" customWidth="1"/>
    <col min="5128" max="5128" width="9" style="2"/>
    <col min="5129" max="5129" width="11.25" style="2" customWidth="1"/>
    <col min="5130" max="5376" width="9" style="2"/>
    <col min="5377" max="5377" width="10.25" style="2" customWidth="1"/>
    <col min="5378" max="5378" width="22.25" style="2" customWidth="1"/>
    <col min="5379" max="5379" width="16.75" style="2" customWidth="1"/>
    <col min="5380" max="5380" width="9.75" style="2" customWidth="1"/>
    <col min="5381" max="5381" width="1.875" style="2" customWidth="1"/>
    <col min="5382" max="5382" width="12.5" style="2" customWidth="1"/>
    <col min="5383" max="5383" width="13" style="2" customWidth="1"/>
    <col min="5384" max="5384" width="9" style="2"/>
    <col min="5385" max="5385" width="11.25" style="2" customWidth="1"/>
    <col min="5386" max="5632" width="9" style="2"/>
    <col min="5633" max="5633" width="10.25" style="2" customWidth="1"/>
    <col min="5634" max="5634" width="22.25" style="2" customWidth="1"/>
    <col min="5635" max="5635" width="16.75" style="2" customWidth="1"/>
    <col min="5636" max="5636" width="9.75" style="2" customWidth="1"/>
    <col min="5637" max="5637" width="1.875" style="2" customWidth="1"/>
    <col min="5638" max="5638" width="12.5" style="2" customWidth="1"/>
    <col min="5639" max="5639" width="13" style="2" customWidth="1"/>
    <col min="5640" max="5640" width="9" style="2"/>
    <col min="5641" max="5641" width="11.25" style="2" customWidth="1"/>
    <col min="5642" max="5888" width="9" style="2"/>
    <col min="5889" max="5889" width="10.25" style="2" customWidth="1"/>
    <col min="5890" max="5890" width="22.25" style="2" customWidth="1"/>
    <col min="5891" max="5891" width="16.75" style="2" customWidth="1"/>
    <col min="5892" max="5892" width="9.75" style="2" customWidth="1"/>
    <col min="5893" max="5893" width="1.875" style="2" customWidth="1"/>
    <col min="5894" max="5894" width="12.5" style="2" customWidth="1"/>
    <col min="5895" max="5895" width="13" style="2" customWidth="1"/>
    <col min="5896" max="5896" width="9" style="2"/>
    <col min="5897" max="5897" width="11.25" style="2" customWidth="1"/>
    <col min="5898" max="6144" width="9" style="2"/>
    <col min="6145" max="6145" width="10.25" style="2" customWidth="1"/>
    <col min="6146" max="6146" width="22.25" style="2" customWidth="1"/>
    <col min="6147" max="6147" width="16.75" style="2" customWidth="1"/>
    <col min="6148" max="6148" width="9.75" style="2" customWidth="1"/>
    <col min="6149" max="6149" width="1.875" style="2" customWidth="1"/>
    <col min="6150" max="6150" width="12.5" style="2" customWidth="1"/>
    <col min="6151" max="6151" width="13" style="2" customWidth="1"/>
    <col min="6152" max="6152" width="9" style="2"/>
    <col min="6153" max="6153" width="11.25" style="2" customWidth="1"/>
    <col min="6154" max="6400" width="9" style="2"/>
    <col min="6401" max="6401" width="10.25" style="2" customWidth="1"/>
    <col min="6402" max="6402" width="22.25" style="2" customWidth="1"/>
    <col min="6403" max="6403" width="16.75" style="2" customWidth="1"/>
    <col min="6404" max="6404" width="9.75" style="2" customWidth="1"/>
    <col min="6405" max="6405" width="1.875" style="2" customWidth="1"/>
    <col min="6406" max="6406" width="12.5" style="2" customWidth="1"/>
    <col min="6407" max="6407" width="13" style="2" customWidth="1"/>
    <col min="6408" max="6408" width="9" style="2"/>
    <col min="6409" max="6409" width="11.25" style="2" customWidth="1"/>
    <col min="6410" max="6656" width="9" style="2"/>
    <col min="6657" max="6657" width="10.25" style="2" customWidth="1"/>
    <col min="6658" max="6658" width="22.25" style="2" customWidth="1"/>
    <col min="6659" max="6659" width="16.75" style="2" customWidth="1"/>
    <col min="6660" max="6660" width="9.75" style="2" customWidth="1"/>
    <col min="6661" max="6661" width="1.875" style="2" customWidth="1"/>
    <col min="6662" max="6662" width="12.5" style="2" customWidth="1"/>
    <col min="6663" max="6663" width="13" style="2" customWidth="1"/>
    <col min="6664" max="6664" width="9" style="2"/>
    <col min="6665" max="6665" width="11.25" style="2" customWidth="1"/>
    <col min="6666" max="6912" width="9" style="2"/>
    <col min="6913" max="6913" width="10.25" style="2" customWidth="1"/>
    <col min="6914" max="6914" width="22.25" style="2" customWidth="1"/>
    <col min="6915" max="6915" width="16.75" style="2" customWidth="1"/>
    <col min="6916" max="6916" width="9.75" style="2" customWidth="1"/>
    <col min="6917" max="6917" width="1.875" style="2" customWidth="1"/>
    <col min="6918" max="6918" width="12.5" style="2" customWidth="1"/>
    <col min="6919" max="6919" width="13" style="2" customWidth="1"/>
    <col min="6920" max="6920" width="9" style="2"/>
    <col min="6921" max="6921" width="11.25" style="2" customWidth="1"/>
    <col min="6922" max="7168" width="9" style="2"/>
    <col min="7169" max="7169" width="10.25" style="2" customWidth="1"/>
    <col min="7170" max="7170" width="22.25" style="2" customWidth="1"/>
    <col min="7171" max="7171" width="16.75" style="2" customWidth="1"/>
    <col min="7172" max="7172" width="9.75" style="2" customWidth="1"/>
    <col min="7173" max="7173" width="1.875" style="2" customWidth="1"/>
    <col min="7174" max="7174" width="12.5" style="2" customWidth="1"/>
    <col min="7175" max="7175" width="13" style="2" customWidth="1"/>
    <col min="7176" max="7176" width="9" style="2"/>
    <col min="7177" max="7177" width="11.25" style="2" customWidth="1"/>
    <col min="7178" max="7424" width="9" style="2"/>
    <col min="7425" max="7425" width="10.25" style="2" customWidth="1"/>
    <col min="7426" max="7426" width="22.25" style="2" customWidth="1"/>
    <col min="7427" max="7427" width="16.75" style="2" customWidth="1"/>
    <col min="7428" max="7428" width="9.75" style="2" customWidth="1"/>
    <col min="7429" max="7429" width="1.875" style="2" customWidth="1"/>
    <col min="7430" max="7430" width="12.5" style="2" customWidth="1"/>
    <col min="7431" max="7431" width="13" style="2" customWidth="1"/>
    <col min="7432" max="7432" width="9" style="2"/>
    <col min="7433" max="7433" width="11.25" style="2" customWidth="1"/>
    <col min="7434" max="7680" width="9" style="2"/>
    <col min="7681" max="7681" width="10.25" style="2" customWidth="1"/>
    <col min="7682" max="7682" width="22.25" style="2" customWidth="1"/>
    <col min="7683" max="7683" width="16.75" style="2" customWidth="1"/>
    <col min="7684" max="7684" width="9.75" style="2" customWidth="1"/>
    <col min="7685" max="7685" width="1.875" style="2" customWidth="1"/>
    <col min="7686" max="7686" width="12.5" style="2" customWidth="1"/>
    <col min="7687" max="7687" width="13" style="2" customWidth="1"/>
    <col min="7688" max="7688" width="9" style="2"/>
    <col min="7689" max="7689" width="11.25" style="2" customWidth="1"/>
    <col min="7690" max="7936" width="9" style="2"/>
    <col min="7937" max="7937" width="10.25" style="2" customWidth="1"/>
    <col min="7938" max="7938" width="22.25" style="2" customWidth="1"/>
    <col min="7939" max="7939" width="16.75" style="2" customWidth="1"/>
    <col min="7940" max="7940" width="9.75" style="2" customWidth="1"/>
    <col min="7941" max="7941" width="1.875" style="2" customWidth="1"/>
    <col min="7942" max="7942" width="12.5" style="2" customWidth="1"/>
    <col min="7943" max="7943" width="13" style="2" customWidth="1"/>
    <col min="7944" max="7944" width="9" style="2"/>
    <col min="7945" max="7945" width="11.25" style="2" customWidth="1"/>
    <col min="7946" max="8192" width="9" style="2"/>
    <col min="8193" max="8193" width="10.25" style="2" customWidth="1"/>
    <col min="8194" max="8194" width="22.25" style="2" customWidth="1"/>
    <col min="8195" max="8195" width="16.75" style="2" customWidth="1"/>
    <col min="8196" max="8196" width="9.75" style="2" customWidth="1"/>
    <col min="8197" max="8197" width="1.875" style="2" customWidth="1"/>
    <col min="8198" max="8198" width="12.5" style="2" customWidth="1"/>
    <col min="8199" max="8199" width="13" style="2" customWidth="1"/>
    <col min="8200" max="8200" width="9" style="2"/>
    <col min="8201" max="8201" width="11.25" style="2" customWidth="1"/>
    <col min="8202" max="8448" width="9" style="2"/>
    <col min="8449" max="8449" width="10.25" style="2" customWidth="1"/>
    <col min="8450" max="8450" width="22.25" style="2" customWidth="1"/>
    <col min="8451" max="8451" width="16.75" style="2" customWidth="1"/>
    <col min="8452" max="8452" width="9.75" style="2" customWidth="1"/>
    <col min="8453" max="8453" width="1.875" style="2" customWidth="1"/>
    <col min="8454" max="8454" width="12.5" style="2" customWidth="1"/>
    <col min="8455" max="8455" width="13" style="2" customWidth="1"/>
    <col min="8456" max="8456" width="9" style="2"/>
    <col min="8457" max="8457" width="11.25" style="2" customWidth="1"/>
    <col min="8458" max="8704" width="9" style="2"/>
    <col min="8705" max="8705" width="10.25" style="2" customWidth="1"/>
    <col min="8706" max="8706" width="22.25" style="2" customWidth="1"/>
    <col min="8707" max="8707" width="16.75" style="2" customWidth="1"/>
    <col min="8708" max="8708" width="9.75" style="2" customWidth="1"/>
    <col min="8709" max="8709" width="1.875" style="2" customWidth="1"/>
    <col min="8710" max="8710" width="12.5" style="2" customWidth="1"/>
    <col min="8711" max="8711" width="13" style="2" customWidth="1"/>
    <col min="8712" max="8712" width="9" style="2"/>
    <col min="8713" max="8713" width="11.25" style="2" customWidth="1"/>
    <col min="8714" max="8960" width="9" style="2"/>
    <col min="8961" max="8961" width="10.25" style="2" customWidth="1"/>
    <col min="8962" max="8962" width="22.25" style="2" customWidth="1"/>
    <col min="8963" max="8963" width="16.75" style="2" customWidth="1"/>
    <col min="8964" max="8964" width="9.75" style="2" customWidth="1"/>
    <col min="8965" max="8965" width="1.875" style="2" customWidth="1"/>
    <col min="8966" max="8966" width="12.5" style="2" customWidth="1"/>
    <col min="8967" max="8967" width="13" style="2" customWidth="1"/>
    <col min="8968" max="8968" width="9" style="2"/>
    <col min="8969" max="8969" width="11.25" style="2" customWidth="1"/>
    <col min="8970" max="9216" width="9" style="2"/>
    <col min="9217" max="9217" width="10.25" style="2" customWidth="1"/>
    <col min="9218" max="9218" width="22.25" style="2" customWidth="1"/>
    <col min="9219" max="9219" width="16.75" style="2" customWidth="1"/>
    <col min="9220" max="9220" width="9.75" style="2" customWidth="1"/>
    <col min="9221" max="9221" width="1.875" style="2" customWidth="1"/>
    <col min="9222" max="9222" width="12.5" style="2" customWidth="1"/>
    <col min="9223" max="9223" width="13" style="2" customWidth="1"/>
    <col min="9224" max="9224" width="9" style="2"/>
    <col min="9225" max="9225" width="11.25" style="2" customWidth="1"/>
    <col min="9226" max="9472" width="9" style="2"/>
    <col min="9473" max="9473" width="10.25" style="2" customWidth="1"/>
    <col min="9474" max="9474" width="22.25" style="2" customWidth="1"/>
    <col min="9475" max="9475" width="16.75" style="2" customWidth="1"/>
    <col min="9476" max="9476" width="9.75" style="2" customWidth="1"/>
    <col min="9477" max="9477" width="1.875" style="2" customWidth="1"/>
    <col min="9478" max="9478" width="12.5" style="2" customWidth="1"/>
    <col min="9479" max="9479" width="13" style="2" customWidth="1"/>
    <col min="9480" max="9480" width="9" style="2"/>
    <col min="9481" max="9481" width="11.25" style="2" customWidth="1"/>
    <col min="9482" max="9728" width="9" style="2"/>
    <col min="9729" max="9729" width="10.25" style="2" customWidth="1"/>
    <col min="9730" max="9730" width="22.25" style="2" customWidth="1"/>
    <col min="9731" max="9731" width="16.75" style="2" customWidth="1"/>
    <col min="9732" max="9732" width="9.75" style="2" customWidth="1"/>
    <col min="9733" max="9733" width="1.875" style="2" customWidth="1"/>
    <col min="9734" max="9734" width="12.5" style="2" customWidth="1"/>
    <col min="9735" max="9735" width="13" style="2" customWidth="1"/>
    <col min="9736" max="9736" width="9" style="2"/>
    <col min="9737" max="9737" width="11.25" style="2" customWidth="1"/>
    <col min="9738" max="9984" width="9" style="2"/>
    <col min="9985" max="9985" width="10.25" style="2" customWidth="1"/>
    <col min="9986" max="9986" width="22.25" style="2" customWidth="1"/>
    <col min="9987" max="9987" width="16.75" style="2" customWidth="1"/>
    <col min="9988" max="9988" width="9.75" style="2" customWidth="1"/>
    <col min="9989" max="9989" width="1.875" style="2" customWidth="1"/>
    <col min="9990" max="9990" width="12.5" style="2" customWidth="1"/>
    <col min="9991" max="9991" width="13" style="2" customWidth="1"/>
    <col min="9992" max="9992" width="9" style="2"/>
    <col min="9993" max="9993" width="11.25" style="2" customWidth="1"/>
    <col min="9994" max="10240" width="9" style="2"/>
    <col min="10241" max="10241" width="10.25" style="2" customWidth="1"/>
    <col min="10242" max="10242" width="22.25" style="2" customWidth="1"/>
    <col min="10243" max="10243" width="16.75" style="2" customWidth="1"/>
    <col min="10244" max="10244" width="9.75" style="2" customWidth="1"/>
    <col min="10245" max="10245" width="1.875" style="2" customWidth="1"/>
    <col min="10246" max="10246" width="12.5" style="2" customWidth="1"/>
    <col min="10247" max="10247" width="13" style="2" customWidth="1"/>
    <col min="10248" max="10248" width="9" style="2"/>
    <col min="10249" max="10249" width="11.25" style="2" customWidth="1"/>
    <col min="10250" max="10496" width="9" style="2"/>
    <col min="10497" max="10497" width="10.25" style="2" customWidth="1"/>
    <col min="10498" max="10498" width="22.25" style="2" customWidth="1"/>
    <col min="10499" max="10499" width="16.75" style="2" customWidth="1"/>
    <col min="10500" max="10500" width="9.75" style="2" customWidth="1"/>
    <col min="10501" max="10501" width="1.875" style="2" customWidth="1"/>
    <col min="10502" max="10502" width="12.5" style="2" customWidth="1"/>
    <col min="10503" max="10503" width="13" style="2" customWidth="1"/>
    <col min="10504" max="10504" width="9" style="2"/>
    <col min="10505" max="10505" width="11.25" style="2" customWidth="1"/>
    <col min="10506" max="10752" width="9" style="2"/>
    <col min="10753" max="10753" width="10.25" style="2" customWidth="1"/>
    <col min="10754" max="10754" width="22.25" style="2" customWidth="1"/>
    <col min="10755" max="10755" width="16.75" style="2" customWidth="1"/>
    <col min="10756" max="10756" width="9.75" style="2" customWidth="1"/>
    <col min="10757" max="10757" width="1.875" style="2" customWidth="1"/>
    <col min="10758" max="10758" width="12.5" style="2" customWidth="1"/>
    <col min="10759" max="10759" width="13" style="2" customWidth="1"/>
    <col min="10760" max="10760" width="9" style="2"/>
    <col min="10761" max="10761" width="11.25" style="2" customWidth="1"/>
    <col min="10762" max="11008" width="9" style="2"/>
    <col min="11009" max="11009" width="10.25" style="2" customWidth="1"/>
    <col min="11010" max="11010" width="22.25" style="2" customWidth="1"/>
    <col min="11011" max="11011" width="16.75" style="2" customWidth="1"/>
    <col min="11012" max="11012" width="9.75" style="2" customWidth="1"/>
    <col min="11013" max="11013" width="1.875" style="2" customWidth="1"/>
    <col min="11014" max="11014" width="12.5" style="2" customWidth="1"/>
    <col min="11015" max="11015" width="13" style="2" customWidth="1"/>
    <col min="11016" max="11016" width="9" style="2"/>
    <col min="11017" max="11017" width="11.25" style="2" customWidth="1"/>
    <col min="11018" max="11264" width="9" style="2"/>
    <col min="11265" max="11265" width="10.25" style="2" customWidth="1"/>
    <col min="11266" max="11266" width="22.25" style="2" customWidth="1"/>
    <col min="11267" max="11267" width="16.75" style="2" customWidth="1"/>
    <col min="11268" max="11268" width="9.75" style="2" customWidth="1"/>
    <col min="11269" max="11269" width="1.875" style="2" customWidth="1"/>
    <col min="11270" max="11270" width="12.5" style="2" customWidth="1"/>
    <col min="11271" max="11271" width="13" style="2" customWidth="1"/>
    <col min="11272" max="11272" width="9" style="2"/>
    <col min="11273" max="11273" width="11.25" style="2" customWidth="1"/>
    <col min="11274" max="11520" width="9" style="2"/>
    <col min="11521" max="11521" width="10.25" style="2" customWidth="1"/>
    <col min="11522" max="11522" width="22.25" style="2" customWidth="1"/>
    <col min="11523" max="11523" width="16.75" style="2" customWidth="1"/>
    <col min="11524" max="11524" width="9.75" style="2" customWidth="1"/>
    <col min="11525" max="11525" width="1.875" style="2" customWidth="1"/>
    <col min="11526" max="11526" width="12.5" style="2" customWidth="1"/>
    <col min="11527" max="11527" width="13" style="2" customWidth="1"/>
    <col min="11528" max="11528" width="9" style="2"/>
    <col min="11529" max="11529" width="11.25" style="2" customWidth="1"/>
    <col min="11530" max="11776" width="9" style="2"/>
    <col min="11777" max="11777" width="10.25" style="2" customWidth="1"/>
    <col min="11778" max="11778" width="22.25" style="2" customWidth="1"/>
    <col min="11779" max="11779" width="16.75" style="2" customWidth="1"/>
    <col min="11780" max="11780" width="9.75" style="2" customWidth="1"/>
    <col min="11781" max="11781" width="1.875" style="2" customWidth="1"/>
    <col min="11782" max="11782" width="12.5" style="2" customWidth="1"/>
    <col min="11783" max="11783" width="13" style="2" customWidth="1"/>
    <col min="11784" max="11784" width="9" style="2"/>
    <col min="11785" max="11785" width="11.25" style="2" customWidth="1"/>
    <col min="11786" max="12032" width="9" style="2"/>
    <col min="12033" max="12033" width="10.25" style="2" customWidth="1"/>
    <col min="12034" max="12034" width="22.25" style="2" customWidth="1"/>
    <col min="12035" max="12035" width="16.75" style="2" customWidth="1"/>
    <col min="12036" max="12036" width="9.75" style="2" customWidth="1"/>
    <col min="12037" max="12037" width="1.875" style="2" customWidth="1"/>
    <col min="12038" max="12038" width="12.5" style="2" customWidth="1"/>
    <col min="12039" max="12039" width="13" style="2" customWidth="1"/>
    <col min="12040" max="12040" width="9" style="2"/>
    <col min="12041" max="12041" width="11.25" style="2" customWidth="1"/>
    <col min="12042" max="12288" width="9" style="2"/>
    <col min="12289" max="12289" width="10.25" style="2" customWidth="1"/>
    <col min="12290" max="12290" width="22.25" style="2" customWidth="1"/>
    <col min="12291" max="12291" width="16.75" style="2" customWidth="1"/>
    <col min="12292" max="12292" width="9.75" style="2" customWidth="1"/>
    <col min="12293" max="12293" width="1.875" style="2" customWidth="1"/>
    <col min="12294" max="12294" width="12.5" style="2" customWidth="1"/>
    <col min="12295" max="12295" width="13" style="2" customWidth="1"/>
    <col min="12296" max="12296" width="9" style="2"/>
    <col min="12297" max="12297" width="11.25" style="2" customWidth="1"/>
    <col min="12298" max="12544" width="9" style="2"/>
    <col min="12545" max="12545" width="10.25" style="2" customWidth="1"/>
    <col min="12546" max="12546" width="22.25" style="2" customWidth="1"/>
    <col min="12547" max="12547" width="16.75" style="2" customWidth="1"/>
    <col min="12548" max="12548" width="9.75" style="2" customWidth="1"/>
    <col min="12549" max="12549" width="1.875" style="2" customWidth="1"/>
    <col min="12550" max="12550" width="12.5" style="2" customWidth="1"/>
    <col min="12551" max="12551" width="13" style="2" customWidth="1"/>
    <col min="12552" max="12552" width="9" style="2"/>
    <col min="12553" max="12553" width="11.25" style="2" customWidth="1"/>
    <col min="12554" max="12800" width="9" style="2"/>
    <col min="12801" max="12801" width="10.25" style="2" customWidth="1"/>
    <col min="12802" max="12802" width="22.25" style="2" customWidth="1"/>
    <col min="12803" max="12803" width="16.75" style="2" customWidth="1"/>
    <col min="12804" max="12804" width="9.75" style="2" customWidth="1"/>
    <col min="12805" max="12805" width="1.875" style="2" customWidth="1"/>
    <col min="12806" max="12806" width="12.5" style="2" customWidth="1"/>
    <col min="12807" max="12807" width="13" style="2" customWidth="1"/>
    <col min="12808" max="12808" width="9" style="2"/>
    <col min="12809" max="12809" width="11.25" style="2" customWidth="1"/>
    <col min="12810" max="13056" width="9" style="2"/>
    <col min="13057" max="13057" width="10.25" style="2" customWidth="1"/>
    <col min="13058" max="13058" width="22.25" style="2" customWidth="1"/>
    <col min="13059" max="13059" width="16.75" style="2" customWidth="1"/>
    <col min="13060" max="13060" width="9.75" style="2" customWidth="1"/>
    <col min="13061" max="13061" width="1.875" style="2" customWidth="1"/>
    <col min="13062" max="13062" width="12.5" style="2" customWidth="1"/>
    <col min="13063" max="13063" width="13" style="2" customWidth="1"/>
    <col min="13064" max="13064" width="9" style="2"/>
    <col min="13065" max="13065" width="11.25" style="2" customWidth="1"/>
    <col min="13066" max="13312" width="9" style="2"/>
    <col min="13313" max="13313" width="10.25" style="2" customWidth="1"/>
    <col min="13314" max="13314" width="22.25" style="2" customWidth="1"/>
    <col min="13315" max="13315" width="16.75" style="2" customWidth="1"/>
    <col min="13316" max="13316" width="9.75" style="2" customWidth="1"/>
    <col min="13317" max="13317" width="1.875" style="2" customWidth="1"/>
    <col min="13318" max="13318" width="12.5" style="2" customWidth="1"/>
    <col min="13319" max="13319" width="13" style="2" customWidth="1"/>
    <col min="13320" max="13320" width="9" style="2"/>
    <col min="13321" max="13321" width="11.25" style="2" customWidth="1"/>
    <col min="13322" max="13568" width="9" style="2"/>
    <col min="13569" max="13569" width="10.25" style="2" customWidth="1"/>
    <col min="13570" max="13570" width="22.25" style="2" customWidth="1"/>
    <col min="13571" max="13571" width="16.75" style="2" customWidth="1"/>
    <col min="13572" max="13572" width="9.75" style="2" customWidth="1"/>
    <col min="13573" max="13573" width="1.875" style="2" customWidth="1"/>
    <col min="13574" max="13574" width="12.5" style="2" customWidth="1"/>
    <col min="13575" max="13575" width="13" style="2" customWidth="1"/>
    <col min="13576" max="13576" width="9" style="2"/>
    <col min="13577" max="13577" width="11.25" style="2" customWidth="1"/>
    <col min="13578" max="13824" width="9" style="2"/>
    <col min="13825" max="13825" width="10.25" style="2" customWidth="1"/>
    <col min="13826" max="13826" width="22.25" style="2" customWidth="1"/>
    <col min="13827" max="13827" width="16.75" style="2" customWidth="1"/>
    <col min="13828" max="13828" width="9.75" style="2" customWidth="1"/>
    <col min="13829" max="13829" width="1.875" style="2" customWidth="1"/>
    <col min="13830" max="13830" width="12.5" style="2" customWidth="1"/>
    <col min="13831" max="13831" width="13" style="2" customWidth="1"/>
    <col min="13832" max="13832" width="9" style="2"/>
    <col min="13833" max="13833" width="11.25" style="2" customWidth="1"/>
    <col min="13834" max="14080" width="9" style="2"/>
    <col min="14081" max="14081" width="10.25" style="2" customWidth="1"/>
    <col min="14082" max="14082" width="22.25" style="2" customWidth="1"/>
    <col min="14083" max="14083" width="16.75" style="2" customWidth="1"/>
    <col min="14084" max="14084" width="9.75" style="2" customWidth="1"/>
    <col min="14085" max="14085" width="1.875" style="2" customWidth="1"/>
    <col min="14086" max="14086" width="12.5" style="2" customWidth="1"/>
    <col min="14087" max="14087" width="13" style="2" customWidth="1"/>
    <col min="14088" max="14088" width="9" style="2"/>
    <col min="14089" max="14089" width="11.25" style="2" customWidth="1"/>
    <col min="14090" max="14336" width="9" style="2"/>
    <col min="14337" max="14337" width="10.25" style="2" customWidth="1"/>
    <col min="14338" max="14338" width="22.25" style="2" customWidth="1"/>
    <col min="14339" max="14339" width="16.75" style="2" customWidth="1"/>
    <col min="14340" max="14340" width="9.75" style="2" customWidth="1"/>
    <col min="14341" max="14341" width="1.875" style="2" customWidth="1"/>
    <col min="14342" max="14342" width="12.5" style="2" customWidth="1"/>
    <col min="14343" max="14343" width="13" style="2" customWidth="1"/>
    <col min="14344" max="14344" width="9" style="2"/>
    <col min="14345" max="14345" width="11.25" style="2" customWidth="1"/>
    <col min="14346" max="14592" width="9" style="2"/>
    <col min="14593" max="14593" width="10.25" style="2" customWidth="1"/>
    <col min="14594" max="14594" width="22.25" style="2" customWidth="1"/>
    <col min="14595" max="14595" width="16.75" style="2" customWidth="1"/>
    <col min="14596" max="14596" width="9.75" style="2" customWidth="1"/>
    <col min="14597" max="14597" width="1.875" style="2" customWidth="1"/>
    <col min="14598" max="14598" width="12.5" style="2" customWidth="1"/>
    <col min="14599" max="14599" width="13" style="2" customWidth="1"/>
    <col min="14600" max="14600" width="9" style="2"/>
    <col min="14601" max="14601" width="11.25" style="2" customWidth="1"/>
    <col min="14602" max="14848" width="9" style="2"/>
    <col min="14849" max="14849" width="10.25" style="2" customWidth="1"/>
    <col min="14850" max="14850" width="22.25" style="2" customWidth="1"/>
    <col min="14851" max="14851" width="16.75" style="2" customWidth="1"/>
    <col min="14852" max="14852" width="9.75" style="2" customWidth="1"/>
    <col min="14853" max="14853" width="1.875" style="2" customWidth="1"/>
    <col min="14854" max="14854" width="12.5" style="2" customWidth="1"/>
    <col min="14855" max="14855" width="13" style="2" customWidth="1"/>
    <col min="14856" max="14856" width="9" style="2"/>
    <col min="14857" max="14857" width="11.25" style="2" customWidth="1"/>
    <col min="14858" max="15104" width="9" style="2"/>
    <col min="15105" max="15105" width="10.25" style="2" customWidth="1"/>
    <col min="15106" max="15106" width="22.25" style="2" customWidth="1"/>
    <col min="15107" max="15107" width="16.75" style="2" customWidth="1"/>
    <col min="15108" max="15108" width="9.75" style="2" customWidth="1"/>
    <col min="15109" max="15109" width="1.875" style="2" customWidth="1"/>
    <col min="15110" max="15110" width="12.5" style="2" customWidth="1"/>
    <col min="15111" max="15111" width="13" style="2" customWidth="1"/>
    <col min="15112" max="15112" width="9" style="2"/>
    <col min="15113" max="15113" width="11.25" style="2" customWidth="1"/>
    <col min="15114" max="15360" width="9" style="2"/>
    <col min="15361" max="15361" width="10.25" style="2" customWidth="1"/>
    <col min="15362" max="15362" width="22.25" style="2" customWidth="1"/>
    <col min="15363" max="15363" width="16.75" style="2" customWidth="1"/>
    <col min="15364" max="15364" width="9.75" style="2" customWidth="1"/>
    <col min="15365" max="15365" width="1.875" style="2" customWidth="1"/>
    <col min="15366" max="15366" width="12.5" style="2" customWidth="1"/>
    <col min="15367" max="15367" width="13" style="2" customWidth="1"/>
    <col min="15368" max="15368" width="9" style="2"/>
    <col min="15369" max="15369" width="11.25" style="2" customWidth="1"/>
    <col min="15370" max="15616" width="9" style="2"/>
    <col min="15617" max="15617" width="10.25" style="2" customWidth="1"/>
    <col min="15618" max="15618" width="22.25" style="2" customWidth="1"/>
    <col min="15619" max="15619" width="16.75" style="2" customWidth="1"/>
    <col min="15620" max="15620" width="9.75" style="2" customWidth="1"/>
    <col min="15621" max="15621" width="1.875" style="2" customWidth="1"/>
    <col min="15622" max="15622" width="12.5" style="2" customWidth="1"/>
    <col min="15623" max="15623" width="13" style="2" customWidth="1"/>
    <col min="15624" max="15624" width="9" style="2"/>
    <col min="15625" max="15625" width="11.25" style="2" customWidth="1"/>
    <col min="15626" max="15872" width="9" style="2"/>
    <col min="15873" max="15873" width="10.25" style="2" customWidth="1"/>
    <col min="15874" max="15874" width="22.25" style="2" customWidth="1"/>
    <col min="15875" max="15875" width="16.75" style="2" customWidth="1"/>
    <col min="15876" max="15876" width="9.75" style="2" customWidth="1"/>
    <col min="15877" max="15877" width="1.875" style="2" customWidth="1"/>
    <col min="15878" max="15878" width="12.5" style="2" customWidth="1"/>
    <col min="15879" max="15879" width="13" style="2" customWidth="1"/>
    <col min="15880" max="15880" width="9" style="2"/>
    <col min="15881" max="15881" width="11.25" style="2" customWidth="1"/>
    <col min="15882" max="16128" width="9" style="2"/>
    <col min="16129" max="16129" width="10.25" style="2" customWidth="1"/>
    <col min="16130" max="16130" width="22.25" style="2" customWidth="1"/>
    <col min="16131" max="16131" width="16.75" style="2" customWidth="1"/>
    <col min="16132" max="16132" width="9.75" style="2" customWidth="1"/>
    <col min="16133" max="16133" width="1.875" style="2" customWidth="1"/>
    <col min="16134" max="16134" width="12.5" style="2" customWidth="1"/>
    <col min="16135" max="16135" width="13" style="2" customWidth="1"/>
    <col min="16136" max="16136" width="9" style="2"/>
    <col min="16137" max="16137" width="11.25" style="2" customWidth="1"/>
    <col min="16138" max="16384" width="9" style="2"/>
  </cols>
  <sheetData>
    <row r="2" spans="1:8" x14ac:dyDescent="0.2">
      <c r="A2" s="1" t="s">
        <v>0</v>
      </c>
    </row>
    <row r="4" spans="1:8" x14ac:dyDescent="0.2">
      <c r="A4" s="1" t="s">
        <v>1</v>
      </c>
      <c r="F4" s="4" t="s">
        <v>2</v>
      </c>
      <c r="G4" s="5"/>
    </row>
    <row r="5" spans="1:8" x14ac:dyDescent="0.2">
      <c r="F5" s="4" t="s">
        <v>3</v>
      </c>
    </row>
    <row r="6" spans="1:8" x14ac:dyDescent="0.2">
      <c r="A6" s="3"/>
      <c r="B6" s="3"/>
      <c r="C6" s="3"/>
      <c r="E6" s="3"/>
      <c r="F6" s="6"/>
      <c r="G6" s="6"/>
    </row>
    <row r="7" spans="1:8" x14ac:dyDescent="0.2">
      <c r="A7" s="7" t="s">
        <v>4</v>
      </c>
      <c r="B7" s="7" t="s">
        <v>5</v>
      </c>
      <c r="C7" s="7"/>
      <c r="D7" s="7" t="s">
        <v>6</v>
      </c>
      <c r="E7" s="7"/>
      <c r="F7" s="8"/>
      <c r="G7" s="8"/>
      <c r="H7" s="1"/>
    </row>
    <row r="8" spans="1:8" x14ac:dyDescent="0.2">
      <c r="A8" s="7" t="s">
        <v>7</v>
      </c>
      <c r="B8" s="7"/>
      <c r="C8" s="7"/>
      <c r="D8" s="7" t="s">
        <v>8</v>
      </c>
      <c r="E8" s="7"/>
      <c r="F8" s="8" t="s">
        <v>9</v>
      </c>
      <c r="G8" s="8" t="s">
        <v>10</v>
      </c>
      <c r="H8" s="1"/>
    </row>
    <row r="9" spans="1:8" x14ac:dyDescent="0.2">
      <c r="A9" s="9"/>
      <c r="B9" s="7"/>
      <c r="C9" s="7"/>
      <c r="D9" s="7"/>
      <c r="E9" s="7"/>
      <c r="F9" s="8"/>
      <c r="G9" s="8"/>
      <c r="H9" s="1"/>
    </row>
    <row r="10" spans="1:8" x14ac:dyDescent="0.2">
      <c r="A10" s="10" t="s">
        <v>103</v>
      </c>
      <c r="B10" s="2" t="s">
        <v>11</v>
      </c>
      <c r="D10" s="3" t="s">
        <v>12</v>
      </c>
      <c r="F10" s="4">
        <v>477.3</v>
      </c>
      <c r="H10" s="1"/>
    </row>
    <row r="11" spans="1:8" x14ac:dyDescent="0.2">
      <c r="A11" s="9"/>
      <c r="B11" s="2" t="s">
        <v>13</v>
      </c>
      <c r="D11" s="3" t="s">
        <v>14</v>
      </c>
      <c r="G11" s="4">
        <v>477.3</v>
      </c>
      <c r="H11" s="1"/>
    </row>
    <row r="12" spans="1:8" x14ac:dyDescent="0.2">
      <c r="A12" s="9"/>
      <c r="H12" s="1"/>
    </row>
    <row r="13" spans="1:8" x14ac:dyDescent="0.2">
      <c r="A13" s="9"/>
      <c r="B13" s="2" t="s">
        <v>15</v>
      </c>
      <c r="H13" s="1"/>
    </row>
    <row r="14" spans="1:8" x14ac:dyDescent="0.2">
      <c r="A14" s="10"/>
      <c r="B14" s="2" t="s">
        <v>104</v>
      </c>
    </row>
    <row r="15" spans="1:8" x14ac:dyDescent="0.2">
      <c r="A15" s="10"/>
    </row>
    <row r="16" spans="1:8" x14ac:dyDescent="0.2">
      <c r="A16" s="10" t="s">
        <v>105</v>
      </c>
      <c r="B16" s="21" t="s">
        <v>65</v>
      </c>
      <c r="C16" s="19"/>
      <c r="D16" s="20" t="s">
        <v>62</v>
      </c>
      <c r="E16" s="19"/>
      <c r="F16" s="4">
        <v>1500000</v>
      </c>
    </row>
    <row r="17" spans="1:14" x14ac:dyDescent="0.2">
      <c r="A17" s="9"/>
      <c r="B17" s="21" t="s">
        <v>66</v>
      </c>
      <c r="C17" s="19"/>
      <c r="D17" s="20" t="s">
        <v>67</v>
      </c>
      <c r="E17" s="19"/>
      <c r="G17" s="4">
        <v>1500000</v>
      </c>
    </row>
    <row r="18" spans="1:14" x14ac:dyDescent="0.2">
      <c r="A18" s="9"/>
      <c r="B18" s="21"/>
      <c r="C18" s="19"/>
      <c r="D18" s="20"/>
      <c r="E18" s="19"/>
    </row>
    <row r="19" spans="1:14" x14ac:dyDescent="0.2">
      <c r="A19" s="9"/>
      <c r="B19" s="21" t="s">
        <v>106</v>
      </c>
      <c r="C19" s="19"/>
      <c r="D19" s="20"/>
      <c r="E19" s="19"/>
    </row>
    <row r="20" spans="1:14" x14ac:dyDescent="0.2">
      <c r="A20" s="10"/>
      <c r="B20" s="21"/>
      <c r="C20" s="19"/>
      <c r="D20" s="20"/>
      <c r="E20" s="19"/>
      <c r="M20" s="12"/>
      <c r="N20" s="12"/>
    </row>
    <row r="21" spans="1:14" x14ac:dyDescent="0.2">
      <c r="A21" s="10" t="s">
        <v>107</v>
      </c>
      <c r="B21" s="14" t="s">
        <v>65</v>
      </c>
      <c r="C21" s="14"/>
      <c r="D21" s="15" t="s">
        <v>62</v>
      </c>
      <c r="E21" s="14"/>
      <c r="F21" s="16">
        <v>1400</v>
      </c>
      <c r="G21" s="16"/>
      <c r="M21" s="12"/>
      <c r="N21" s="12"/>
    </row>
    <row r="22" spans="1:14" x14ac:dyDescent="0.2">
      <c r="A22" s="13"/>
      <c r="B22" s="2" t="s">
        <v>108</v>
      </c>
      <c r="D22" s="3" t="s">
        <v>14</v>
      </c>
      <c r="E22" s="14"/>
      <c r="F22" s="16"/>
      <c r="G22" s="16">
        <v>1400</v>
      </c>
      <c r="M22" s="12"/>
      <c r="N22" s="12"/>
    </row>
    <row r="23" spans="1:14" x14ac:dyDescent="0.2">
      <c r="A23" s="13"/>
      <c r="B23" s="14"/>
      <c r="C23" s="14"/>
      <c r="D23" s="15"/>
      <c r="E23" s="14"/>
      <c r="F23" s="16"/>
      <c r="G23" s="16"/>
      <c r="M23" s="12"/>
      <c r="N23" s="12"/>
    </row>
    <row r="24" spans="1:14" x14ac:dyDescent="0.2">
      <c r="A24" s="13"/>
      <c r="B24" s="2" t="s">
        <v>109</v>
      </c>
      <c r="C24" s="14"/>
      <c r="D24" s="15"/>
      <c r="E24" s="14"/>
      <c r="F24" s="16"/>
      <c r="G24" s="16"/>
      <c r="M24" s="12"/>
      <c r="N24" s="12"/>
    </row>
    <row r="25" spans="1:14" x14ac:dyDescent="0.2">
      <c r="A25" s="13"/>
      <c r="B25" s="14"/>
      <c r="C25" s="14"/>
      <c r="D25" s="15"/>
      <c r="E25" s="14"/>
      <c r="F25" s="16"/>
      <c r="G25" s="16"/>
      <c r="M25" s="12"/>
      <c r="N25" s="12"/>
    </row>
    <row r="26" spans="1:14" x14ac:dyDescent="0.2">
      <c r="A26" s="10" t="s">
        <v>110</v>
      </c>
      <c r="B26" s="14" t="s">
        <v>115</v>
      </c>
      <c r="C26" s="14"/>
      <c r="D26" s="15" t="s">
        <v>114</v>
      </c>
      <c r="E26" s="14"/>
      <c r="F26" s="16">
        <v>0.02</v>
      </c>
      <c r="G26" s="16"/>
      <c r="M26" s="12"/>
      <c r="N26" s="12"/>
    </row>
    <row r="27" spans="1:14" x14ac:dyDescent="0.2">
      <c r="A27" s="14"/>
      <c r="B27" s="2" t="s">
        <v>65</v>
      </c>
      <c r="D27" s="3" t="s">
        <v>62</v>
      </c>
      <c r="E27" s="14"/>
      <c r="F27" s="16"/>
      <c r="G27" s="16">
        <v>0.02</v>
      </c>
      <c r="M27" s="12"/>
      <c r="N27" s="12"/>
    </row>
    <row r="28" spans="1:14" x14ac:dyDescent="0.2">
      <c r="A28" s="13"/>
      <c r="B28" s="14"/>
      <c r="C28" s="14"/>
      <c r="D28" s="15"/>
      <c r="E28" s="14"/>
      <c r="F28" s="16"/>
      <c r="G28" s="16"/>
      <c r="M28" s="12"/>
      <c r="N28" s="12"/>
    </row>
    <row r="29" spans="1:14" x14ac:dyDescent="0.2">
      <c r="A29" s="13"/>
      <c r="B29" s="2" t="s">
        <v>116</v>
      </c>
      <c r="C29" s="14"/>
      <c r="D29" s="15"/>
      <c r="E29" s="14"/>
      <c r="F29" s="16"/>
      <c r="G29" s="16"/>
      <c r="M29" s="12"/>
      <c r="N29" s="12"/>
    </row>
    <row r="30" spans="1:14" x14ac:dyDescent="0.2">
      <c r="A30" s="13"/>
      <c r="B30" s="14"/>
      <c r="C30" s="14"/>
      <c r="D30" s="15"/>
      <c r="E30" s="14"/>
      <c r="F30" s="16"/>
      <c r="G30" s="16"/>
      <c r="M30" s="12"/>
      <c r="N30" s="12"/>
    </row>
    <row r="31" spans="1:14" x14ac:dyDescent="0.2">
      <c r="A31" s="10" t="s">
        <v>111</v>
      </c>
      <c r="B31" s="14" t="s">
        <v>70</v>
      </c>
      <c r="C31" s="14"/>
      <c r="D31" s="15" t="s">
        <v>71</v>
      </c>
      <c r="E31" s="14"/>
      <c r="F31" s="16">
        <v>50</v>
      </c>
      <c r="G31" s="16"/>
      <c r="M31" s="12"/>
      <c r="N31" s="12"/>
    </row>
    <row r="32" spans="1:14" x14ac:dyDescent="0.2">
      <c r="A32" s="13"/>
      <c r="B32" s="2" t="s">
        <v>65</v>
      </c>
      <c r="D32" s="3" t="s">
        <v>62</v>
      </c>
      <c r="E32" s="14"/>
      <c r="F32" s="16"/>
      <c r="G32" s="16">
        <v>50</v>
      </c>
      <c r="M32" s="12"/>
      <c r="N32" s="12"/>
    </row>
    <row r="33" spans="1:14" x14ac:dyDescent="0.2">
      <c r="A33" s="13"/>
      <c r="B33" s="14"/>
      <c r="C33" s="14"/>
      <c r="D33" s="15"/>
      <c r="E33" s="14"/>
      <c r="F33" s="16"/>
      <c r="G33" s="16"/>
      <c r="M33" s="12"/>
      <c r="N33" s="12"/>
    </row>
    <row r="34" spans="1:14" x14ac:dyDescent="0.2">
      <c r="A34" s="13"/>
      <c r="B34" s="2" t="s">
        <v>112</v>
      </c>
      <c r="C34" s="14"/>
      <c r="D34" s="15"/>
      <c r="E34" s="14"/>
      <c r="F34" s="16"/>
      <c r="G34" s="16"/>
      <c r="M34" s="12"/>
      <c r="N34" s="12"/>
    </row>
    <row r="35" spans="1:14" x14ac:dyDescent="0.2">
      <c r="A35" s="13"/>
      <c r="B35" s="14"/>
      <c r="C35" s="14"/>
      <c r="D35" s="15"/>
      <c r="E35" s="14"/>
      <c r="F35" s="16"/>
      <c r="G35" s="16"/>
      <c r="M35" s="12"/>
      <c r="N35" s="12"/>
    </row>
    <row r="36" spans="1:14" x14ac:dyDescent="0.2">
      <c r="A36" s="10" t="s">
        <v>113</v>
      </c>
      <c r="B36" s="21" t="s">
        <v>70</v>
      </c>
      <c r="C36" s="19"/>
      <c r="D36" s="20" t="s">
        <v>71</v>
      </c>
      <c r="E36" s="19"/>
      <c r="F36" s="4">
        <v>9.1</v>
      </c>
      <c r="M36" s="12"/>
      <c r="N36" s="12"/>
    </row>
    <row r="37" spans="1:14" x14ac:dyDescent="0.2">
      <c r="A37" s="13"/>
      <c r="B37" s="21" t="s">
        <v>65</v>
      </c>
      <c r="C37" s="19"/>
      <c r="D37" s="20" t="s">
        <v>62</v>
      </c>
      <c r="E37" s="19"/>
      <c r="G37" s="4">
        <v>9.1</v>
      </c>
      <c r="M37" s="12"/>
      <c r="N37" s="12"/>
    </row>
    <row r="38" spans="1:14" x14ac:dyDescent="0.2">
      <c r="A38" s="13"/>
      <c r="B38" s="21"/>
      <c r="C38" s="19"/>
      <c r="D38" s="20"/>
      <c r="E38" s="19"/>
      <c r="M38" s="12"/>
      <c r="N38" s="12"/>
    </row>
    <row r="39" spans="1:14" x14ac:dyDescent="0.2">
      <c r="A39" s="13"/>
      <c r="B39" s="21" t="s">
        <v>118</v>
      </c>
      <c r="C39" s="19"/>
      <c r="D39" s="20"/>
      <c r="E39" s="19"/>
      <c r="M39" s="12"/>
      <c r="N39" s="12"/>
    </row>
    <row r="40" spans="1:14" x14ac:dyDescent="0.2">
      <c r="A40" s="13"/>
      <c r="M40" s="12"/>
      <c r="N40" s="12"/>
    </row>
    <row r="41" spans="1:14" x14ac:dyDescent="0.2">
      <c r="A41" s="10" t="s">
        <v>117</v>
      </c>
      <c r="B41" s="21" t="s">
        <v>70</v>
      </c>
      <c r="C41" s="19"/>
      <c r="D41" s="20" t="s">
        <v>71</v>
      </c>
      <c r="E41" s="19"/>
      <c r="F41" s="4">
        <v>10.5</v>
      </c>
      <c r="M41" s="12"/>
      <c r="N41" s="12"/>
    </row>
    <row r="42" spans="1:14" x14ac:dyDescent="0.2">
      <c r="A42" s="10"/>
      <c r="B42" s="21" t="s">
        <v>73</v>
      </c>
      <c r="C42" s="19"/>
      <c r="D42" s="20" t="s">
        <v>74</v>
      </c>
      <c r="E42" s="19"/>
      <c r="G42" s="4">
        <v>10.5</v>
      </c>
      <c r="M42" s="4"/>
      <c r="N42" s="4"/>
    </row>
    <row r="43" spans="1:14" x14ac:dyDescent="0.2">
      <c r="A43" s="10"/>
      <c r="B43" s="21"/>
      <c r="C43" s="19"/>
      <c r="D43" s="20"/>
      <c r="E43" s="19"/>
      <c r="M43" s="4"/>
      <c r="N43" s="4"/>
    </row>
    <row r="44" spans="1:14" x14ac:dyDescent="0.2">
      <c r="A44" s="10"/>
      <c r="B44" s="21" t="s">
        <v>118</v>
      </c>
      <c r="C44" s="19"/>
      <c r="D44" s="20"/>
      <c r="E44" s="19"/>
    </row>
    <row r="45" spans="1:14" x14ac:dyDescent="0.2">
      <c r="A45" s="10"/>
      <c r="J45" s="17"/>
      <c r="K45" s="18"/>
    </row>
    <row r="46" spans="1:14" x14ac:dyDescent="0.2">
      <c r="A46" s="10" t="s">
        <v>119</v>
      </c>
      <c r="B46" s="2" t="s">
        <v>66</v>
      </c>
      <c r="D46" s="3" t="s">
        <v>67</v>
      </c>
      <c r="F46" s="4">
        <f>10473.85+421.05</f>
        <v>10894.9</v>
      </c>
      <c r="J46" s="17"/>
      <c r="K46" s="18"/>
    </row>
    <row r="47" spans="1:14" x14ac:dyDescent="0.2">
      <c r="A47" s="10"/>
      <c r="B47" s="2" t="s">
        <v>80</v>
      </c>
      <c r="D47" s="3" t="s">
        <v>81</v>
      </c>
      <c r="G47" s="4">
        <f>10473.85+421.05</f>
        <v>10894.9</v>
      </c>
      <c r="J47" s="17"/>
      <c r="K47" s="18"/>
    </row>
    <row r="48" spans="1:14" x14ac:dyDescent="0.2">
      <c r="A48" s="10"/>
      <c r="K48" s="18"/>
    </row>
    <row r="49" spans="1:7" x14ac:dyDescent="0.2">
      <c r="A49" s="10"/>
      <c r="B49" s="2" t="s">
        <v>120</v>
      </c>
    </row>
    <row r="50" spans="1:7" x14ac:dyDescent="0.2">
      <c r="A50" s="10"/>
    </row>
    <row r="51" spans="1:7" x14ac:dyDescent="0.2">
      <c r="A51" s="10" t="s">
        <v>122</v>
      </c>
      <c r="B51" s="2" t="s">
        <v>84</v>
      </c>
      <c r="D51" s="3" t="s">
        <v>85</v>
      </c>
      <c r="F51" s="4">
        <f>18.83*30</f>
        <v>564.9</v>
      </c>
    </row>
    <row r="52" spans="1:7" x14ac:dyDescent="0.2">
      <c r="A52" s="10"/>
      <c r="B52" s="2" t="s">
        <v>84</v>
      </c>
      <c r="D52" s="3" t="s">
        <v>85</v>
      </c>
      <c r="F52" s="4">
        <f>80.87*2</f>
        <v>161.74</v>
      </c>
    </row>
    <row r="53" spans="1:7" x14ac:dyDescent="0.2">
      <c r="A53" s="10"/>
      <c r="B53" s="2" t="s">
        <v>84</v>
      </c>
      <c r="D53" s="3" t="s">
        <v>85</v>
      </c>
      <c r="F53" s="4">
        <f>42.72*15</f>
        <v>640.79999999999995</v>
      </c>
    </row>
    <row r="54" spans="1:7" x14ac:dyDescent="0.2">
      <c r="A54" s="10"/>
      <c r="B54" s="2" t="s">
        <v>86</v>
      </c>
      <c r="D54" s="3" t="s">
        <v>87</v>
      </c>
      <c r="G54" s="4">
        <f>F51+F52+F53</f>
        <v>1367.44</v>
      </c>
    </row>
    <row r="55" spans="1:7" x14ac:dyDescent="0.2">
      <c r="A55" s="10"/>
    </row>
    <row r="56" spans="1:7" x14ac:dyDescent="0.2">
      <c r="A56" s="10"/>
      <c r="B56" s="2" t="s">
        <v>123</v>
      </c>
    </row>
    <row r="57" spans="1:7" x14ac:dyDescent="0.2">
      <c r="A57" s="10"/>
      <c r="B57" s="2" t="s">
        <v>124</v>
      </c>
    </row>
    <row r="58" spans="1:7" x14ac:dyDescent="0.2">
      <c r="A58" s="10"/>
      <c r="B58" s="2" t="s">
        <v>125</v>
      </c>
    </row>
    <row r="59" spans="1:7" x14ac:dyDescent="0.2">
      <c r="A59" s="10"/>
      <c r="B59" s="2" t="s">
        <v>126</v>
      </c>
    </row>
    <row r="60" spans="1:7" x14ac:dyDescent="0.2">
      <c r="A60" s="10"/>
    </row>
    <row r="61" spans="1:7" x14ac:dyDescent="0.2">
      <c r="A61" s="10" t="s">
        <v>127</v>
      </c>
      <c r="B61" s="2" t="s">
        <v>92</v>
      </c>
      <c r="D61" s="3" t="s">
        <v>93</v>
      </c>
      <c r="F61" s="12">
        <v>1797169.9100000001</v>
      </c>
      <c r="G61" s="12"/>
    </row>
    <row r="62" spans="1:7" x14ac:dyDescent="0.2">
      <c r="A62" s="10"/>
      <c r="B62" s="2" t="s">
        <v>94</v>
      </c>
      <c r="D62" s="3" t="s">
        <v>95</v>
      </c>
      <c r="F62" s="12"/>
      <c r="G62" s="12">
        <v>1797169.9100000001</v>
      </c>
    </row>
    <row r="63" spans="1:7" x14ac:dyDescent="0.2">
      <c r="A63" s="10"/>
      <c r="F63" s="12"/>
      <c r="G63" s="12"/>
    </row>
    <row r="64" spans="1:7" x14ac:dyDescent="0.2">
      <c r="A64" s="10"/>
      <c r="B64" s="2" t="s">
        <v>129</v>
      </c>
      <c r="F64" s="12"/>
      <c r="G64" s="12"/>
    </row>
    <row r="65" spans="1:7" x14ac:dyDescent="0.2">
      <c r="A65" s="10"/>
      <c r="F65" s="12"/>
      <c r="G65" s="12"/>
    </row>
    <row r="66" spans="1:7" x14ac:dyDescent="0.2">
      <c r="A66" s="10" t="s">
        <v>128</v>
      </c>
      <c r="B66" s="2" t="s">
        <v>94</v>
      </c>
      <c r="D66" s="3" t="s">
        <v>95</v>
      </c>
      <c r="F66" s="12">
        <f>G67+G68</f>
        <v>1797169.9100000001</v>
      </c>
      <c r="G66" s="12"/>
    </row>
    <row r="67" spans="1:7" x14ac:dyDescent="0.2">
      <c r="A67" s="10"/>
      <c r="B67" s="2" t="s">
        <v>97</v>
      </c>
      <c r="D67" s="3" t="s">
        <v>98</v>
      </c>
      <c r="F67" s="12"/>
      <c r="G67" s="12">
        <v>592778.05999999994</v>
      </c>
    </row>
    <row r="68" spans="1:7" x14ac:dyDescent="0.2">
      <c r="A68" s="10"/>
      <c r="B68" s="2" t="s">
        <v>99</v>
      </c>
      <c r="D68" s="3" t="s">
        <v>100</v>
      </c>
      <c r="F68" s="12"/>
      <c r="G68" s="12">
        <v>1204391.8500000001</v>
      </c>
    </row>
    <row r="69" spans="1:7" x14ac:dyDescent="0.2">
      <c r="A69" s="10"/>
      <c r="F69" s="12"/>
      <c r="G69" s="12"/>
    </row>
    <row r="70" spans="1:7" x14ac:dyDescent="0.2">
      <c r="A70" s="10"/>
      <c r="B70" s="2" t="s">
        <v>129</v>
      </c>
      <c r="F70" s="12"/>
      <c r="G70" s="12"/>
    </row>
    <row r="71" spans="1:7" x14ac:dyDescent="0.2">
      <c r="A71" s="10"/>
      <c r="B71" s="21"/>
      <c r="C71" s="19"/>
      <c r="D71" s="20"/>
      <c r="E71" s="19"/>
      <c r="F71" s="19"/>
      <c r="G71" s="19"/>
    </row>
    <row r="72" spans="1:7" x14ac:dyDescent="0.2">
      <c r="A72" s="10"/>
      <c r="B72" s="19"/>
      <c r="C72" s="19"/>
      <c r="D72" s="20"/>
      <c r="E72" s="19"/>
    </row>
    <row r="73" spans="1:7" x14ac:dyDescent="0.2">
      <c r="A73" s="10"/>
      <c r="B73" s="19"/>
      <c r="C73" s="19"/>
      <c r="D73" s="20"/>
      <c r="E73" s="19"/>
    </row>
    <row r="74" spans="1:7" ht="13.5" thickBot="1" x14ac:dyDescent="0.25">
      <c r="F74" s="22">
        <f>SUM(F10:F71)</f>
        <v>5108549.08</v>
      </c>
      <c r="G74" s="22">
        <f>SUM(G10:G71)</f>
        <v>5108549.08</v>
      </c>
    </row>
    <row r="75" spans="1:7" ht="13.5" thickTop="1" x14ac:dyDescent="0.2">
      <c r="F75" s="2"/>
      <c r="G75" s="2"/>
    </row>
    <row r="76" spans="1:7" x14ac:dyDescent="0.2">
      <c r="A76" s="2" t="s">
        <v>17</v>
      </c>
    </row>
    <row r="79" spans="1:7" x14ac:dyDescent="0.2">
      <c r="C79" s="3"/>
      <c r="D79" s="2"/>
      <c r="E79" s="4"/>
    </row>
    <row r="80" spans="1:7" x14ac:dyDescent="0.2">
      <c r="A80" s="2" t="s">
        <v>18</v>
      </c>
      <c r="C80" s="3"/>
      <c r="D80" s="2"/>
      <c r="E80" s="4"/>
    </row>
    <row r="81" spans="2:7" x14ac:dyDescent="0.2">
      <c r="C81" s="3"/>
      <c r="D81" s="2"/>
      <c r="E81" s="4"/>
    </row>
    <row r="82" spans="2:7" x14ac:dyDescent="0.2">
      <c r="C82" s="3"/>
      <c r="D82" s="2"/>
      <c r="E82" s="4"/>
    </row>
    <row r="83" spans="2:7" x14ac:dyDescent="0.2">
      <c r="D83" s="2"/>
      <c r="F83" s="2"/>
      <c r="G83" s="2"/>
    </row>
    <row r="84" spans="2:7" x14ac:dyDescent="0.2">
      <c r="D84" s="2"/>
      <c r="F84" s="2"/>
      <c r="G84" s="2"/>
    </row>
    <row r="85" spans="2:7" x14ac:dyDescent="0.2">
      <c r="D85" s="2"/>
      <c r="F85" s="2"/>
      <c r="G85" s="2"/>
    </row>
    <row r="86" spans="2:7" x14ac:dyDescent="0.2">
      <c r="D86" s="2"/>
      <c r="F86" s="2"/>
      <c r="G86" s="2"/>
    </row>
    <row r="87" spans="2:7" x14ac:dyDescent="0.2">
      <c r="D87" s="2"/>
      <c r="F87" s="2"/>
      <c r="G87" s="2"/>
    </row>
    <row r="88" spans="2:7" x14ac:dyDescent="0.2">
      <c r="D88" s="2"/>
      <c r="F88" s="2"/>
      <c r="G88" s="2"/>
    </row>
    <row r="89" spans="2:7" x14ac:dyDescent="0.2">
      <c r="D89" s="2"/>
      <c r="F89" s="2"/>
      <c r="G89" s="2"/>
    </row>
    <row r="90" spans="2:7" x14ac:dyDescent="0.2">
      <c r="B90" s="2" t="s">
        <v>92</v>
      </c>
      <c r="D90" s="2" t="s">
        <v>93</v>
      </c>
      <c r="F90" s="2">
        <v>746966.70000000019</v>
      </c>
      <c r="G90" s="2"/>
    </row>
    <row r="91" spans="2:7" x14ac:dyDescent="0.2">
      <c r="B91" s="2" t="s">
        <v>94</v>
      </c>
      <c r="D91" s="3" t="s">
        <v>95</v>
      </c>
      <c r="G91" s="4">
        <v>746966.70000000019</v>
      </c>
    </row>
    <row r="93" spans="2:7" x14ac:dyDescent="0.2">
      <c r="B93" s="2" t="s">
        <v>96</v>
      </c>
    </row>
    <row r="95" spans="2:7" x14ac:dyDescent="0.2">
      <c r="B95" s="2" t="s">
        <v>94</v>
      </c>
      <c r="D95" s="3" t="s">
        <v>95</v>
      </c>
      <c r="F95" s="4">
        <v>746966.70000000019</v>
      </c>
    </row>
    <row r="96" spans="2:7" x14ac:dyDescent="0.2">
      <c r="B96" s="2" t="s">
        <v>97</v>
      </c>
      <c r="D96" s="3" t="s">
        <v>98</v>
      </c>
      <c r="G96" s="4">
        <v>679572.25000000012</v>
      </c>
    </row>
    <row r="97" spans="2:7" x14ac:dyDescent="0.2">
      <c r="B97" s="2" t="s">
        <v>99</v>
      </c>
      <c r="D97" s="3" t="s">
        <v>100</v>
      </c>
      <c r="G97" s="4">
        <v>67394.450000000012</v>
      </c>
    </row>
    <row r="99" spans="2:7" x14ac:dyDescent="0.2">
      <c r="B99" s="2" t="s">
        <v>96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4" fitToHeight="2" orientation="portrait" r:id="rId1"/>
  <headerFooter>
    <oddFooter>&amp;R&amp;P of &amp;N</oddFooter>
  </headerFooter>
  <rowBreaks count="1" manualBreakCount="1">
    <brk id="65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6FD8F-E320-41B3-BE8C-CFCE10531078}">
  <dimension ref="A2:N79"/>
  <sheetViews>
    <sheetView zoomScaleNormal="100" zoomScaleSheetLayoutView="100" workbookViewId="0">
      <selection activeCell="H60" sqref="H60"/>
    </sheetView>
  </sheetViews>
  <sheetFormatPr defaultRowHeight="12.75" x14ac:dyDescent="0.2"/>
  <cols>
    <col min="1" max="1" width="10.25" style="2" customWidth="1"/>
    <col min="2" max="2" width="22.25" style="2" customWidth="1"/>
    <col min="3" max="3" width="16.75" style="2" customWidth="1"/>
    <col min="4" max="4" width="9.75" style="3" customWidth="1"/>
    <col min="5" max="5" width="1.875" style="2" customWidth="1"/>
    <col min="6" max="6" width="12.5" style="4" customWidth="1"/>
    <col min="7" max="7" width="13" style="4" customWidth="1"/>
    <col min="8" max="8" width="9" style="2"/>
    <col min="9" max="9" width="11.25" style="2" customWidth="1"/>
    <col min="10" max="10" width="9" style="2"/>
    <col min="11" max="11" width="9" style="11"/>
    <col min="12" max="256" width="9" style="2"/>
    <col min="257" max="257" width="10.25" style="2" customWidth="1"/>
    <col min="258" max="258" width="22.25" style="2" customWidth="1"/>
    <col min="259" max="259" width="16.75" style="2" customWidth="1"/>
    <col min="260" max="260" width="9.75" style="2" customWidth="1"/>
    <col min="261" max="261" width="1.875" style="2" customWidth="1"/>
    <col min="262" max="262" width="12.5" style="2" customWidth="1"/>
    <col min="263" max="263" width="13" style="2" customWidth="1"/>
    <col min="264" max="264" width="9" style="2"/>
    <col min="265" max="265" width="11.25" style="2" customWidth="1"/>
    <col min="266" max="512" width="9" style="2"/>
    <col min="513" max="513" width="10.25" style="2" customWidth="1"/>
    <col min="514" max="514" width="22.25" style="2" customWidth="1"/>
    <col min="515" max="515" width="16.75" style="2" customWidth="1"/>
    <col min="516" max="516" width="9.75" style="2" customWidth="1"/>
    <col min="517" max="517" width="1.875" style="2" customWidth="1"/>
    <col min="518" max="518" width="12.5" style="2" customWidth="1"/>
    <col min="519" max="519" width="13" style="2" customWidth="1"/>
    <col min="520" max="520" width="9" style="2"/>
    <col min="521" max="521" width="11.25" style="2" customWidth="1"/>
    <col min="522" max="768" width="9" style="2"/>
    <col min="769" max="769" width="10.25" style="2" customWidth="1"/>
    <col min="770" max="770" width="22.25" style="2" customWidth="1"/>
    <col min="771" max="771" width="16.75" style="2" customWidth="1"/>
    <col min="772" max="772" width="9.75" style="2" customWidth="1"/>
    <col min="773" max="773" width="1.875" style="2" customWidth="1"/>
    <col min="774" max="774" width="12.5" style="2" customWidth="1"/>
    <col min="775" max="775" width="13" style="2" customWidth="1"/>
    <col min="776" max="776" width="9" style="2"/>
    <col min="777" max="777" width="11.25" style="2" customWidth="1"/>
    <col min="778" max="1024" width="9" style="2"/>
    <col min="1025" max="1025" width="10.25" style="2" customWidth="1"/>
    <col min="1026" max="1026" width="22.25" style="2" customWidth="1"/>
    <col min="1027" max="1027" width="16.75" style="2" customWidth="1"/>
    <col min="1028" max="1028" width="9.75" style="2" customWidth="1"/>
    <col min="1029" max="1029" width="1.875" style="2" customWidth="1"/>
    <col min="1030" max="1030" width="12.5" style="2" customWidth="1"/>
    <col min="1031" max="1031" width="13" style="2" customWidth="1"/>
    <col min="1032" max="1032" width="9" style="2"/>
    <col min="1033" max="1033" width="11.25" style="2" customWidth="1"/>
    <col min="1034" max="1280" width="9" style="2"/>
    <col min="1281" max="1281" width="10.25" style="2" customWidth="1"/>
    <col min="1282" max="1282" width="22.25" style="2" customWidth="1"/>
    <col min="1283" max="1283" width="16.75" style="2" customWidth="1"/>
    <col min="1284" max="1284" width="9.75" style="2" customWidth="1"/>
    <col min="1285" max="1285" width="1.875" style="2" customWidth="1"/>
    <col min="1286" max="1286" width="12.5" style="2" customWidth="1"/>
    <col min="1287" max="1287" width="13" style="2" customWidth="1"/>
    <col min="1288" max="1288" width="9" style="2"/>
    <col min="1289" max="1289" width="11.25" style="2" customWidth="1"/>
    <col min="1290" max="1536" width="9" style="2"/>
    <col min="1537" max="1537" width="10.25" style="2" customWidth="1"/>
    <col min="1538" max="1538" width="22.25" style="2" customWidth="1"/>
    <col min="1539" max="1539" width="16.75" style="2" customWidth="1"/>
    <col min="1540" max="1540" width="9.75" style="2" customWidth="1"/>
    <col min="1541" max="1541" width="1.875" style="2" customWidth="1"/>
    <col min="1542" max="1542" width="12.5" style="2" customWidth="1"/>
    <col min="1543" max="1543" width="13" style="2" customWidth="1"/>
    <col min="1544" max="1544" width="9" style="2"/>
    <col min="1545" max="1545" width="11.25" style="2" customWidth="1"/>
    <col min="1546" max="1792" width="9" style="2"/>
    <col min="1793" max="1793" width="10.25" style="2" customWidth="1"/>
    <col min="1794" max="1794" width="22.25" style="2" customWidth="1"/>
    <col min="1795" max="1795" width="16.75" style="2" customWidth="1"/>
    <col min="1796" max="1796" width="9.75" style="2" customWidth="1"/>
    <col min="1797" max="1797" width="1.875" style="2" customWidth="1"/>
    <col min="1798" max="1798" width="12.5" style="2" customWidth="1"/>
    <col min="1799" max="1799" width="13" style="2" customWidth="1"/>
    <col min="1800" max="1800" width="9" style="2"/>
    <col min="1801" max="1801" width="11.25" style="2" customWidth="1"/>
    <col min="1802" max="2048" width="9" style="2"/>
    <col min="2049" max="2049" width="10.25" style="2" customWidth="1"/>
    <col min="2050" max="2050" width="22.25" style="2" customWidth="1"/>
    <col min="2051" max="2051" width="16.75" style="2" customWidth="1"/>
    <col min="2052" max="2052" width="9.75" style="2" customWidth="1"/>
    <col min="2053" max="2053" width="1.875" style="2" customWidth="1"/>
    <col min="2054" max="2054" width="12.5" style="2" customWidth="1"/>
    <col min="2055" max="2055" width="13" style="2" customWidth="1"/>
    <col min="2056" max="2056" width="9" style="2"/>
    <col min="2057" max="2057" width="11.25" style="2" customWidth="1"/>
    <col min="2058" max="2304" width="9" style="2"/>
    <col min="2305" max="2305" width="10.25" style="2" customWidth="1"/>
    <col min="2306" max="2306" width="22.25" style="2" customWidth="1"/>
    <col min="2307" max="2307" width="16.75" style="2" customWidth="1"/>
    <col min="2308" max="2308" width="9.75" style="2" customWidth="1"/>
    <col min="2309" max="2309" width="1.875" style="2" customWidth="1"/>
    <col min="2310" max="2310" width="12.5" style="2" customWidth="1"/>
    <col min="2311" max="2311" width="13" style="2" customWidth="1"/>
    <col min="2312" max="2312" width="9" style="2"/>
    <col min="2313" max="2313" width="11.25" style="2" customWidth="1"/>
    <col min="2314" max="2560" width="9" style="2"/>
    <col min="2561" max="2561" width="10.25" style="2" customWidth="1"/>
    <col min="2562" max="2562" width="22.25" style="2" customWidth="1"/>
    <col min="2563" max="2563" width="16.75" style="2" customWidth="1"/>
    <col min="2564" max="2564" width="9.75" style="2" customWidth="1"/>
    <col min="2565" max="2565" width="1.875" style="2" customWidth="1"/>
    <col min="2566" max="2566" width="12.5" style="2" customWidth="1"/>
    <col min="2567" max="2567" width="13" style="2" customWidth="1"/>
    <col min="2568" max="2568" width="9" style="2"/>
    <col min="2569" max="2569" width="11.25" style="2" customWidth="1"/>
    <col min="2570" max="2816" width="9" style="2"/>
    <col min="2817" max="2817" width="10.25" style="2" customWidth="1"/>
    <col min="2818" max="2818" width="22.25" style="2" customWidth="1"/>
    <col min="2819" max="2819" width="16.75" style="2" customWidth="1"/>
    <col min="2820" max="2820" width="9.75" style="2" customWidth="1"/>
    <col min="2821" max="2821" width="1.875" style="2" customWidth="1"/>
    <col min="2822" max="2822" width="12.5" style="2" customWidth="1"/>
    <col min="2823" max="2823" width="13" style="2" customWidth="1"/>
    <col min="2824" max="2824" width="9" style="2"/>
    <col min="2825" max="2825" width="11.25" style="2" customWidth="1"/>
    <col min="2826" max="3072" width="9" style="2"/>
    <col min="3073" max="3073" width="10.25" style="2" customWidth="1"/>
    <col min="3074" max="3074" width="22.25" style="2" customWidth="1"/>
    <col min="3075" max="3075" width="16.75" style="2" customWidth="1"/>
    <col min="3076" max="3076" width="9.75" style="2" customWidth="1"/>
    <col min="3077" max="3077" width="1.875" style="2" customWidth="1"/>
    <col min="3078" max="3078" width="12.5" style="2" customWidth="1"/>
    <col min="3079" max="3079" width="13" style="2" customWidth="1"/>
    <col min="3080" max="3080" width="9" style="2"/>
    <col min="3081" max="3081" width="11.25" style="2" customWidth="1"/>
    <col min="3082" max="3328" width="9" style="2"/>
    <col min="3329" max="3329" width="10.25" style="2" customWidth="1"/>
    <col min="3330" max="3330" width="22.25" style="2" customWidth="1"/>
    <col min="3331" max="3331" width="16.75" style="2" customWidth="1"/>
    <col min="3332" max="3332" width="9.75" style="2" customWidth="1"/>
    <col min="3333" max="3333" width="1.875" style="2" customWidth="1"/>
    <col min="3334" max="3334" width="12.5" style="2" customWidth="1"/>
    <col min="3335" max="3335" width="13" style="2" customWidth="1"/>
    <col min="3336" max="3336" width="9" style="2"/>
    <col min="3337" max="3337" width="11.25" style="2" customWidth="1"/>
    <col min="3338" max="3584" width="9" style="2"/>
    <col min="3585" max="3585" width="10.25" style="2" customWidth="1"/>
    <col min="3586" max="3586" width="22.25" style="2" customWidth="1"/>
    <col min="3587" max="3587" width="16.75" style="2" customWidth="1"/>
    <col min="3588" max="3588" width="9.75" style="2" customWidth="1"/>
    <col min="3589" max="3589" width="1.875" style="2" customWidth="1"/>
    <col min="3590" max="3590" width="12.5" style="2" customWidth="1"/>
    <col min="3591" max="3591" width="13" style="2" customWidth="1"/>
    <col min="3592" max="3592" width="9" style="2"/>
    <col min="3593" max="3593" width="11.25" style="2" customWidth="1"/>
    <col min="3594" max="3840" width="9" style="2"/>
    <col min="3841" max="3841" width="10.25" style="2" customWidth="1"/>
    <col min="3842" max="3842" width="22.25" style="2" customWidth="1"/>
    <col min="3843" max="3843" width="16.75" style="2" customWidth="1"/>
    <col min="3844" max="3844" width="9.75" style="2" customWidth="1"/>
    <col min="3845" max="3845" width="1.875" style="2" customWidth="1"/>
    <col min="3846" max="3846" width="12.5" style="2" customWidth="1"/>
    <col min="3847" max="3847" width="13" style="2" customWidth="1"/>
    <col min="3848" max="3848" width="9" style="2"/>
    <col min="3849" max="3849" width="11.25" style="2" customWidth="1"/>
    <col min="3850" max="4096" width="9" style="2"/>
    <col min="4097" max="4097" width="10.25" style="2" customWidth="1"/>
    <col min="4098" max="4098" width="22.25" style="2" customWidth="1"/>
    <col min="4099" max="4099" width="16.75" style="2" customWidth="1"/>
    <col min="4100" max="4100" width="9.75" style="2" customWidth="1"/>
    <col min="4101" max="4101" width="1.875" style="2" customWidth="1"/>
    <col min="4102" max="4102" width="12.5" style="2" customWidth="1"/>
    <col min="4103" max="4103" width="13" style="2" customWidth="1"/>
    <col min="4104" max="4104" width="9" style="2"/>
    <col min="4105" max="4105" width="11.25" style="2" customWidth="1"/>
    <col min="4106" max="4352" width="9" style="2"/>
    <col min="4353" max="4353" width="10.25" style="2" customWidth="1"/>
    <col min="4354" max="4354" width="22.25" style="2" customWidth="1"/>
    <col min="4355" max="4355" width="16.75" style="2" customWidth="1"/>
    <col min="4356" max="4356" width="9.75" style="2" customWidth="1"/>
    <col min="4357" max="4357" width="1.875" style="2" customWidth="1"/>
    <col min="4358" max="4358" width="12.5" style="2" customWidth="1"/>
    <col min="4359" max="4359" width="13" style="2" customWidth="1"/>
    <col min="4360" max="4360" width="9" style="2"/>
    <col min="4361" max="4361" width="11.25" style="2" customWidth="1"/>
    <col min="4362" max="4608" width="9" style="2"/>
    <col min="4609" max="4609" width="10.25" style="2" customWidth="1"/>
    <col min="4610" max="4610" width="22.25" style="2" customWidth="1"/>
    <col min="4611" max="4611" width="16.75" style="2" customWidth="1"/>
    <col min="4612" max="4612" width="9.75" style="2" customWidth="1"/>
    <col min="4613" max="4613" width="1.875" style="2" customWidth="1"/>
    <col min="4614" max="4614" width="12.5" style="2" customWidth="1"/>
    <col min="4615" max="4615" width="13" style="2" customWidth="1"/>
    <col min="4616" max="4616" width="9" style="2"/>
    <col min="4617" max="4617" width="11.25" style="2" customWidth="1"/>
    <col min="4618" max="4864" width="9" style="2"/>
    <col min="4865" max="4865" width="10.25" style="2" customWidth="1"/>
    <col min="4866" max="4866" width="22.25" style="2" customWidth="1"/>
    <col min="4867" max="4867" width="16.75" style="2" customWidth="1"/>
    <col min="4868" max="4868" width="9.75" style="2" customWidth="1"/>
    <col min="4869" max="4869" width="1.875" style="2" customWidth="1"/>
    <col min="4870" max="4870" width="12.5" style="2" customWidth="1"/>
    <col min="4871" max="4871" width="13" style="2" customWidth="1"/>
    <col min="4872" max="4872" width="9" style="2"/>
    <col min="4873" max="4873" width="11.25" style="2" customWidth="1"/>
    <col min="4874" max="5120" width="9" style="2"/>
    <col min="5121" max="5121" width="10.25" style="2" customWidth="1"/>
    <col min="5122" max="5122" width="22.25" style="2" customWidth="1"/>
    <col min="5123" max="5123" width="16.75" style="2" customWidth="1"/>
    <col min="5124" max="5124" width="9.75" style="2" customWidth="1"/>
    <col min="5125" max="5125" width="1.875" style="2" customWidth="1"/>
    <col min="5126" max="5126" width="12.5" style="2" customWidth="1"/>
    <col min="5127" max="5127" width="13" style="2" customWidth="1"/>
    <col min="5128" max="5128" width="9" style="2"/>
    <col min="5129" max="5129" width="11.25" style="2" customWidth="1"/>
    <col min="5130" max="5376" width="9" style="2"/>
    <col min="5377" max="5377" width="10.25" style="2" customWidth="1"/>
    <col min="5378" max="5378" width="22.25" style="2" customWidth="1"/>
    <col min="5379" max="5379" width="16.75" style="2" customWidth="1"/>
    <col min="5380" max="5380" width="9.75" style="2" customWidth="1"/>
    <col min="5381" max="5381" width="1.875" style="2" customWidth="1"/>
    <col min="5382" max="5382" width="12.5" style="2" customWidth="1"/>
    <col min="5383" max="5383" width="13" style="2" customWidth="1"/>
    <col min="5384" max="5384" width="9" style="2"/>
    <col min="5385" max="5385" width="11.25" style="2" customWidth="1"/>
    <col min="5386" max="5632" width="9" style="2"/>
    <col min="5633" max="5633" width="10.25" style="2" customWidth="1"/>
    <col min="5634" max="5634" width="22.25" style="2" customWidth="1"/>
    <col min="5635" max="5635" width="16.75" style="2" customWidth="1"/>
    <col min="5636" max="5636" width="9.75" style="2" customWidth="1"/>
    <col min="5637" max="5637" width="1.875" style="2" customWidth="1"/>
    <col min="5638" max="5638" width="12.5" style="2" customWidth="1"/>
    <col min="5639" max="5639" width="13" style="2" customWidth="1"/>
    <col min="5640" max="5640" width="9" style="2"/>
    <col min="5641" max="5641" width="11.25" style="2" customWidth="1"/>
    <col min="5642" max="5888" width="9" style="2"/>
    <col min="5889" max="5889" width="10.25" style="2" customWidth="1"/>
    <col min="5890" max="5890" width="22.25" style="2" customWidth="1"/>
    <col min="5891" max="5891" width="16.75" style="2" customWidth="1"/>
    <col min="5892" max="5892" width="9.75" style="2" customWidth="1"/>
    <col min="5893" max="5893" width="1.875" style="2" customWidth="1"/>
    <col min="5894" max="5894" width="12.5" style="2" customWidth="1"/>
    <col min="5895" max="5895" width="13" style="2" customWidth="1"/>
    <col min="5896" max="5896" width="9" style="2"/>
    <col min="5897" max="5897" width="11.25" style="2" customWidth="1"/>
    <col min="5898" max="6144" width="9" style="2"/>
    <col min="6145" max="6145" width="10.25" style="2" customWidth="1"/>
    <col min="6146" max="6146" width="22.25" style="2" customWidth="1"/>
    <col min="6147" max="6147" width="16.75" style="2" customWidth="1"/>
    <col min="6148" max="6148" width="9.75" style="2" customWidth="1"/>
    <col min="6149" max="6149" width="1.875" style="2" customWidth="1"/>
    <col min="6150" max="6150" width="12.5" style="2" customWidth="1"/>
    <col min="6151" max="6151" width="13" style="2" customWidth="1"/>
    <col min="6152" max="6152" width="9" style="2"/>
    <col min="6153" max="6153" width="11.25" style="2" customWidth="1"/>
    <col min="6154" max="6400" width="9" style="2"/>
    <col min="6401" max="6401" width="10.25" style="2" customWidth="1"/>
    <col min="6402" max="6402" width="22.25" style="2" customWidth="1"/>
    <col min="6403" max="6403" width="16.75" style="2" customWidth="1"/>
    <col min="6404" max="6404" width="9.75" style="2" customWidth="1"/>
    <col min="6405" max="6405" width="1.875" style="2" customWidth="1"/>
    <col min="6406" max="6406" width="12.5" style="2" customWidth="1"/>
    <col min="6407" max="6407" width="13" style="2" customWidth="1"/>
    <col min="6408" max="6408" width="9" style="2"/>
    <col min="6409" max="6409" width="11.25" style="2" customWidth="1"/>
    <col min="6410" max="6656" width="9" style="2"/>
    <col min="6657" max="6657" width="10.25" style="2" customWidth="1"/>
    <col min="6658" max="6658" width="22.25" style="2" customWidth="1"/>
    <col min="6659" max="6659" width="16.75" style="2" customWidth="1"/>
    <col min="6660" max="6660" width="9.75" style="2" customWidth="1"/>
    <col min="6661" max="6661" width="1.875" style="2" customWidth="1"/>
    <col min="6662" max="6662" width="12.5" style="2" customWidth="1"/>
    <col min="6663" max="6663" width="13" style="2" customWidth="1"/>
    <col min="6664" max="6664" width="9" style="2"/>
    <col min="6665" max="6665" width="11.25" style="2" customWidth="1"/>
    <col min="6666" max="6912" width="9" style="2"/>
    <col min="6913" max="6913" width="10.25" style="2" customWidth="1"/>
    <col min="6914" max="6914" width="22.25" style="2" customWidth="1"/>
    <col min="6915" max="6915" width="16.75" style="2" customWidth="1"/>
    <col min="6916" max="6916" width="9.75" style="2" customWidth="1"/>
    <col min="6917" max="6917" width="1.875" style="2" customWidth="1"/>
    <col min="6918" max="6918" width="12.5" style="2" customWidth="1"/>
    <col min="6919" max="6919" width="13" style="2" customWidth="1"/>
    <col min="6920" max="6920" width="9" style="2"/>
    <col min="6921" max="6921" width="11.25" style="2" customWidth="1"/>
    <col min="6922" max="7168" width="9" style="2"/>
    <col min="7169" max="7169" width="10.25" style="2" customWidth="1"/>
    <col min="7170" max="7170" width="22.25" style="2" customWidth="1"/>
    <col min="7171" max="7171" width="16.75" style="2" customWidth="1"/>
    <col min="7172" max="7172" width="9.75" style="2" customWidth="1"/>
    <col min="7173" max="7173" width="1.875" style="2" customWidth="1"/>
    <col min="7174" max="7174" width="12.5" style="2" customWidth="1"/>
    <col min="7175" max="7175" width="13" style="2" customWidth="1"/>
    <col min="7176" max="7176" width="9" style="2"/>
    <col min="7177" max="7177" width="11.25" style="2" customWidth="1"/>
    <col min="7178" max="7424" width="9" style="2"/>
    <col min="7425" max="7425" width="10.25" style="2" customWidth="1"/>
    <col min="7426" max="7426" width="22.25" style="2" customWidth="1"/>
    <col min="7427" max="7427" width="16.75" style="2" customWidth="1"/>
    <col min="7428" max="7428" width="9.75" style="2" customWidth="1"/>
    <col min="7429" max="7429" width="1.875" style="2" customWidth="1"/>
    <col min="7430" max="7430" width="12.5" style="2" customWidth="1"/>
    <col min="7431" max="7431" width="13" style="2" customWidth="1"/>
    <col min="7432" max="7432" width="9" style="2"/>
    <col min="7433" max="7433" width="11.25" style="2" customWidth="1"/>
    <col min="7434" max="7680" width="9" style="2"/>
    <col min="7681" max="7681" width="10.25" style="2" customWidth="1"/>
    <col min="7682" max="7682" width="22.25" style="2" customWidth="1"/>
    <col min="7683" max="7683" width="16.75" style="2" customWidth="1"/>
    <col min="7684" max="7684" width="9.75" style="2" customWidth="1"/>
    <col min="7685" max="7685" width="1.875" style="2" customWidth="1"/>
    <col min="7686" max="7686" width="12.5" style="2" customWidth="1"/>
    <col min="7687" max="7687" width="13" style="2" customWidth="1"/>
    <col min="7688" max="7688" width="9" style="2"/>
    <col min="7689" max="7689" width="11.25" style="2" customWidth="1"/>
    <col min="7690" max="7936" width="9" style="2"/>
    <col min="7937" max="7937" width="10.25" style="2" customWidth="1"/>
    <col min="7938" max="7938" width="22.25" style="2" customWidth="1"/>
    <col min="7939" max="7939" width="16.75" style="2" customWidth="1"/>
    <col min="7940" max="7940" width="9.75" style="2" customWidth="1"/>
    <col min="7941" max="7941" width="1.875" style="2" customWidth="1"/>
    <col min="7942" max="7942" width="12.5" style="2" customWidth="1"/>
    <col min="7943" max="7943" width="13" style="2" customWidth="1"/>
    <col min="7944" max="7944" width="9" style="2"/>
    <col min="7945" max="7945" width="11.25" style="2" customWidth="1"/>
    <col min="7946" max="8192" width="9" style="2"/>
    <col min="8193" max="8193" width="10.25" style="2" customWidth="1"/>
    <col min="8194" max="8194" width="22.25" style="2" customWidth="1"/>
    <col min="8195" max="8195" width="16.75" style="2" customWidth="1"/>
    <col min="8196" max="8196" width="9.75" style="2" customWidth="1"/>
    <col min="8197" max="8197" width="1.875" style="2" customWidth="1"/>
    <col min="8198" max="8198" width="12.5" style="2" customWidth="1"/>
    <col min="8199" max="8199" width="13" style="2" customWidth="1"/>
    <col min="8200" max="8200" width="9" style="2"/>
    <col min="8201" max="8201" width="11.25" style="2" customWidth="1"/>
    <col min="8202" max="8448" width="9" style="2"/>
    <col min="8449" max="8449" width="10.25" style="2" customWidth="1"/>
    <col min="8450" max="8450" width="22.25" style="2" customWidth="1"/>
    <col min="8451" max="8451" width="16.75" style="2" customWidth="1"/>
    <col min="8452" max="8452" width="9.75" style="2" customWidth="1"/>
    <col min="8453" max="8453" width="1.875" style="2" customWidth="1"/>
    <col min="8454" max="8454" width="12.5" style="2" customWidth="1"/>
    <col min="8455" max="8455" width="13" style="2" customWidth="1"/>
    <col min="8456" max="8456" width="9" style="2"/>
    <col min="8457" max="8457" width="11.25" style="2" customWidth="1"/>
    <col min="8458" max="8704" width="9" style="2"/>
    <col min="8705" max="8705" width="10.25" style="2" customWidth="1"/>
    <col min="8706" max="8706" width="22.25" style="2" customWidth="1"/>
    <col min="8707" max="8707" width="16.75" style="2" customWidth="1"/>
    <col min="8708" max="8708" width="9.75" style="2" customWidth="1"/>
    <col min="8709" max="8709" width="1.875" style="2" customWidth="1"/>
    <col min="8710" max="8710" width="12.5" style="2" customWidth="1"/>
    <col min="8711" max="8711" width="13" style="2" customWidth="1"/>
    <col min="8712" max="8712" width="9" style="2"/>
    <col min="8713" max="8713" width="11.25" style="2" customWidth="1"/>
    <col min="8714" max="8960" width="9" style="2"/>
    <col min="8961" max="8961" width="10.25" style="2" customWidth="1"/>
    <col min="8962" max="8962" width="22.25" style="2" customWidth="1"/>
    <col min="8963" max="8963" width="16.75" style="2" customWidth="1"/>
    <col min="8964" max="8964" width="9.75" style="2" customWidth="1"/>
    <col min="8965" max="8965" width="1.875" style="2" customWidth="1"/>
    <col min="8966" max="8966" width="12.5" style="2" customWidth="1"/>
    <col min="8967" max="8967" width="13" style="2" customWidth="1"/>
    <col min="8968" max="8968" width="9" style="2"/>
    <col min="8969" max="8969" width="11.25" style="2" customWidth="1"/>
    <col min="8970" max="9216" width="9" style="2"/>
    <col min="9217" max="9217" width="10.25" style="2" customWidth="1"/>
    <col min="9218" max="9218" width="22.25" style="2" customWidth="1"/>
    <col min="9219" max="9219" width="16.75" style="2" customWidth="1"/>
    <col min="9220" max="9220" width="9.75" style="2" customWidth="1"/>
    <col min="9221" max="9221" width="1.875" style="2" customWidth="1"/>
    <col min="9222" max="9222" width="12.5" style="2" customWidth="1"/>
    <col min="9223" max="9223" width="13" style="2" customWidth="1"/>
    <col min="9224" max="9224" width="9" style="2"/>
    <col min="9225" max="9225" width="11.25" style="2" customWidth="1"/>
    <col min="9226" max="9472" width="9" style="2"/>
    <col min="9473" max="9473" width="10.25" style="2" customWidth="1"/>
    <col min="9474" max="9474" width="22.25" style="2" customWidth="1"/>
    <col min="9475" max="9475" width="16.75" style="2" customWidth="1"/>
    <col min="9476" max="9476" width="9.75" style="2" customWidth="1"/>
    <col min="9477" max="9477" width="1.875" style="2" customWidth="1"/>
    <col min="9478" max="9478" width="12.5" style="2" customWidth="1"/>
    <col min="9479" max="9479" width="13" style="2" customWidth="1"/>
    <col min="9480" max="9480" width="9" style="2"/>
    <col min="9481" max="9481" width="11.25" style="2" customWidth="1"/>
    <col min="9482" max="9728" width="9" style="2"/>
    <col min="9729" max="9729" width="10.25" style="2" customWidth="1"/>
    <col min="9730" max="9730" width="22.25" style="2" customWidth="1"/>
    <col min="9731" max="9731" width="16.75" style="2" customWidth="1"/>
    <col min="9732" max="9732" width="9.75" style="2" customWidth="1"/>
    <col min="9733" max="9733" width="1.875" style="2" customWidth="1"/>
    <col min="9734" max="9734" width="12.5" style="2" customWidth="1"/>
    <col min="9735" max="9735" width="13" style="2" customWidth="1"/>
    <col min="9736" max="9736" width="9" style="2"/>
    <col min="9737" max="9737" width="11.25" style="2" customWidth="1"/>
    <col min="9738" max="9984" width="9" style="2"/>
    <col min="9985" max="9985" width="10.25" style="2" customWidth="1"/>
    <col min="9986" max="9986" width="22.25" style="2" customWidth="1"/>
    <col min="9987" max="9987" width="16.75" style="2" customWidth="1"/>
    <col min="9988" max="9988" width="9.75" style="2" customWidth="1"/>
    <col min="9989" max="9989" width="1.875" style="2" customWidth="1"/>
    <col min="9990" max="9990" width="12.5" style="2" customWidth="1"/>
    <col min="9991" max="9991" width="13" style="2" customWidth="1"/>
    <col min="9992" max="9992" width="9" style="2"/>
    <col min="9993" max="9993" width="11.25" style="2" customWidth="1"/>
    <col min="9994" max="10240" width="9" style="2"/>
    <col min="10241" max="10241" width="10.25" style="2" customWidth="1"/>
    <col min="10242" max="10242" width="22.25" style="2" customWidth="1"/>
    <col min="10243" max="10243" width="16.75" style="2" customWidth="1"/>
    <col min="10244" max="10244" width="9.75" style="2" customWidth="1"/>
    <col min="10245" max="10245" width="1.875" style="2" customWidth="1"/>
    <col min="10246" max="10246" width="12.5" style="2" customWidth="1"/>
    <col min="10247" max="10247" width="13" style="2" customWidth="1"/>
    <col min="10248" max="10248" width="9" style="2"/>
    <col min="10249" max="10249" width="11.25" style="2" customWidth="1"/>
    <col min="10250" max="10496" width="9" style="2"/>
    <col min="10497" max="10497" width="10.25" style="2" customWidth="1"/>
    <col min="10498" max="10498" width="22.25" style="2" customWidth="1"/>
    <col min="10499" max="10499" width="16.75" style="2" customWidth="1"/>
    <col min="10500" max="10500" width="9.75" style="2" customWidth="1"/>
    <col min="10501" max="10501" width="1.875" style="2" customWidth="1"/>
    <col min="10502" max="10502" width="12.5" style="2" customWidth="1"/>
    <col min="10503" max="10503" width="13" style="2" customWidth="1"/>
    <col min="10504" max="10504" width="9" style="2"/>
    <col min="10505" max="10505" width="11.25" style="2" customWidth="1"/>
    <col min="10506" max="10752" width="9" style="2"/>
    <col min="10753" max="10753" width="10.25" style="2" customWidth="1"/>
    <col min="10754" max="10754" width="22.25" style="2" customWidth="1"/>
    <col min="10755" max="10755" width="16.75" style="2" customWidth="1"/>
    <col min="10756" max="10756" width="9.75" style="2" customWidth="1"/>
    <col min="10757" max="10757" width="1.875" style="2" customWidth="1"/>
    <col min="10758" max="10758" width="12.5" style="2" customWidth="1"/>
    <col min="10759" max="10759" width="13" style="2" customWidth="1"/>
    <col min="10760" max="10760" width="9" style="2"/>
    <col min="10761" max="10761" width="11.25" style="2" customWidth="1"/>
    <col min="10762" max="11008" width="9" style="2"/>
    <col min="11009" max="11009" width="10.25" style="2" customWidth="1"/>
    <col min="11010" max="11010" width="22.25" style="2" customWidth="1"/>
    <col min="11011" max="11011" width="16.75" style="2" customWidth="1"/>
    <col min="11012" max="11012" width="9.75" style="2" customWidth="1"/>
    <col min="11013" max="11013" width="1.875" style="2" customWidth="1"/>
    <col min="11014" max="11014" width="12.5" style="2" customWidth="1"/>
    <col min="11015" max="11015" width="13" style="2" customWidth="1"/>
    <col min="11016" max="11016" width="9" style="2"/>
    <col min="11017" max="11017" width="11.25" style="2" customWidth="1"/>
    <col min="11018" max="11264" width="9" style="2"/>
    <col min="11265" max="11265" width="10.25" style="2" customWidth="1"/>
    <col min="11266" max="11266" width="22.25" style="2" customWidth="1"/>
    <col min="11267" max="11267" width="16.75" style="2" customWidth="1"/>
    <col min="11268" max="11268" width="9.75" style="2" customWidth="1"/>
    <col min="11269" max="11269" width="1.875" style="2" customWidth="1"/>
    <col min="11270" max="11270" width="12.5" style="2" customWidth="1"/>
    <col min="11271" max="11271" width="13" style="2" customWidth="1"/>
    <col min="11272" max="11272" width="9" style="2"/>
    <col min="11273" max="11273" width="11.25" style="2" customWidth="1"/>
    <col min="11274" max="11520" width="9" style="2"/>
    <col min="11521" max="11521" width="10.25" style="2" customWidth="1"/>
    <col min="11522" max="11522" width="22.25" style="2" customWidth="1"/>
    <col min="11523" max="11523" width="16.75" style="2" customWidth="1"/>
    <col min="11524" max="11524" width="9.75" style="2" customWidth="1"/>
    <col min="11525" max="11525" width="1.875" style="2" customWidth="1"/>
    <col min="11526" max="11526" width="12.5" style="2" customWidth="1"/>
    <col min="11527" max="11527" width="13" style="2" customWidth="1"/>
    <col min="11528" max="11528" width="9" style="2"/>
    <col min="11529" max="11529" width="11.25" style="2" customWidth="1"/>
    <col min="11530" max="11776" width="9" style="2"/>
    <col min="11777" max="11777" width="10.25" style="2" customWidth="1"/>
    <col min="11778" max="11778" width="22.25" style="2" customWidth="1"/>
    <col min="11779" max="11779" width="16.75" style="2" customWidth="1"/>
    <col min="11780" max="11780" width="9.75" style="2" customWidth="1"/>
    <col min="11781" max="11781" width="1.875" style="2" customWidth="1"/>
    <col min="11782" max="11782" width="12.5" style="2" customWidth="1"/>
    <col min="11783" max="11783" width="13" style="2" customWidth="1"/>
    <col min="11784" max="11784" width="9" style="2"/>
    <col min="11785" max="11785" width="11.25" style="2" customWidth="1"/>
    <col min="11786" max="12032" width="9" style="2"/>
    <col min="12033" max="12033" width="10.25" style="2" customWidth="1"/>
    <col min="12034" max="12034" width="22.25" style="2" customWidth="1"/>
    <col min="12035" max="12035" width="16.75" style="2" customWidth="1"/>
    <col min="12036" max="12036" width="9.75" style="2" customWidth="1"/>
    <col min="12037" max="12037" width="1.875" style="2" customWidth="1"/>
    <col min="12038" max="12038" width="12.5" style="2" customWidth="1"/>
    <col min="12039" max="12039" width="13" style="2" customWidth="1"/>
    <col min="12040" max="12040" width="9" style="2"/>
    <col min="12041" max="12041" width="11.25" style="2" customWidth="1"/>
    <col min="12042" max="12288" width="9" style="2"/>
    <col min="12289" max="12289" width="10.25" style="2" customWidth="1"/>
    <col min="12290" max="12290" width="22.25" style="2" customWidth="1"/>
    <col min="12291" max="12291" width="16.75" style="2" customWidth="1"/>
    <col min="12292" max="12292" width="9.75" style="2" customWidth="1"/>
    <col min="12293" max="12293" width="1.875" style="2" customWidth="1"/>
    <col min="12294" max="12294" width="12.5" style="2" customWidth="1"/>
    <col min="12295" max="12295" width="13" style="2" customWidth="1"/>
    <col min="12296" max="12296" width="9" style="2"/>
    <col min="12297" max="12297" width="11.25" style="2" customWidth="1"/>
    <col min="12298" max="12544" width="9" style="2"/>
    <col min="12545" max="12545" width="10.25" style="2" customWidth="1"/>
    <col min="12546" max="12546" width="22.25" style="2" customWidth="1"/>
    <col min="12547" max="12547" width="16.75" style="2" customWidth="1"/>
    <col min="12548" max="12548" width="9.75" style="2" customWidth="1"/>
    <col min="12549" max="12549" width="1.875" style="2" customWidth="1"/>
    <col min="12550" max="12550" width="12.5" style="2" customWidth="1"/>
    <col min="12551" max="12551" width="13" style="2" customWidth="1"/>
    <col min="12552" max="12552" width="9" style="2"/>
    <col min="12553" max="12553" width="11.25" style="2" customWidth="1"/>
    <col min="12554" max="12800" width="9" style="2"/>
    <col min="12801" max="12801" width="10.25" style="2" customWidth="1"/>
    <col min="12802" max="12802" width="22.25" style="2" customWidth="1"/>
    <col min="12803" max="12803" width="16.75" style="2" customWidth="1"/>
    <col min="12804" max="12804" width="9.75" style="2" customWidth="1"/>
    <col min="12805" max="12805" width="1.875" style="2" customWidth="1"/>
    <col min="12806" max="12806" width="12.5" style="2" customWidth="1"/>
    <col min="12807" max="12807" width="13" style="2" customWidth="1"/>
    <col min="12808" max="12808" width="9" style="2"/>
    <col min="12809" max="12809" width="11.25" style="2" customWidth="1"/>
    <col min="12810" max="13056" width="9" style="2"/>
    <col min="13057" max="13057" width="10.25" style="2" customWidth="1"/>
    <col min="13058" max="13058" width="22.25" style="2" customWidth="1"/>
    <col min="13059" max="13059" width="16.75" style="2" customWidth="1"/>
    <col min="13060" max="13060" width="9.75" style="2" customWidth="1"/>
    <col min="13061" max="13061" width="1.875" style="2" customWidth="1"/>
    <col min="13062" max="13062" width="12.5" style="2" customWidth="1"/>
    <col min="13063" max="13063" width="13" style="2" customWidth="1"/>
    <col min="13064" max="13064" width="9" style="2"/>
    <col min="13065" max="13065" width="11.25" style="2" customWidth="1"/>
    <col min="13066" max="13312" width="9" style="2"/>
    <col min="13313" max="13313" width="10.25" style="2" customWidth="1"/>
    <col min="13314" max="13314" width="22.25" style="2" customWidth="1"/>
    <col min="13315" max="13315" width="16.75" style="2" customWidth="1"/>
    <col min="13316" max="13316" width="9.75" style="2" customWidth="1"/>
    <col min="13317" max="13317" width="1.875" style="2" customWidth="1"/>
    <col min="13318" max="13318" width="12.5" style="2" customWidth="1"/>
    <col min="13319" max="13319" width="13" style="2" customWidth="1"/>
    <col min="13320" max="13320" width="9" style="2"/>
    <col min="13321" max="13321" width="11.25" style="2" customWidth="1"/>
    <col min="13322" max="13568" width="9" style="2"/>
    <col min="13569" max="13569" width="10.25" style="2" customWidth="1"/>
    <col min="13570" max="13570" width="22.25" style="2" customWidth="1"/>
    <col min="13571" max="13571" width="16.75" style="2" customWidth="1"/>
    <col min="13572" max="13572" width="9.75" style="2" customWidth="1"/>
    <col min="13573" max="13573" width="1.875" style="2" customWidth="1"/>
    <col min="13574" max="13574" width="12.5" style="2" customWidth="1"/>
    <col min="13575" max="13575" width="13" style="2" customWidth="1"/>
    <col min="13576" max="13576" width="9" style="2"/>
    <col min="13577" max="13577" width="11.25" style="2" customWidth="1"/>
    <col min="13578" max="13824" width="9" style="2"/>
    <col min="13825" max="13825" width="10.25" style="2" customWidth="1"/>
    <col min="13826" max="13826" width="22.25" style="2" customWidth="1"/>
    <col min="13827" max="13827" width="16.75" style="2" customWidth="1"/>
    <col min="13828" max="13828" width="9.75" style="2" customWidth="1"/>
    <col min="13829" max="13829" width="1.875" style="2" customWidth="1"/>
    <col min="13830" max="13830" width="12.5" style="2" customWidth="1"/>
    <col min="13831" max="13831" width="13" style="2" customWidth="1"/>
    <col min="13832" max="13832" width="9" style="2"/>
    <col min="13833" max="13833" width="11.25" style="2" customWidth="1"/>
    <col min="13834" max="14080" width="9" style="2"/>
    <col min="14081" max="14081" width="10.25" style="2" customWidth="1"/>
    <col min="14082" max="14082" width="22.25" style="2" customWidth="1"/>
    <col min="14083" max="14083" width="16.75" style="2" customWidth="1"/>
    <col min="14084" max="14084" width="9.75" style="2" customWidth="1"/>
    <col min="14085" max="14085" width="1.875" style="2" customWidth="1"/>
    <col min="14086" max="14086" width="12.5" style="2" customWidth="1"/>
    <col min="14087" max="14087" width="13" style="2" customWidth="1"/>
    <col min="14088" max="14088" width="9" style="2"/>
    <col min="14089" max="14089" width="11.25" style="2" customWidth="1"/>
    <col min="14090" max="14336" width="9" style="2"/>
    <col min="14337" max="14337" width="10.25" style="2" customWidth="1"/>
    <col min="14338" max="14338" width="22.25" style="2" customWidth="1"/>
    <col min="14339" max="14339" width="16.75" style="2" customWidth="1"/>
    <col min="14340" max="14340" width="9.75" style="2" customWidth="1"/>
    <col min="14341" max="14341" width="1.875" style="2" customWidth="1"/>
    <col min="14342" max="14342" width="12.5" style="2" customWidth="1"/>
    <col min="14343" max="14343" width="13" style="2" customWidth="1"/>
    <col min="14344" max="14344" width="9" style="2"/>
    <col min="14345" max="14345" width="11.25" style="2" customWidth="1"/>
    <col min="14346" max="14592" width="9" style="2"/>
    <col min="14593" max="14593" width="10.25" style="2" customWidth="1"/>
    <col min="14594" max="14594" width="22.25" style="2" customWidth="1"/>
    <col min="14595" max="14595" width="16.75" style="2" customWidth="1"/>
    <col min="14596" max="14596" width="9.75" style="2" customWidth="1"/>
    <col min="14597" max="14597" width="1.875" style="2" customWidth="1"/>
    <col min="14598" max="14598" width="12.5" style="2" customWidth="1"/>
    <col min="14599" max="14599" width="13" style="2" customWidth="1"/>
    <col min="14600" max="14600" width="9" style="2"/>
    <col min="14601" max="14601" width="11.25" style="2" customWidth="1"/>
    <col min="14602" max="14848" width="9" style="2"/>
    <col min="14849" max="14849" width="10.25" style="2" customWidth="1"/>
    <col min="14850" max="14850" width="22.25" style="2" customWidth="1"/>
    <col min="14851" max="14851" width="16.75" style="2" customWidth="1"/>
    <col min="14852" max="14852" width="9.75" style="2" customWidth="1"/>
    <col min="14853" max="14853" width="1.875" style="2" customWidth="1"/>
    <col min="14854" max="14854" width="12.5" style="2" customWidth="1"/>
    <col min="14855" max="14855" width="13" style="2" customWidth="1"/>
    <col min="14856" max="14856" width="9" style="2"/>
    <col min="14857" max="14857" width="11.25" style="2" customWidth="1"/>
    <col min="14858" max="15104" width="9" style="2"/>
    <col min="15105" max="15105" width="10.25" style="2" customWidth="1"/>
    <col min="15106" max="15106" width="22.25" style="2" customWidth="1"/>
    <col min="15107" max="15107" width="16.75" style="2" customWidth="1"/>
    <col min="15108" max="15108" width="9.75" style="2" customWidth="1"/>
    <col min="15109" max="15109" width="1.875" style="2" customWidth="1"/>
    <col min="15110" max="15110" width="12.5" style="2" customWidth="1"/>
    <col min="15111" max="15111" width="13" style="2" customWidth="1"/>
    <col min="15112" max="15112" width="9" style="2"/>
    <col min="15113" max="15113" width="11.25" style="2" customWidth="1"/>
    <col min="15114" max="15360" width="9" style="2"/>
    <col min="15361" max="15361" width="10.25" style="2" customWidth="1"/>
    <col min="15362" max="15362" width="22.25" style="2" customWidth="1"/>
    <col min="15363" max="15363" width="16.75" style="2" customWidth="1"/>
    <col min="15364" max="15364" width="9.75" style="2" customWidth="1"/>
    <col min="15365" max="15365" width="1.875" style="2" customWidth="1"/>
    <col min="15366" max="15366" width="12.5" style="2" customWidth="1"/>
    <col min="15367" max="15367" width="13" style="2" customWidth="1"/>
    <col min="15368" max="15368" width="9" style="2"/>
    <col min="15369" max="15369" width="11.25" style="2" customWidth="1"/>
    <col min="15370" max="15616" width="9" style="2"/>
    <col min="15617" max="15617" width="10.25" style="2" customWidth="1"/>
    <col min="15618" max="15618" width="22.25" style="2" customWidth="1"/>
    <col min="15619" max="15619" width="16.75" style="2" customWidth="1"/>
    <col min="15620" max="15620" width="9.75" style="2" customWidth="1"/>
    <col min="15621" max="15621" width="1.875" style="2" customWidth="1"/>
    <col min="15622" max="15622" width="12.5" style="2" customWidth="1"/>
    <col min="15623" max="15623" width="13" style="2" customWidth="1"/>
    <col min="15624" max="15624" width="9" style="2"/>
    <col min="15625" max="15625" width="11.25" style="2" customWidth="1"/>
    <col min="15626" max="15872" width="9" style="2"/>
    <col min="15873" max="15873" width="10.25" style="2" customWidth="1"/>
    <col min="15874" max="15874" width="22.25" style="2" customWidth="1"/>
    <col min="15875" max="15875" width="16.75" style="2" customWidth="1"/>
    <col min="15876" max="15876" width="9.75" style="2" customWidth="1"/>
    <col min="15877" max="15877" width="1.875" style="2" customWidth="1"/>
    <col min="15878" max="15878" width="12.5" style="2" customWidth="1"/>
    <col min="15879" max="15879" width="13" style="2" customWidth="1"/>
    <col min="15880" max="15880" width="9" style="2"/>
    <col min="15881" max="15881" width="11.25" style="2" customWidth="1"/>
    <col min="15882" max="16128" width="9" style="2"/>
    <col min="16129" max="16129" width="10.25" style="2" customWidth="1"/>
    <col min="16130" max="16130" width="22.25" style="2" customWidth="1"/>
    <col min="16131" max="16131" width="16.75" style="2" customWidth="1"/>
    <col min="16132" max="16132" width="9.75" style="2" customWidth="1"/>
    <col min="16133" max="16133" width="1.875" style="2" customWidth="1"/>
    <col min="16134" max="16134" width="12.5" style="2" customWidth="1"/>
    <col min="16135" max="16135" width="13" style="2" customWidth="1"/>
    <col min="16136" max="16136" width="9" style="2"/>
    <col min="16137" max="16137" width="11.25" style="2" customWidth="1"/>
    <col min="16138" max="16384" width="9" style="2"/>
  </cols>
  <sheetData>
    <row r="2" spans="1:8" x14ac:dyDescent="0.2">
      <c r="A2" s="1" t="s">
        <v>0</v>
      </c>
    </row>
    <row r="4" spans="1:8" x14ac:dyDescent="0.2">
      <c r="A4" s="1" t="s">
        <v>1</v>
      </c>
      <c r="F4" s="4" t="s">
        <v>2</v>
      </c>
      <c r="G4" s="5"/>
    </row>
    <row r="5" spans="1:8" x14ac:dyDescent="0.2">
      <c r="F5" s="4" t="s">
        <v>3</v>
      </c>
    </row>
    <row r="6" spans="1:8" x14ac:dyDescent="0.2">
      <c r="A6" s="3"/>
      <c r="B6" s="3"/>
      <c r="C6" s="3"/>
      <c r="E6" s="3"/>
      <c r="F6" s="6"/>
      <c r="G6" s="6"/>
    </row>
    <row r="7" spans="1:8" x14ac:dyDescent="0.2">
      <c r="A7" s="7" t="s">
        <v>4</v>
      </c>
      <c r="B7" s="7" t="s">
        <v>5</v>
      </c>
      <c r="C7" s="7"/>
      <c r="D7" s="7" t="s">
        <v>6</v>
      </c>
      <c r="E7" s="7"/>
      <c r="F7" s="8"/>
      <c r="G7" s="8"/>
      <c r="H7" s="1"/>
    </row>
    <row r="8" spans="1:8" x14ac:dyDescent="0.2">
      <c r="A8" s="7" t="s">
        <v>7</v>
      </c>
      <c r="B8" s="7"/>
      <c r="C8" s="7"/>
      <c r="D8" s="7" t="s">
        <v>8</v>
      </c>
      <c r="E8" s="7"/>
      <c r="F8" s="8" t="s">
        <v>9</v>
      </c>
      <c r="G8" s="8" t="s">
        <v>10</v>
      </c>
      <c r="H8" s="1"/>
    </row>
    <row r="9" spans="1:8" x14ac:dyDescent="0.2">
      <c r="A9" s="9"/>
      <c r="B9" s="7"/>
      <c r="C9" s="7"/>
      <c r="D9" s="7"/>
      <c r="E9" s="7"/>
      <c r="F9" s="8"/>
      <c r="G9" s="8"/>
      <c r="H9" s="1"/>
    </row>
    <row r="10" spans="1:8" x14ac:dyDescent="0.2">
      <c r="A10" s="10" t="s">
        <v>131</v>
      </c>
      <c r="B10" s="2" t="s">
        <v>11</v>
      </c>
      <c r="D10" s="3" t="s">
        <v>12</v>
      </c>
      <c r="F10" s="4">
        <v>436.3</v>
      </c>
      <c r="H10" s="1"/>
    </row>
    <row r="11" spans="1:8" x14ac:dyDescent="0.2">
      <c r="A11" s="9"/>
      <c r="B11" s="2" t="s">
        <v>13</v>
      </c>
      <c r="D11" s="3" t="s">
        <v>14</v>
      </c>
      <c r="G11" s="4">
        <v>436.3</v>
      </c>
      <c r="H11" s="1"/>
    </row>
    <row r="12" spans="1:8" x14ac:dyDescent="0.2">
      <c r="A12" s="9"/>
      <c r="H12" s="1"/>
    </row>
    <row r="13" spans="1:8" x14ac:dyDescent="0.2">
      <c r="A13" s="9"/>
      <c r="B13" s="2" t="s">
        <v>15</v>
      </c>
      <c r="H13" s="1"/>
    </row>
    <row r="14" spans="1:8" x14ac:dyDescent="0.2">
      <c r="A14" s="10"/>
      <c r="B14" s="2" t="s">
        <v>132</v>
      </c>
    </row>
    <row r="15" spans="1:8" x14ac:dyDescent="0.2">
      <c r="A15" s="10"/>
    </row>
    <row r="16" spans="1:8" x14ac:dyDescent="0.2">
      <c r="A16" s="10" t="s">
        <v>130</v>
      </c>
      <c r="B16" s="2" t="s">
        <v>133</v>
      </c>
      <c r="C16" s="19"/>
      <c r="D16" s="15" t="s">
        <v>134</v>
      </c>
      <c r="E16" s="19"/>
      <c r="F16" s="4">
        <v>450.32</v>
      </c>
    </row>
    <row r="17" spans="1:14" x14ac:dyDescent="0.2">
      <c r="A17" s="9"/>
      <c r="B17" s="14" t="s">
        <v>135</v>
      </c>
      <c r="C17" s="19"/>
      <c r="D17" s="15" t="s">
        <v>93</v>
      </c>
      <c r="E17" s="19"/>
      <c r="G17" s="4">
        <v>450.32</v>
      </c>
    </row>
    <row r="18" spans="1:14" x14ac:dyDescent="0.2">
      <c r="A18" s="9"/>
      <c r="B18" s="21"/>
      <c r="C18" s="19"/>
      <c r="D18" s="20"/>
      <c r="E18" s="19"/>
    </row>
    <row r="19" spans="1:14" x14ac:dyDescent="0.2">
      <c r="A19" s="9"/>
      <c r="B19" s="2" t="s">
        <v>136</v>
      </c>
      <c r="C19" s="19"/>
      <c r="D19" s="20"/>
      <c r="E19" s="19"/>
    </row>
    <row r="20" spans="1:14" x14ac:dyDescent="0.2">
      <c r="A20" s="10"/>
      <c r="B20" s="21" t="s">
        <v>137</v>
      </c>
      <c r="C20" s="19"/>
      <c r="D20" s="20"/>
      <c r="E20" s="19"/>
      <c r="M20" s="12"/>
      <c r="N20" s="12"/>
    </row>
    <row r="21" spans="1:14" x14ac:dyDescent="0.2">
      <c r="A21" s="10"/>
      <c r="B21" s="14"/>
      <c r="C21" s="14"/>
      <c r="D21" s="15"/>
      <c r="E21" s="14"/>
      <c r="F21" s="16"/>
      <c r="G21" s="16"/>
      <c r="M21" s="12"/>
      <c r="N21" s="12"/>
    </row>
    <row r="22" spans="1:14" x14ac:dyDescent="0.2">
      <c r="A22" s="10" t="s">
        <v>138</v>
      </c>
      <c r="B22" s="2" t="s">
        <v>11</v>
      </c>
      <c r="D22" s="3" t="s">
        <v>12</v>
      </c>
      <c r="F22" s="4">
        <v>494.25</v>
      </c>
      <c r="M22" s="12"/>
      <c r="N22" s="12"/>
    </row>
    <row r="23" spans="1:14" x14ac:dyDescent="0.2">
      <c r="A23" s="13"/>
      <c r="B23" s="2" t="s">
        <v>13</v>
      </c>
      <c r="D23" s="3" t="s">
        <v>14</v>
      </c>
      <c r="G23" s="4">
        <v>494.25</v>
      </c>
      <c r="M23" s="12"/>
      <c r="N23" s="12"/>
    </row>
    <row r="24" spans="1:14" x14ac:dyDescent="0.2">
      <c r="A24" s="13"/>
      <c r="M24" s="12"/>
      <c r="N24" s="12"/>
    </row>
    <row r="25" spans="1:14" x14ac:dyDescent="0.2">
      <c r="A25" s="13"/>
      <c r="B25" s="2" t="s">
        <v>15</v>
      </c>
      <c r="M25" s="12"/>
      <c r="N25" s="12"/>
    </row>
    <row r="26" spans="1:14" x14ac:dyDescent="0.2">
      <c r="A26" s="10"/>
      <c r="B26" s="2" t="s">
        <v>141</v>
      </c>
      <c r="M26" s="12"/>
      <c r="N26" s="12"/>
    </row>
    <row r="27" spans="1:14" x14ac:dyDescent="0.2">
      <c r="A27" s="10"/>
      <c r="M27" s="12"/>
      <c r="N27" s="12"/>
    </row>
    <row r="28" spans="1:14" x14ac:dyDescent="0.2">
      <c r="A28" s="10" t="s">
        <v>140</v>
      </c>
      <c r="B28" s="21" t="s">
        <v>70</v>
      </c>
      <c r="C28" s="19"/>
      <c r="D28" s="20" t="s">
        <v>71</v>
      </c>
      <c r="E28" s="19"/>
      <c r="F28" s="4">
        <v>9.3000000000000007</v>
      </c>
      <c r="M28" s="12"/>
      <c r="N28" s="12"/>
    </row>
    <row r="29" spans="1:14" x14ac:dyDescent="0.2">
      <c r="A29" s="13"/>
      <c r="B29" s="21" t="s">
        <v>65</v>
      </c>
      <c r="C29" s="19"/>
      <c r="D29" s="20" t="s">
        <v>62</v>
      </c>
      <c r="E29" s="19"/>
      <c r="G29" s="4">
        <v>9.3000000000000007</v>
      </c>
      <c r="M29" s="12"/>
      <c r="N29" s="12"/>
    </row>
    <row r="30" spans="1:14" x14ac:dyDescent="0.2">
      <c r="A30" s="13"/>
      <c r="B30" s="21"/>
      <c r="C30" s="19"/>
      <c r="D30" s="20"/>
      <c r="E30" s="19"/>
      <c r="M30" s="12"/>
      <c r="N30" s="12"/>
    </row>
    <row r="31" spans="1:14" x14ac:dyDescent="0.2">
      <c r="A31" s="13"/>
      <c r="B31" s="21" t="s">
        <v>139</v>
      </c>
      <c r="C31" s="19"/>
      <c r="D31" s="20"/>
      <c r="E31" s="19"/>
      <c r="M31" s="12"/>
      <c r="N31" s="12"/>
    </row>
    <row r="32" spans="1:14" x14ac:dyDescent="0.2">
      <c r="A32" s="10"/>
      <c r="B32" s="14"/>
      <c r="C32" s="14"/>
      <c r="D32" s="15"/>
      <c r="E32" s="14"/>
      <c r="F32" s="16"/>
      <c r="G32" s="16"/>
      <c r="M32" s="12"/>
      <c r="N32" s="12"/>
    </row>
    <row r="33" spans="1:14" x14ac:dyDescent="0.2">
      <c r="A33" s="10" t="s">
        <v>142</v>
      </c>
      <c r="B33" s="2" t="s">
        <v>84</v>
      </c>
      <c r="D33" s="3" t="s">
        <v>85</v>
      </c>
      <c r="F33" s="4">
        <f>42.72*7</f>
        <v>299.03999999999996</v>
      </c>
      <c r="G33" s="16"/>
      <c r="M33" s="12"/>
      <c r="N33" s="12"/>
    </row>
    <row r="34" spans="1:14" x14ac:dyDescent="0.2">
      <c r="A34" s="13"/>
      <c r="B34" s="2" t="s">
        <v>84</v>
      </c>
      <c r="D34" s="3" t="s">
        <v>85</v>
      </c>
      <c r="F34" s="4">
        <f>80.87*5</f>
        <v>404.35</v>
      </c>
      <c r="G34" s="16"/>
      <c r="M34" s="12"/>
      <c r="N34" s="12"/>
    </row>
    <row r="35" spans="1:14" x14ac:dyDescent="0.2">
      <c r="A35" s="13"/>
      <c r="B35" s="2" t="s">
        <v>86</v>
      </c>
      <c r="D35" s="3" t="s">
        <v>87</v>
      </c>
      <c r="G35" s="16">
        <f>F33+F34</f>
        <v>703.39</v>
      </c>
      <c r="M35" s="12"/>
      <c r="N35" s="12"/>
    </row>
    <row r="36" spans="1:14" x14ac:dyDescent="0.2">
      <c r="A36" s="10"/>
      <c r="M36" s="12"/>
      <c r="N36" s="12"/>
    </row>
    <row r="37" spans="1:14" x14ac:dyDescent="0.2">
      <c r="A37" s="13"/>
      <c r="B37" s="2" t="s">
        <v>143</v>
      </c>
      <c r="M37" s="12"/>
      <c r="N37" s="12"/>
    </row>
    <row r="38" spans="1:14" x14ac:dyDescent="0.2">
      <c r="A38" s="13"/>
      <c r="B38" s="2" t="s">
        <v>144</v>
      </c>
      <c r="M38" s="12"/>
      <c r="N38" s="12"/>
    </row>
    <row r="39" spans="1:14" x14ac:dyDescent="0.2">
      <c r="A39" s="13"/>
      <c r="B39" s="2" t="s">
        <v>145</v>
      </c>
      <c r="M39" s="12"/>
      <c r="N39" s="12"/>
    </row>
    <row r="40" spans="1:14" x14ac:dyDescent="0.2">
      <c r="A40" s="13"/>
      <c r="M40" s="12"/>
      <c r="N40" s="12"/>
    </row>
    <row r="41" spans="1:14" x14ac:dyDescent="0.2">
      <c r="A41" s="10" t="s">
        <v>146</v>
      </c>
      <c r="B41" s="2" t="s">
        <v>148</v>
      </c>
      <c r="D41" s="3" t="s">
        <v>147</v>
      </c>
      <c r="F41" s="4">
        <v>46784.76</v>
      </c>
      <c r="M41" s="12"/>
      <c r="N41" s="12"/>
    </row>
    <row r="42" spans="1:14" x14ac:dyDescent="0.2">
      <c r="A42" s="10"/>
      <c r="B42" s="2" t="s">
        <v>22</v>
      </c>
      <c r="D42" s="3" t="s">
        <v>25</v>
      </c>
      <c r="G42" s="4">
        <v>46784.76</v>
      </c>
      <c r="M42" s="4"/>
      <c r="N42" s="4"/>
    </row>
    <row r="43" spans="1:14" x14ac:dyDescent="0.2">
      <c r="A43" s="10"/>
      <c r="M43" s="4"/>
      <c r="N43" s="4"/>
    </row>
    <row r="44" spans="1:14" x14ac:dyDescent="0.2">
      <c r="A44" s="10"/>
      <c r="B44" s="2" t="s">
        <v>149</v>
      </c>
    </row>
    <row r="45" spans="1:14" x14ac:dyDescent="0.2">
      <c r="A45" s="10"/>
      <c r="J45" s="17"/>
      <c r="K45" s="18"/>
    </row>
    <row r="46" spans="1:14" x14ac:dyDescent="0.2">
      <c r="A46" s="10" t="s">
        <v>150</v>
      </c>
      <c r="B46" s="2" t="s">
        <v>66</v>
      </c>
      <c r="D46" s="3" t="s">
        <v>67</v>
      </c>
      <c r="F46" s="4">
        <f>9494.18+283.62</f>
        <v>9777.8000000000011</v>
      </c>
      <c r="J46" s="17"/>
      <c r="K46" s="18"/>
    </row>
    <row r="47" spans="1:14" x14ac:dyDescent="0.2">
      <c r="A47" s="10"/>
      <c r="B47" s="2" t="s">
        <v>80</v>
      </c>
      <c r="D47" s="3" t="s">
        <v>81</v>
      </c>
      <c r="G47" s="4">
        <f>9494.18+283.62</f>
        <v>9777.8000000000011</v>
      </c>
      <c r="J47" s="17"/>
      <c r="K47" s="18"/>
    </row>
    <row r="48" spans="1:14" x14ac:dyDescent="0.2">
      <c r="A48" s="10"/>
      <c r="K48" s="18"/>
    </row>
    <row r="49" spans="1:7" x14ac:dyDescent="0.2">
      <c r="A49" s="10"/>
      <c r="B49" s="2" t="s">
        <v>154</v>
      </c>
    </row>
    <row r="50" spans="1:7" x14ac:dyDescent="0.2">
      <c r="A50" s="10"/>
      <c r="F50" s="12"/>
      <c r="G50" s="12"/>
    </row>
    <row r="51" spans="1:7" x14ac:dyDescent="0.2">
      <c r="A51" s="10" t="s">
        <v>152</v>
      </c>
      <c r="B51" s="2" t="s">
        <v>92</v>
      </c>
      <c r="D51" s="3" t="s">
        <v>93</v>
      </c>
      <c r="F51" s="12">
        <v>1126039.5899999999</v>
      </c>
      <c r="G51" s="12"/>
    </row>
    <row r="52" spans="1:7" x14ac:dyDescent="0.2">
      <c r="A52" s="10"/>
      <c r="B52" s="2" t="s">
        <v>94</v>
      </c>
      <c r="D52" s="3" t="s">
        <v>95</v>
      </c>
      <c r="F52" s="12"/>
      <c r="G52" s="12">
        <v>1126039.5899999999</v>
      </c>
    </row>
    <row r="53" spans="1:7" x14ac:dyDescent="0.2">
      <c r="A53" s="10"/>
      <c r="F53" s="12"/>
      <c r="G53" s="12"/>
    </row>
    <row r="54" spans="1:7" x14ac:dyDescent="0.2">
      <c r="A54" s="10"/>
      <c r="B54" s="2" t="s">
        <v>151</v>
      </c>
      <c r="F54" s="12"/>
      <c r="G54" s="12"/>
    </row>
    <row r="55" spans="1:7" x14ac:dyDescent="0.2">
      <c r="A55" s="10"/>
      <c r="F55" s="12"/>
      <c r="G55" s="12"/>
    </row>
    <row r="56" spans="1:7" x14ac:dyDescent="0.2">
      <c r="A56" s="10" t="s">
        <v>153</v>
      </c>
      <c r="B56" s="2" t="s">
        <v>94</v>
      </c>
      <c r="D56" s="3" t="s">
        <v>95</v>
      </c>
      <c r="F56" s="12">
        <f>G57+G58</f>
        <v>1126039.5899999999</v>
      </c>
      <c r="G56" s="12"/>
    </row>
    <row r="57" spans="1:7" x14ac:dyDescent="0.2">
      <c r="A57" s="10"/>
      <c r="B57" s="2" t="s">
        <v>97</v>
      </c>
      <c r="D57" s="3" t="s">
        <v>98</v>
      </c>
      <c r="F57" s="12"/>
      <c r="G57" s="12">
        <v>801196.57</v>
      </c>
    </row>
    <row r="58" spans="1:7" x14ac:dyDescent="0.2">
      <c r="A58" s="10"/>
      <c r="B58" s="2" t="s">
        <v>99</v>
      </c>
      <c r="D58" s="3" t="s">
        <v>100</v>
      </c>
      <c r="F58" s="12"/>
      <c r="G58" s="12">
        <v>324843.02</v>
      </c>
    </row>
    <row r="59" spans="1:7" x14ac:dyDescent="0.2">
      <c r="A59" s="10"/>
      <c r="F59" s="12"/>
      <c r="G59" s="12"/>
    </row>
    <row r="60" spans="1:7" x14ac:dyDescent="0.2">
      <c r="A60" s="10"/>
      <c r="B60" s="2" t="s">
        <v>151</v>
      </c>
      <c r="F60" s="12"/>
      <c r="G60" s="12"/>
    </row>
    <row r="61" spans="1:7" x14ac:dyDescent="0.2">
      <c r="A61" s="10"/>
      <c r="B61" s="19"/>
      <c r="C61" s="19"/>
      <c r="D61" s="20"/>
      <c r="E61" s="19"/>
    </row>
    <row r="62" spans="1:7" x14ac:dyDescent="0.2">
      <c r="A62" s="10"/>
      <c r="B62" s="19"/>
      <c r="C62" s="19"/>
      <c r="D62" s="20"/>
      <c r="E62" s="19"/>
    </row>
    <row r="63" spans="1:7" ht="13.5" thickBot="1" x14ac:dyDescent="0.25">
      <c r="F63" s="22">
        <f>SUM(F10:F60)</f>
        <v>2310735.2999999998</v>
      </c>
      <c r="G63" s="22">
        <f>SUM(G10:G60)</f>
        <v>2310735.2999999998</v>
      </c>
    </row>
    <row r="64" spans="1:7" ht="13.5" thickTop="1" x14ac:dyDescent="0.2">
      <c r="F64" s="2"/>
      <c r="G64" s="2"/>
    </row>
    <row r="65" spans="1:7" x14ac:dyDescent="0.2">
      <c r="A65" s="2" t="s">
        <v>17</v>
      </c>
    </row>
    <row r="68" spans="1:7" x14ac:dyDescent="0.2">
      <c r="C68" s="3"/>
      <c r="D68" s="2"/>
      <c r="E68" s="4"/>
    </row>
    <row r="69" spans="1:7" x14ac:dyDescent="0.2">
      <c r="A69" s="2" t="s">
        <v>18</v>
      </c>
      <c r="C69" s="3"/>
      <c r="D69" s="2"/>
      <c r="E69" s="4"/>
    </row>
    <row r="70" spans="1:7" x14ac:dyDescent="0.2">
      <c r="C70" s="3"/>
      <c r="D70" s="2"/>
      <c r="E70" s="4"/>
    </row>
    <row r="71" spans="1:7" x14ac:dyDescent="0.2">
      <c r="C71" s="3"/>
      <c r="D71" s="2"/>
      <c r="E71" s="4"/>
    </row>
    <row r="72" spans="1:7" x14ac:dyDescent="0.2">
      <c r="D72" s="2"/>
      <c r="F72" s="2"/>
      <c r="G72" s="2"/>
    </row>
    <row r="73" spans="1:7" x14ac:dyDescent="0.2">
      <c r="D73" s="2"/>
      <c r="F73" s="2"/>
      <c r="G73" s="2"/>
    </row>
    <row r="74" spans="1:7" x14ac:dyDescent="0.2">
      <c r="D74" s="2"/>
      <c r="F74" s="2"/>
      <c r="G74" s="2"/>
    </row>
    <row r="75" spans="1:7" x14ac:dyDescent="0.2">
      <c r="D75" s="2"/>
      <c r="F75" s="2"/>
      <c r="G75" s="2"/>
    </row>
    <row r="76" spans="1:7" x14ac:dyDescent="0.2">
      <c r="D76" s="2"/>
      <c r="F76" s="2"/>
      <c r="G76" s="2"/>
    </row>
    <row r="77" spans="1:7" x14ac:dyDescent="0.2">
      <c r="D77" s="2"/>
      <c r="F77" s="2"/>
      <c r="G77" s="2"/>
    </row>
    <row r="78" spans="1:7" x14ac:dyDescent="0.2">
      <c r="D78" s="2"/>
      <c r="F78" s="2"/>
      <c r="G78" s="2"/>
    </row>
    <row r="79" spans="1:7" x14ac:dyDescent="0.2">
      <c r="D79" s="2"/>
      <c r="F79" s="2"/>
      <c r="G79" s="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5" fitToHeight="2" orientation="portrait" r:id="rId1"/>
  <headerFooter>
    <oddFooter>&amp;R&amp;P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CC9C9-4536-44C4-8397-224F93B63DF4}">
  <dimension ref="A2:N73"/>
  <sheetViews>
    <sheetView view="pageBreakPreview" topLeftCell="A31" zoomScaleNormal="100" zoomScaleSheetLayoutView="100" workbookViewId="0">
      <selection activeCell="B38" sqref="B38"/>
    </sheetView>
  </sheetViews>
  <sheetFormatPr defaultRowHeight="12.75" x14ac:dyDescent="0.2"/>
  <cols>
    <col min="1" max="1" width="10.25" style="2" customWidth="1"/>
    <col min="2" max="2" width="22.25" style="2" customWidth="1"/>
    <col min="3" max="3" width="16.75" style="2" customWidth="1"/>
    <col min="4" max="4" width="9.75" style="3" customWidth="1"/>
    <col min="5" max="5" width="1.875" style="2" customWidth="1"/>
    <col min="6" max="7" width="12.5" style="4" customWidth="1"/>
    <col min="8" max="8" width="9" style="2"/>
    <col min="9" max="9" width="11.25" style="2" customWidth="1"/>
    <col min="10" max="10" width="9" style="2"/>
    <col min="11" max="11" width="9" style="11"/>
    <col min="12" max="256" width="9" style="2"/>
    <col min="257" max="257" width="10.25" style="2" customWidth="1"/>
    <col min="258" max="258" width="22.25" style="2" customWidth="1"/>
    <col min="259" max="259" width="16.75" style="2" customWidth="1"/>
    <col min="260" max="260" width="9.75" style="2" customWidth="1"/>
    <col min="261" max="261" width="1.875" style="2" customWidth="1"/>
    <col min="262" max="262" width="12.5" style="2" customWidth="1"/>
    <col min="263" max="263" width="13" style="2" customWidth="1"/>
    <col min="264" max="264" width="9" style="2"/>
    <col min="265" max="265" width="11.25" style="2" customWidth="1"/>
    <col min="266" max="512" width="9" style="2"/>
    <col min="513" max="513" width="10.25" style="2" customWidth="1"/>
    <col min="514" max="514" width="22.25" style="2" customWidth="1"/>
    <col min="515" max="515" width="16.75" style="2" customWidth="1"/>
    <col min="516" max="516" width="9.75" style="2" customWidth="1"/>
    <col min="517" max="517" width="1.875" style="2" customWidth="1"/>
    <col min="518" max="518" width="12.5" style="2" customWidth="1"/>
    <col min="519" max="519" width="13" style="2" customWidth="1"/>
    <col min="520" max="520" width="9" style="2"/>
    <col min="521" max="521" width="11.25" style="2" customWidth="1"/>
    <col min="522" max="768" width="9" style="2"/>
    <col min="769" max="769" width="10.25" style="2" customWidth="1"/>
    <col min="770" max="770" width="22.25" style="2" customWidth="1"/>
    <col min="771" max="771" width="16.75" style="2" customWidth="1"/>
    <col min="772" max="772" width="9.75" style="2" customWidth="1"/>
    <col min="773" max="773" width="1.875" style="2" customWidth="1"/>
    <col min="774" max="774" width="12.5" style="2" customWidth="1"/>
    <col min="775" max="775" width="13" style="2" customWidth="1"/>
    <col min="776" max="776" width="9" style="2"/>
    <col min="777" max="777" width="11.25" style="2" customWidth="1"/>
    <col min="778" max="1024" width="9" style="2"/>
    <col min="1025" max="1025" width="10.25" style="2" customWidth="1"/>
    <col min="1026" max="1026" width="22.25" style="2" customWidth="1"/>
    <col min="1027" max="1027" width="16.75" style="2" customWidth="1"/>
    <col min="1028" max="1028" width="9.75" style="2" customWidth="1"/>
    <col min="1029" max="1029" width="1.875" style="2" customWidth="1"/>
    <col min="1030" max="1030" width="12.5" style="2" customWidth="1"/>
    <col min="1031" max="1031" width="13" style="2" customWidth="1"/>
    <col min="1032" max="1032" width="9" style="2"/>
    <col min="1033" max="1033" width="11.25" style="2" customWidth="1"/>
    <col min="1034" max="1280" width="9" style="2"/>
    <col min="1281" max="1281" width="10.25" style="2" customWidth="1"/>
    <col min="1282" max="1282" width="22.25" style="2" customWidth="1"/>
    <col min="1283" max="1283" width="16.75" style="2" customWidth="1"/>
    <col min="1284" max="1284" width="9.75" style="2" customWidth="1"/>
    <col min="1285" max="1285" width="1.875" style="2" customWidth="1"/>
    <col min="1286" max="1286" width="12.5" style="2" customWidth="1"/>
    <col min="1287" max="1287" width="13" style="2" customWidth="1"/>
    <col min="1288" max="1288" width="9" style="2"/>
    <col min="1289" max="1289" width="11.25" style="2" customWidth="1"/>
    <col min="1290" max="1536" width="9" style="2"/>
    <col min="1537" max="1537" width="10.25" style="2" customWidth="1"/>
    <col min="1538" max="1538" width="22.25" style="2" customWidth="1"/>
    <col min="1539" max="1539" width="16.75" style="2" customWidth="1"/>
    <col min="1540" max="1540" width="9.75" style="2" customWidth="1"/>
    <col min="1541" max="1541" width="1.875" style="2" customWidth="1"/>
    <col min="1542" max="1542" width="12.5" style="2" customWidth="1"/>
    <col min="1543" max="1543" width="13" style="2" customWidth="1"/>
    <col min="1544" max="1544" width="9" style="2"/>
    <col min="1545" max="1545" width="11.25" style="2" customWidth="1"/>
    <col min="1546" max="1792" width="9" style="2"/>
    <col min="1793" max="1793" width="10.25" style="2" customWidth="1"/>
    <col min="1794" max="1794" width="22.25" style="2" customWidth="1"/>
    <col min="1795" max="1795" width="16.75" style="2" customWidth="1"/>
    <col min="1796" max="1796" width="9.75" style="2" customWidth="1"/>
    <col min="1797" max="1797" width="1.875" style="2" customWidth="1"/>
    <col min="1798" max="1798" width="12.5" style="2" customWidth="1"/>
    <col min="1799" max="1799" width="13" style="2" customWidth="1"/>
    <col min="1800" max="1800" width="9" style="2"/>
    <col min="1801" max="1801" width="11.25" style="2" customWidth="1"/>
    <col min="1802" max="2048" width="9" style="2"/>
    <col min="2049" max="2049" width="10.25" style="2" customWidth="1"/>
    <col min="2050" max="2050" width="22.25" style="2" customWidth="1"/>
    <col min="2051" max="2051" width="16.75" style="2" customWidth="1"/>
    <col min="2052" max="2052" width="9.75" style="2" customWidth="1"/>
    <col min="2053" max="2053" width="1.875" style="2" customWidth="1"/>
    <col min="2054" max="2054" width="12.5" style="2" customWidth="1"/>
    <col min="2055" max="2055" width="13" style="2" customWidth="1"/>
    <col min="2056" max="2056" width="9" style="2"/>
    <col min="2057" max="2057" width="11.25" style="2" customWidth="1"/>
    <col min="2058" max="2304" width="9" style="2"/>
    <col min="2305" max="2305" width="10.25" style="2" customWidth="1"/>
    <col min="2306" max="2306" width="22.25" style="2" customWidth="1"/>
    <col min="2307" max="2307" width="16.75" style="2" customWidth="1"/>
    <col min="2308" max="2308" width="9.75" style="2" customWidth="1"/>
    <col min="2309" max="2309" width="1.875" style="2" customWidth="1"/>
    <col min="2310" max="2310" width="12.5" style="2" customWidth="1"/>
    <col min="2311" max="2311" width="13" style="2" customWidth="1"/>
    <col min="2312" max="2312" width="9" style="2"/>
    <col min="2313" max="2313" width="11.25" style="2" customWidth="1"/>
    <col min="2314" max="2560" width="9" style="2"/>
    <col min="2561" max="2561" width="10.25" style="2" customWidth="1"/>
    <col min="2562" max="2562" width="22.25" style="2" customWidth="1"/>
    <col min="2563" max="2563" width="16.75" style="2" customWidth="1"/>
    <col min="2564" max="2564" width="9.75" style="2" customWidth="1"/>
    <col min="2565" max="2565" width="1.875" style="2" customWidth="1"/>
    <col min="2566" max="2566" width="12.5" style="2" customWidth="1"/>
    <col min="2567" max="2567" width="13" style="2" customWidth="1"/>
    <col min="2568" max="2568" width="9" style="2"/>
    <col min="2569" max="2569" width="11.25" style="2" customWidth="1"/>
    <col min="2570" max="2816" width="9" style="2"/>
    <col min="2817" max="2817" width="10.25" style="2" customWidth="1"/>
    <col min="2818" max="2818" width="22.25" style="2" customWidth="1"/>
    <col min="2819" max="2819" width="16.75" style="2" customWidth="1"/>
    <col min="2820" max="2820" width="9.75" style="2" customWidth="1"/>
    <col min="2821" max="2821" width="1.875" style="2" customWidth="1"/>
    <col min="2822" max="2822" width="12.5" style="2" customWidth="1"/>
    <col min="2823" max="2823" width="13" style="2" customWidth="1"/>
    <col min="2824" max="2824" width="9" style="2"/>
    <col min="2825" max="2825" width="11.25" style="2" customWidth="1"/>
    <col min="2826" max="3072" width="9" style="2"/>
    <col min="3073" max="3073" width="10.25" style="2" customWidth="1"/>
    <col min="3074" max="3074" width="22.25" style="2" customWidth="1"/>
    <col min="3075" max="3075" width="16.75" style="2" customWidth="1"/>
    <col min="3076" max="3076" width="9.75" style="2" customWidth="1"/>
    <col min="3077" max="3077" width="1.875" style="2" customWidth="1"/>
    <col min="3078" max="3078" width="12.5" style="2" customWidth="1"/>
    <col min="3079" max="3079" width="13" style="2" customWidth="1"/>
    <col min="3080" max="3080" width="9" style="2"/>
    <col min="3081" max="3081" width="11.25" style="2" customWidth="1"/>
    <col min="3082" max="3328" width="9" style="2"/>
    <col min="3329" max="3329" width="10.25" style="2" customWidth="1"/>
    <col min="3330" max="3330" width="22.25" style="2" customWidth="1"/>
    <col min="3331" max="3331" width="16.75" style="2" customWidth="1"/>
    <col min="3332" max="3332" width="9.75" style="2" customWidth="1"/>
    <col min="3333" max="3333" width="1.875" style="2" customWidth="1"/>
    <col min="3334" max="3334" width="12.5" style="2" customWidth="1"/>
    <col min="3335" max="3335" width="13" style="2" customWidth="1"/>
    <col min="3336" max="3336" width="9" style="2"/>
    <col min="3337" max="3337" width="11.25" style="2" customWidth="1"/>
    <col min="3338" max="3584" width="9" style="2"/>
    <col min="3585" max="3585" width="10.25" style="2" customWidth="1"/>
    <col min="3586" max="3586" width="22.25" style="2" customWidth="1"/>
    <col min="3587" max="3587" width="16.75" style="2" customWidth="1"/>
    <col min="3588" max="3588" width="9.75" style="2" customWidth="1"/>
    <col min="3589" max="3589" width="1.875" style="2" customWidth="1"/>
    <col min="3590" max="3590" width="12.5" style="2" customWidth="1"/>
    <col min="3591" max="3591" width="13" style="2" customWidth="1"/>
    <col min="3592" max="3592" width="9" style="2"/>
    <col min="3593" max="3593" width="11.25" style="2" customWidth="1"/>
    <col min="3594" max="3840" width="9" style="2"/>
    <col min="3841" max="3841" width="10.25" style="2" customWidth="1"/>
    <col min="3842" max="3842" width="22.25" style="2" customWidth="1"/>
    <col min="3843" max="3843" width="16.75" style="2" customWidth="1"/>
    <col min="3844" max="3844" width="9.75" style="2" customWidth="1"/>
    <col min="3845" max="3845" width="1.875" style="2" customWidth="1"/>
    <col min="3846" max="3846" width="12.5" style="2" customWidth="1"/>
    <col min="3847" max="3847" width="13" style="2" customWidth="1"/>
    <col min="3848" max="3848" width="9" style="2"/>
    <col min="3849" max="3849" width="11.25" style="2" customWidth="1"/>
    <col min="3850" max="4096" width="9" style="2"/>
    <col min="4097" max="4097" width="10.25" style="2" customWidth="1"/>
    <col min="4098" max="4098" width="22.25" style="2" customWidth="1"/>
    <col min="4099" max="4099" width="16.75" style="2" customWidth="1"/>
    <col min="4100" max="4100" width="9.75" style="2" customWidth="1"/>
    <col min="4101" max="4101" width="1.875" style="2" customWidth="1"/>
    <col min="4102" max="4102" width="12.5" style="2" customWidth="1"/>
    <col min="4103" max="4103" width="13" style="2" customWidth="1"/>
    <col min="4104" max="4104" width="9" style="2"/>
    <col min="4105" max="4105" width="11.25" style="2" customWidth="1"/>
    <col min="4106" max="4352" width="9" style="2"/>
    <col min="4353" max="4353" width="10.25" style="2" customWidth="1"/>
    <col min="4354" max="4354" width="22.25" style="2" customWidth="1"/>
    <col min="4355" max="4355" width="16.75" style="2" customWidth="1"/>
    <col min="4356" max="4356" width="9.75" style="2" customWidth="1"/>
    <col min="4357" max="4357" width="1.875" style="2" customWidth="1"/>
    <col min="4358" max="4358" width="12.5" style="2" customWidth="1"/>
    <col min="4359" max="4359" width="13" style="2" customWidth="1"/>
    <col min="4360" max="4360" width="9" style="2"/>
    <col min="4361" max="4361" width="11.25" style="2" customWidth="1"/>
    <col min="4362" max="4608" width="9" style="2"/>
    <col min="4609" max="4609" width="10.25" style="2" customWidth="1"/>
    <col min="4610" max="4610" width="22.25" style="2" customWidth="1"/>
    <col min="4611" max="4611" width="16.75" style="2" customWidth="1"/>
    <col min="4612" max="4612" width="9.75" style="2" customWidth="1"/>
    <col min="4613" max="4613" width="1.875" style="2" customWidth="1"/>
    <col min="4614" max="4614" width="12.5" style="2" customWidth="1"/>
    <col min="4615" max="4615" width="13" style="2" customWidth="1"/>
    <col min="4616" max="4616" width="9" style="2"/>
    <col min="4617" max="4617" width="11.25" style="2" customWidth="1"/>
    <col min="4618" max="4864" width="9" style="2"/>
    <col min="4865" max="4865" width="10.25" style="2" customWidth="1"/>
    <col min="4866" max="4866" width="22.25" style="2" customWidth="1"/>
    <col min="4867" max="4867" width="16.75" style="2" customWidth="1"/>
    <col min="4868" max="4868" width="9.75" style="2" customWidth="1"/>
    <col min="4869" max="4869" width="1.875" style="2" customWidth="1"/>
    <col min="4870" max="4870" width="12.5" style="2" customWidth="1"/>
    <col min="4871" max="4871" width="13" style="2" customWidth="1"/>
    <col min="4872" max="4872" width="9" style="2"/>
    <col min="4873" max="4873" width="11.25" style="2" customWidth="1"/>
    <col min="4874" max="5120" width="9" style="2"/>
    <col min="5121" max="5121" width="10.25" style="2" customWidth="1"/>
    <col min="5122" max="5122" width="22.25" style="2" customWidth="1"/>
    <col min="5123" max="5123" width="16.75" style="2" customWidth="1"/>
    <col min="5124" max="5124" width="9.75" style="2" customWidth="1"/>
    <col min="5125" max="5125" width="1.875" style="2" customWidth="1"/>
    <col min="5126" max="5126" width="12.5" style="2" customWidth="1"/>
    <col min="5127" max="5127" width="13" style="2" customWidth="1"/>
    <col min="5128" max="5128" width="9" style="2"/>
    <col min="5129" max="5129" width="11.25" style="2" customWidth="1"/>
    <col min="5130" max="5376" width="9" style="2"/>
    <col min="5377" max="5377" width="10.25" style="2" customWidth="1"/>
    <col min="5378" max="5378" width="22.25" style="2" customWidth="1"/>
    <col min="5379" max="5379" width="16.75" style="2" customWidth="1"/>
    <col min="5380" max="5380" width="9.75" style="2" customWidth="1"/>
    <col min="5381" max="5381" width="1.875" style="2" customWidth="1"/>
    <col min="5382" max="5382" width="12.5" style="2" customWidth="1"/>
    <col min="5383" max="5383" width="13" style="2" customWidth="1"/>
    <col min="5384" max="5384" width="9" style="2"/>
    <col min="5385" max="5385" width="11.25" style="2" customWidth="1"/>
    <col min="5386" max="5632" width="9" style="2"/>
    <col min="5633" max="5633" width="10.25" style="2" customWidth="1"/>
    <col min="5634" max="5634" width="22.25" style="2" customWidth="1"/>
    <col min="5635" max="5635" width="16.75" style="2" customWidth="1"/>
    <col min="5636" max="5636" width="9.75" style="2" customWidth="1"/>
    <col min="5637" max="5637" width="1.875" style="2" customWidth="1"/>
    <col min="5638" max="5638" width="12.5" style="2" customWidth="1"/>
    <col min="5639" max="5639" width="13" style="2" customWidth="1"/>
    <col min="5640" max="5640" width="9" style="2"/>
    <col min="5641" max="5641" width="11.25" style="2" customWidth="1"/>
    <col min="5642" max="5888" width="9" style="2"/>
    <col min="5889" max="5889" width="10.25" style="2" customWidth="1"/>
    <col min="5890" max="5890" width="22.25" style="2" customWidth="1"/>
    <col min="5891" max="5891" width="16.75" style="2" customWidth="1"/>
    <col min="5892" max="5892" width="9.75" style="2" customWidth="1"/>
    <col min="5893" max="5893" width="1.875" style="2" customWidth="1"/>
    <col min="5894" max="5894" width="12.5" style="2" customWidth="1"/>
    <col min="5895" max="5895" width="13" style="2" customWidth="1"/>
    <col min="5896" max="5896" width="9" style="2"/>
    <col min="5897" max="5897" width="11.25" style="2" customWidth="1"/>
    <col min="5898" max="6144" width="9" style="2"/>
    <col min="6145" max="6145" width="10.25" style="2" customWidth="1"/>
    <col min="6146" max="6146" width="22.25" style="2" customWidth="1"/>
    <col min="6147" max="6147" width="16.75" style="2" customWidth="1"/>
    <col min="6148" max="6148" width="9.75" style="2" customWidth="1"/>
    <col min="6149" max="6149" width="1.875" style="2" customWidth="1"/>
    <col min="6150" max="6150" width="12.5" style="2" customWidth="1"/>
    <col min="6151" max="6151" width="13" style="2" customWidth="1"/>
    <col min="6152" max="6152" width="9" style="2"/>
    <col min="6153" max="6153" width="11.25" style="2" customWidth="1"/>
    <col min="6154" max="6400" width="9" style="2"/>
    <col min="6401" max="6401" width="10.25" style="2" customWidth="1"/>
    <col min="6402" max="6402" width="22.25" style="2" customWidth="1"/>
    <col min="6403" max="6403" width="16.75" style="2" customWidth="1"/>
    <col min="6404" max="6404" width="9.75" style="2" customWidth="1"/>
    <col min="6405" max="6405" width="1.875" style="2" customWidth="1"/>
    <col min="6406" max="6406" width="12.5" style="2" customWidth="1"/>
    <col min="6407" max="6407" width="13" style="2" customWidth="1"/>
    <col min="6408" max="6408" width="9" style="2"/>
    <col min="6409" max="6409" width="11.25" style="2" customWidth="1"/>
    <col min="6410" max="6656" width="9" style="2"/>
    <col min="6657" max="6657" width="10.25" style="2" customWidth="1"/>
    <col min="6658" max="6658" width="22.25" style="2" customWidth="1"/>
    <col min="6659" max="6659" width="16.75" style="2" customWidth="1"/>
    <col min="6660" max="6660" width="9.75" style="2" customWidth="1"/>
    <col min="6661" max="6661" width="1.875" style="2" customWidth="1"/>
    <col min="6662" max="6662" width="12.5" style="2" customWidth="1"/>
    <col min="6663" max="6663" width="13" style="2" customWidth="1"/>
    <col min="6664" max="6664" width="9" style="2"/>
    <col min="6665" max="6665" width="11.25" style="2" customWidth="1"/>
    <col min="6666" max="6912" width="9" style="2"/>
    <col min="6913" max="6913" width="10.25" style="2" customWidth="1"/>
    <col min="6914" max="6914" width="22.25" style="2" customWidth="1"/>
    <col min="6915" max="6915" width="16.75" style="2" customWidth="1"/>
    <col min="6916" max="6916" width="9.75" style="2" customWidth="1"/>
    <col min="6917" max="6917" width="1.875" style="2" customWidth="1"/>
    <col min="6918" max="6918" width="12.5" style="2" customWidth="1"/>
    <col min="6919" max="6919" width="13" style="2" customWidth="1"/>
    <col min="6920" max="6920" width="9" style="2"/>
    <col min="6921" max="6921" width="11.25" style="2" customWidth="1"/>
    <col min="6922" max="7168" width="9" style="2"/>
    <col min="7169" max="7169" width="10.25" style="2" customWidth="1"/>
    <col min="7170" max="7170" width="22.25" style="2" customWidth="1"/>
    <col min="7171" max="7171" width="16.75" style="2" customWidth="1"/>
    <col min="7172" max="7172" width="9.75" style="2" customWidth="1"/>
    <col min="7173" max="7173" width="1.875" style="2" customWidth="1"/>
    <col min="7174" max="7174" width="12.5" style="2" customWidth="1"/>
    <col min="7175" max="7175" width="13" style="2" customWidth="1"/>
    <col min="7176" max="7176" width="9" style="2"/>
    <col min="7177" max="7177" width="11.25" style="2" customWidth="1"/>
    <col min="7178" max="7424" width="9" style="2"/>
    <col min="7425" max="7425" width="10.25" style="2" customWidth="1"/>
    <col min="7426" max="7426" width="22.25" style="2" customWidth="1"/>
    <col min="7427" max="7427" width="16.75" style="2" customWidth="1"/>
    <col min="7428" max="7428" width="9.75" style="2" customWidth="1"/>
    <col min="7429" max="7429" width="1.875" style="2" customWidth="1"/>
    <col min="7430" max="7430" width="12.5" style="2" customWidth="1"/>
    <col min="7431" max="7431" width="13" style="2" customWidth="1"/>
    <col min="7432" max="7432" width="9" style="2"/>
    <col min="7433" max="7433" width="11.25" style="2" customWidth="1"/>
    <col min="7434" max="7680" width="9" style="2"/>
    <col min="7681" max="7681" width="10.25" style="2" customWidth="1"/>
    <col min="7682" max="7682" width="22.25" style="2" customWidth="1"/>
    <col min="7683" max="7683" width="16.75" style="2" customWidth="1"/>
    <col min="7684" max="7684" width="9.75" style="2" customWidth="1"/>
    <col min="7685" max="7685" width="1.875" style="2" customWidth="1"/>
    <col min="7686" max="7686" width="12.5" style="2" customWidth="1"/>
    <col min="7687" max="7687" width="13" style="2" customWidth="1"/>
    <col min="7688" max="7688" width="9" style="2"/>
    <col min="7689" max="7689" width="11.25" style="2" customWidth="1"/>
    <col min="7690" max="7936" width="9" style="2"/>
    <col min="7937" max="7937" width="10.25" style="2" customWidth="1"/>
    <col min="7938" max="7938" width="22.25" style="2" customWidth="1"/>
    <col min="7939" max="7939" width="16.75" style="2" customWidth="1"/>
    <col min="7940" max="7940" width="9.75" style="2" customWidth="1"/>
    <col min="7941" max="7941" width="1.875" style="2" customWidth="1"/>
    <col min="7942" max="7942" width="12.5" style="2" customWidth="1"/>
    <col min="7943" max="7943" width="13" style="2" customWidth="1"/>
    <col min="7944" max="7944" width="9" style="2"/>
    <col min="7945" max="7945" width="11.25" style="2" customWidth="1"/>
    <col min="7946" max="8192" width="9" style="2"/>
    <col min="8193" max="8193" width="10.25" style="2" customWidth="1"/>
    <col min="8194" max="8194" width="22.25" style="2" customWidth="1"/>
    <col min="8195" max="8195" width="16.75" style="2" customWidth="1"/>
    <col min="8196" max="8196" width="9.75" style="2" customWidth="1"/>
    <col min="8197" max="8197" width="1.875" style="2" customWidth="1"/>
    <col min="8198" max="8198" width="12.5" style="2" customWidth="1"/>
    <col min="8199" max="8199" width="13" style="2" customWidth="1"/>
    <col min="8200" max="8200" width="9" style="2"/>
    <col min="8201" max="8201" width="11.25" style="2" customWidth="1"/>
    <col min="8202" max="8448" width="9" style="2"/>
    <col min="8449" max="8449" width="10.25" style="2" customWidth="1"/>
    <col min="8450" max="8450" width="22.25" style="2" customWidth="1"/>
    <col min="8451" max="8451" width="16.75" style="2" customWidth="1"/>
    <col min="8452" max="8452" width="9.75" style="2" customWidth="1"/>
    <col min="8453" max="8453" width="1.875" style="2" customWidth="1"/>
    <col min="8454" max="8454" width="12.5" style="2" customWidth="1"/>
    <col min="8455" max="8455" width="13" style="2" customWidth="1"/>
    <col min="8456" max="8456" width="9" style="2"/>
    <col min="8457" max="8457" width="11.25" style="2" customWidth="1"/>
    <col min="8458" max="8704" width="9" style="2"/>
    <col min="8705" max="8705" width="10.25" style="2" customWidth="1"/>
    <col min="8706" max="8706" width="22.25" style="2" customWidth="1"/>
    <col min="8707" max="8707" width="16.75" style="2" customWidth="1"/>
    <col min="8708" max="8708" width="9.75" style="2" customWidth="1"/>
    <col min="8709" max="8709" width="1.875" style="2" customWidth="1"/>
    <col min="8710" max="8710" width="12.5" style="2" customWidth="1"/>
    <col min="8711" max="8711" width="13" style="2" customWidth="1"/>
    <col min="8712" max="8712" width="9" style="2"/>
    <col min="8713" max="8713" width="11.25" style="2" customWidth="1"/>
    <col min="8714" max="8960" width="9" style="2"/>
    <col min="8961" max="8961" width="10.25" style="2" customWidth="1"/>
    <col min="8962" max="8962" width="22.25" style="2" customWidth="1"/>
    <col min="8963" max="8963" width="16.75" style="2" customWidth="1"/>
    <col min="8964" max="8964" width="9.75" style="2" customWidth="1"/>
    <col min="8965" max="8965" width="1.875" style="2" customWidth="1"/>
    <col min="8966" max="8966" width="12.5" style="2" customWidth="1"/>
    <col min="8967" max="8967" width="13" style="2" customWidth="1"/>
    <col min="8968" max="8968" width="9" style="2"/>
    <col min="8969" max="8969" width="11.25" style="2" customWidth="1"/>
    <col min="8970" max="9216" width="9" style="2"/>
    <col min="9217" max="9217" width="10.25" style="2" customWidth="1"/>
    <col min="9218" max="9218" width="22.25" style="2" customWidth="1"/>
    <col min="9219" max="9219" width="16.75" style="2" customWidth="1"/>
    <col min="9220" max="9220" width="9.75" style="2" customWidth="1"/>
    <col min="9221" max="9221" width="1.875" style="2" customWidth="1"/>
    <col min="9222" max="9222" width="12.5" style="2" customWidth="1"/>
    <col min="9223" max="9223" width="13" style="2" customWidth="1"/>
    <col min="9224" max="9224" width="9" style="2"/>
    <col min="9225" max="9225" width="11.25" style="2" customWidth="1"/>
    <col min="9226" max="9472" width="9" style="2"/>
    <col min="9473" max="9473" width="10.25" style="2" customWidth="1"/>
    <col min="9474" max="9474" width="22.25" style="2" customWidth="1"/>
    <col min="9475" max="9475" width="16.75" style="2" customWidth="1"/>
    <col min="9476" max="9476" width="9.75" style="2" customWidth="1"/>
    <col min="9477" max="9477" width="1.875" style="2" customWidth="1"/>
    <col min="9478" max="9478" width="12.5" style="2" customWidth="1"/>
    <col min="9479" max="9479" width="13" style="2" customWidth="1"/>
    <col min="9480" max="9480" width="9" style="2"/>
    <col min="9481" max="9481" width="11.25" style="2" customWidth="1"/>
    <col min="9482" max="9728" width="9" style="2"/>
    <col min="9729" max="9729" width="10.25" style="2" customWidth="1"/>
    <col min="9730" max="9730" width="22.25" style="2" customWidth="1"/>
    <col min="9731" max="9731" width="16.75" style="2" customWidth="1"/>
    <col min="9732" max="9732" width="9.75" style="2" customWidth="1"/>
    <col min="9733" max="9733" width="1.875" style="2" customWidth="1"/>
    <col min="9734" max="9734" width="12.5" style="2" customWidth="1"/>
    <col min="9735" max="9735" width="13" style="2" customWidth="1"/>
    <col min="9736" max="9736" width="9" style="2"/>
    <col min="9737" max="9737" width="11.25" style="2" customWidth="1"/>
    <col min="9738" max="9984" width="9" style="2"/>
    <col min="9985" max="9985" width="10.25" style="2" customWidth="1"/>
    <col min="9986" max="9986" width="22.25" style="2" customWidth="1"/>
    <col min="9987" max="9987" width="16.75" style="2" customWidth="1"/>
    <col min="9988" max="9988" width="9.75" style="2" customWidth="1"/>
    <col min="9989" max="9989" width="1.875" style="2" customWidth="1"/>
    <col min="9990" max="9990" width="12.5" style="2" customWidth="1"/>
    <col min="9991" max="9991" width="13" style="2" customWidth="1"/>
    <col min="9992" max="9992" width="9" style="2"/>
    <col min="9993" max="9993" width="11.25" style="2" customWidth="1"/>
    <col min="9994" max="10240" width="9" style="2"/>
    <col min="10241" max="10241" width="10.25" style="2" customWidth="1"/>
    <col min="10242" max="10242" width="22.25" style="2" customWidth="1"/>
    <col min="10243" max="10243" width="16.75" style="2" customWidth="1"/>
    <col min="10244" max="10244" width="9.75" style="2" customWidth="1"/>
    <col min="10245" max="10245" width="1.875" style="2" customWidth="1"/>
    <col min="10246" max="10246" width="12.5" style="2" customWidth="1"/>
    <col min="10247" max="10247" width="13" style="2" customWidth="1"/>
    <col min="10248" max="10248" width="9" style="2"/>
    <col min="10249" max="10249" width="11.25" style="2" customWidth="1"/>
    <col min="10250" max="10496" width="9" style="2"/>
    <col min="10497" max="10497" width="10.25" style="2" customWidth="1"/>
    <col min="10498" max="10498" width="22.25" style="2" customWidth="1"/>
    <col min="10499" max="10499" width="16.75" style="2" customWidth="1"/>
    <col min="10500" max="10500" width="9.75" style="2" customWidth="1"/>
    <col min="10501" max="10501" width="1.875" style="2" customWidth="1"/>
    <col min="10502" max="10502" width="12.5" style="2" customWidth="1"/>
    <col min="10503" max="10503" width="13" style="2" customWidth="1"/>
    <col min="10504" max="10504" width="9" style="2"/>
    <col min="10505" max="10505" width="11.25" style="2" customWidth="1"/>
    <col min="10506" max="10752" width="9" style="2"/>
    <col min="10753" max="10753" width="10.25" style="2" customWidth="1"/>
    <col min="10754" max="10754" width="22.25" style="2" customWidth="1"/>
    <col min="10755" max="10755" width="16.75" style="2" customWidth="1"/>
    <col min="10756" max="10756" width="9.75" style="2" customWidth="1"/>
    <col min="10757" max="10757" width="1.875" style="2" customWidth="1"/>
    <col min="10758" max="10758" width="12.5" style="2" customWidth="1"/>
    <col min="10759" max="10759" width="13" style="2" customWidth="1"/>
    <col min="10760" max="10760" width="9" style="2"/>
    <col min="10761" max="10761" width="11.25" style="2" customWidth="1"/>
    <col min="10762" max="11008" width="9" style="2"/>
    <col min="11009" max="11009" width="10.25" style="2" customWidth="1"/>
    <col min="11010" max="11010" width="22.25" style="2" customWidth="1"/>
    <col min="11011" max="11011" width="16.75" style="2" customWidth="1"/>
    <col min="11012" max="11012" width="9.75" style="2" customWidth="1"/>
    <col min="11013" max="11013" width="1.875" style="2" customWidth="1"/>
    <col min="11014" max="11014" width="12.5" style="2" customWidth="1"/>
    <col min="11015" max="11015" width="13" style="2" customWidth="1"/>
    <col min="11016" max="11016" width="9" style="2"/>
    <col min="11017" max="11017" width="11.25" style="2" customWidth="1"/>
    <col min="11018" max="11264" width="9" style="2"/>
    <col min="11265" max="11265" width="10.25" style="2" customWidth="1"/>
    <col min="11266" max="11266" width="22.25" style="2" customWidth="1"/>
    <col min="11267" max="11267" width="16.75" style="2" customWidth="1"/>
    <col min="11268" max="11268" width="9.75" style="2" customWidth="1"/>
    <col min="11269" max="11269" width="1.875" style="2" customWidth="1"/>
    <col min="11270" max="11270" width="12.5" style="2" customWidth="1"/>
    <col min="11271" max="11271" width="13" style="2" customWidth="1"/>
    <col min="11272" max="11272" width="9" style="2"/>
    <col min="11273" max="11273" width="11.25" style="2" customWidth="1"/>
    <col min="11274" max="11520" width="9" style="2"/>
    <col min="11521" max="11521" width="10.25" style="2" customWidth="1"/>
    <col min="11522" max="11522" width="22.25" style="2" customWidth="1"/>
    <col min="11523" max="11523" width="16.75" style="2" customWidth="1"/>
    <col min="11524" max="11524" width="9.75" style="2" customWidth="1"/>
    <col min="11525" max="11525" width="1.875" style="2" customWidth="1"/>
    <col min="11526" max="11526" width="12.5" style="2" customWidth="1"/>
    <col min="11527" max="11527" width="13" style="2" customWidth="1"/>
    <col min="11528" max="11528" width="9" style="2"/>
    <col min="11529" max="11529" width="11.25" style="2" customWidth="1"/>
    <col min="11530" max="11776" width="9" style="2"/>
    <col min="11777" max="11777" width="10.25" style="2" customWidth="1"/>
    <col min="11778" max="11778" width="22.25" style="2" customWidth="1"/>
    <col min="11779" max="11779" width="16.75" style="2" customWidth="1"/>
    <col min="11780" max="11780" width="9.75" style="2" customWidth="1"/>
    <col min="11781" max="11781" width="1.875" style="2" customWidth="1"/>
    <col min="11782" max="11782" width="12.5" style="2" customWidth="1"/>
    <col min="11783" max="11783" width="13" style="2" customWidth="1"/>
    <col min="11784" max="11784" width="9" style="2"/>
    <col min="11785" max="11785" width="11.25" style="2" customWidth="1"/>
    <col min="11786" max="12032" width="9" style="2"/>
    <col min="12033" max="12033" width="10.25" style="2" customWidth="1"/>
    <col min="12034" max="12034" width="22.25" style="2" customWidth="1"/>
    <col min="12035" max="12035" width="16.75" style="2" customWidth="1"/>
    <col min="12036" max="12036" width="9.75" style="2" customWidth="1"/>
    <col min="12037" max="12037" width="1.875" style="2" customWidth="1"/>
    <col min="12038" max="12038" width="12.5" style="2" customWidth="1"/>
    <col min="12039" max="12039" width="13" style="2" customWidth="1"/>
    <col min="12040" max="12040" width="9" style="2"/>
    <col min="12041" max="12041" width="11.25" style="2" customWidth="1"/>
    <col min="12042" max="12288" width="9" style="2"/>
    <col min="12289" max="12289" width="10.25" style="2" customWidth="1"/>
    <col min="12290" max="12290" width="22.25" style="2" customWidth="1"/>
    <col min="12291" max="12291" width="16.75" style="2" customWidth="1"/>
    <col min="12292" max="12292" width="9.75" style="2" customWidth="1"/>
    <col min="12293" max="12293" width="1.875" style="2" customWidth="1"/>
    <col min="12294" max="12294" width="12.5" style="2" customWidth="1"/>
    <col min="12295" max="12295" width="13" style="2" customWidth="1"/>
    <col min="12296" max="12296" width="9" style="2"/>
    <col min="12297" max="12297" width="11.25" style="2" customWidth="1"/>
    <col min="12298" max="12544" width="9" style="2"/>
    <col min="12545" max="12545" width="10.25" style="2" customWidth="1"/>
    <col min="12546" max="12546" width="22.25" style="2" customWidth="1"/>
    <col min="12547" max="12547" width="16.75" style="2" customWidth="1"/>
    <col min="12548" max="12548" width="9.75" style="2" customWidth="1"/>
    <col min="12549" max="12549" width="1.875" style="2" customWidth="1"/>
    <col min="12550" max="12550" width="12.5" style="2" customWidth="1"/>
    <col min="12551" max="12551" width="13" style="2" customWidth="1"/>
    <col min="12552" max="12552" width="9" style="2"/>
    <col min="12553" max="12553" width="11.25" style="2" customWidth="1"/>
    <col min="12554" max="12800" width="9" style="2"/>
    <col min="12801" max="12801" width="10.25" style="2" customWidth="1"/>
    <col min="12802" max="12802" width="22.25" style="2" customWidth="1"/>
    <col min="12803" max="12803" width="16.75" style="2" customWidth="1"/>
    <col min="12804" max="12804" width="9.75" style="2" customWidth="1"/>
    <col min="12805" max="12805" width="1.875" style="2" customWidth="1"/>
    <col min="12806" max="12806" width="12.5" style="2" customWidth="1"/>
    <col min="12807" max="12807" width="13" style="2" customWidth="1"/>
    <col min="12808" max="12808" width="9" style="2"/>
    <col min="12809" max="12809" width="11.25" style="2" customWidth="1"/>
    <col min="12810" max="13056" width="9" style="2"/>
    <col min="13057" max="13057" width="10.25" style="2" customWidth="1"/>
    <col min="13058" max="13058" width="22.25" style="2" customWidth="1"/>
    <col min="13059" max="13059" width="16.75" style="2" customWidth="1"/>
    <col min="13060" max="13060" width="9.75" style="2" customWidth="1"/>
    <col min="13061" max="13061" width="1.875" style="2" customWidth="1"/>
    <col min="13062" max="13062" width="12.5" style="2" customWidth="1"/>
    <col min="13063" max="13063" width="13" style="2" customWidth="1"/>
    <col min="13064" max="13064" width="9" style="2"/>
    <col min="13065" max="13065" width="11.25" style="2" customWidth="1"/>
    <col min="13066" max="13312" width="9" style="2"/>
    <col min="13313" max="13313" width="10.25" style="2" customWidth="1"/>
    <col min="13314" max="13314" width="22.25" style="2" customWidth="1"/>
    <col min="13315" max="13315" width="16.75" style="2" customWidth="1"/>
    <col min="13316" max="13316" width="9.75" style="2" customWidth="1"/>
    <col min="13317" max="13317" width="1.875" style="2" customWidth="1"/>
    <col min="13318" max="13318" width="12.5" style="2" customWidth="1"/>
    <col min="13319" max="13319" width="13" style="2" customWidth="1"/>
    <col min="13320" max="13320" width="9" style="2"/>
    <col min="13321" max="13321" width="11.25" style="2" customWidth="1"/>
    <col min="13322" max="13568" width="9" style="2"/>
    <col min="13569" max="13569" width="10.25" style="2" customWidth="1"/>
    <col min="13570" max="13570" width="22.25" style="2" customWidth="1"/>
    <col min="13571" max="13571" width="16.75" style="2" customWidth="1"/>
    <col min="13572" max="13572" width="9.75" style="2" customWidth="1"/>
    <col min="13573" max="13573" width="1.875" style="2" customWidth="1"/>
    <col min="13574" max="13574" width="12.5" style="2" customWidth="1"/>
    <col min="13575" max="13575" width="13" style="2" customWidth="1"/>
    <col min="13576" max="13576" width="9" style="2"/>
    <col min="13577" max="13577" width="11.25" style="2" customWidth="1"/>
    <col min="13578" max="13824" width="9" style="2"/>
    <col min="13825" max="13825" width="10.25" style="2" customWidth="1"/>
    <col min="13826" max="13826" width="22.25" style="2" customWidth="1"/>
    <col min="13827" max="13827" width="16.75" style="2" customWidth="1"/>
    <col min="13828" max="13828" width="9.75" style="2" customWidth="1"/>
    <col min="13829" max="13829" width="1.875" style="2" customWidth="1"/>
    <col min="13830" max="13830" width="12.5" style="2" customWidth="1"/>
    <col min="13831" max="13831" width="13" style="2" customWidth="1"/>
    <col min="13832" max="13832" width="9" style="2"/>
    <col min="13833" max="13833" width="11.25" style="2" customWidth="1"/>
    <col min="13834" max="14080" width="9" style="2"/>
    <col min="14081" max="14081" width="10.25" style="2" customWidth="1"/>
    <col min="14082" max="14082" width="22.25" style="2" customWidth="1"/>
    <col min="14083" max="14083" width="16.75" style="2" customWidth="1"/>
    <col min="14084" max="14084" width="9.75" style="2" customWidth="1"/>
    <col min="14085" max="14085" width="1.875" style="2" customWidth="1"/>
    <col min="14086" max="14086" width="12.5" style="2" customWidth="1"/>
    <col min="14087" max="14087" width="13" style="2" customWidth="1"/>
    <col min="14088" max="14088" width="9" style="2"/>
    <col min="14089" max="14089" width="11.25" style="2" customWidth="1"/>
    <col min="14090" max="14336" width="9" style="2"/>
    <col min="14337" max="14337" width="10.25" style="2" customWidth="1"/>
    <col min="14338" max="14338" width="22.25" style="2" customWidth="1"/>
    <col min="14339" max="14339" width="16.75" style="2" customWidth="1"/>
    <col min="14340" max="14340" width="9.75" style="2" customWidth="1"/>
    <col min="14341" max="14341" width="1.875" style="2" customWidth="1"/>
    <col min="14342" max="14342" width="12.5" style="2" customWidth="1"/>
    <col min="14343" max="14343" width="13" style="2" customWidth="1"/>
    <col min="14344" max="14344" width="9" style="2"/>
    <col min="14345" max="14345" width="11.25" style="2" customWidth="1"/>
    <col min="14346" max="14592" width="9" style="2"/>
    <col min="14593" max="14593" width="10.25" style="2" customWidth="1"/>
    <col min="14594" max="14594" width="22.25" style="2" customWidth="1"/>
    <col min="14595" max="14595" width="16.75" style="2" customWidth="1"/>
    <col min="14596" max="14596" width="9.75" style="2" customWidth="1"/>
    <col min="14597" max="14597" width="1.875" style="2" customWidth="1"/>
    <col min="14598" max="14598" width="12.5" style="2" customWidth="1"/>
    <col min="14599" max="14599" width="13" style="2" customWidth="1"/>
    <col min="14600" max="14600" width="9" style="2"/>
    <col min="14601" max="14601" width="11.25" style="2" customWidth="1"/>
    <col min="14602" max="14848" width="9" style="2"/>
    <col min="14849" max="14849" width="10.25" style="2" customWidth="1"/>
    <col min="14850" max="14850" width="22.25" style="2" customWidth="1"/>
    <col min="14851" max="14851" width="16.75" style="2" customWidth="1"/>
    <col min="14852" max="14852" width="9.75" style="2" customWidth="1"/>
    <col min="14853" max="14853" width="1.875" style="2" customWidth="1"/>
    <col min="14854" max="14854" width="12.5" style="2" customWidth="1"/>
    <col min="14855" max="14855" width="13" style="2" customWidth="1"/>
    <col min="14856" max="14856" width="9" style="2"/>
    <col min="14857" max="14857" width="11.25" style="2" customWidth="1"/>
    <col min="14858" max="15104" width="9" style="2"/>
    <col min="15105" max="15105" width="10.25" style="2" customWidth="1"/>
    <col min="15106" max="15106" width="22.25" style="2" customWidth="1"/>
    <col min="15107" max="15107" width="16.75" style="2" customWidth="1"/>
    <col min="15108" max="15108" width="9.75" style="2" customWidth="1"/>
    <col min="15109" max="15109" width="1.875" style="2" customWidth="1"/>
    <col min="15110" max="15110" width="12.5" style="2" customWidth="1"/>
    <col min="15111" max="15111" width="13" style="2" customWidth="1"/>
    <col min="15112" max="15112" width="9" style="2"/>
    <col min="15113" max="15113" width="11.25" style="2" customWidth="1"/>
    <col min="15114" max="15360" width="9" style="2"/>
    <col min="15361" max="15361" width="10.25" style="2" customWidth="1"/>
    <col min="15362" max="15362" width="22.25" style="2" customWidth="1"/>
    <col min="15363" max="15363" width="16.75" style="2" customWidth="1"/>
    <col min="15364" max="15364" width="9.75" style="2" customWidth="1"/>
    <col min="15365" max="15365" width="1.875" style="2" customWidth="1"/>
    <col min="15366" max="15366" width="12.5" style="2" customWidth="1"/>
    <col min="15367" max="15367" width="13" style="2" customWidth="1"/>
    <col min="15368" max="15368" width="9" style="2"/>
    <col min="15369" max="15369" width="11.25" style="2" customWidth="1"/>
    <col min="15370" max="15616" width="9" style="2"/>
    <col min="15617" max="15617" width="10.25" style="2" customWidth="1"/>
    <col min="15618" max="15618" width="22.25" style="2" customWidth="1"/>
    <col min="15619" max="15619" width="16.75" style="2" customWidth="1"/>
    <col min="15620" max="15620" width="9.75" style="2" customWidth="1"/>
    <col min="15621" max="15621" width="1.875" style="2" customWidth="1"/>
    <col min="15622" max="15622" width="12.5" style="2" customWidth="1"/>
    <col min="15623" max="15623" width="13" style="2" customWidth="1"/>
    <col min="15624" max="15624" width="9" style="2"/>
    <col min="15625" max="15625" width="11.25" style="2" customWidth="1"/>
    <col min="15626" max="15872" width="9" style="2"/>
    <col min="15873" max="15873" width="10.25" style="2" customWidth="1"/>
    <col min="15874" max="15874" width="22.25" style="2" customWidth="1"/>
    <col min="15875" max="15875" width="16.75" style="2" customWidth="1"/>
    <col min="15876" max="15876" width="9.75" style="2" customWidth="1"/>
    <col min="15877" max="15877" width="1.875" style="2" customWidth="1"/>
    <col min="15878" max="15878" width="12.5" style="2" customWidth="1"/>
    <col min="15879" max="15879" width="13" style="2" customWidth="1"/>
    <col min="15880" max="15880" width="9" style="2"/>
    <col min="15881" max="15881" width="11.25" style="2" customWidth="1"/>
    <col min="15882" max="16128" width="9" style="2"/>
    <col min="16129" max="16129" width="10.25" style="2" customWidth="1"/>
    <col min="16130" max="16130" width="22.25" style="2" customWidth="1"/>
    <col min="16131" max="16131" width="16.75" style="2" customWidth="1"/>
    <col min="16132" max="16132" width="9.75" style="2" customWidth="1"/>
    <col min="16133" max="16133" width="1.875" style="2" customWidth="1"/>
    <col min="16134" max="16134" width="12.5" style="2" customWidth="1"/>
    <col min="16135" max="16135" width="13" style="2" customWidth="1"/>
    <col min="16136" max="16136" width="9" style="2"/>
    <col min="16137" max="16137" width="11.25" style="2" customWidth="1"/>
    <col min="16138" max="16384" width="9" style="2"/>
  </cols>
  <sheetData>
    <row r="2" spans="1:8" x14ac:dyDescent="0.2">
      <c r="A2" s="1" t="s">
        <v>0</v>
      </c>
    </row>
    <row r="4" spans="1:8" x14ac:dyDescent="0.2">
      <c r="A4" s="1" t="s">
        <v>1</v>
      </c>
      <c r="F4" s="4" t="s">
        <v>2</v>
      </c>
      <c r="G4" s="5"/>
    </row>
    <row r="5" spans="1:8" x14ac:dyDescent="0.2">
      <c r="F5" s="4" t="s">
        <v>3</v>
      </c>
    </row>
    <row r="6" spans="1:8" x14ac:dyDescent="0.2">
      <c r="A6" s="3"/>
      <c r="B6" s="3"/>
      <c r="C6" s="3"/>
      <c r="E6" s="3"/>
      <c r="F6" s="6"/>
      <c r="G6" s="6"/>
    </row>
    <row r="7" spans="1:8" x14ac:dyDescent="0.2">
      <c r="A7" s="7" t="s">
        <v>4</v>
      </c>
      <c r="B7" s="7" t="s">
        <v>5</v>
      </c>
      <c r="C7" s="7"/>
      <c r="D7" s="7" t="s">
        <v>6</v>
      </c>
      <c r="E7" s="7"/>
      <c r="F7" s="8"/>
      <c r="G7" s="8"/>
      <c r="H7" s="1"/>
    </row>
    <row r="8" spans="1:8" x14ac:dyDescent="0.2">
      <c r="A8" s="7" t="s">
        <v>7</v>
      </c>
      <c r="B8" s="7"/>
      <c r="C8" s="7"/>
      <c r="D8" s="7" t="s">
        <v>8</v>
      </c>
      <c r="E8" s="7"/>
      <c r="F8" s="8" t="s">
        <v>9</v>
      </c>
      <c r="G8" s="8" t="s">
        <v>10</v>
      </c>
      <c r="H8" s="1"/>
    </row>
    <row r="9" spans="1:8" x14ac:dyDescent="0.2">
      <c r="A9" s="9"/>
      <c r="B9" s="7"/>
      <c r="C9" s="7"/>
      <c r="D9" s="7"/>
      <c r="E9" s="7"/>
      <c r="F9" s="8"/>
      <c r="G9" s="8"/>
      <c r="H9" s="1"/>
    </row>
    <row r="10" spans="1:8" x14ac:dyDescent="0.2">
      <c r="A10" s="10" t="s">
        <v>155</v>
      </c>
      <c r="B10" s="2" t="s">
        <v>11</v>
      </c>
      <c r="D10" s="3" t="s">
        <v>12</v>
      </c>
      <c r="F10" s="4">
        <v>44</v>
      </c>
      <c r="H10" s="1"/>
    </row>
    <row r="11" spans="1:8" x14ac:dyDescent="0.2">
      <c r="A11" s="9"/>
      <c r="B11" s="2" t="s">
        <v>13</v>
      </c>
      <c r="D11" s="3" t="s">
        <v>14</v>
      </c>
      <c r="G11" s="4">
        <v>44</v>
      </c>
      <c r="H11" s="1"/>
    </row>
    <row r="12" spans="1:8" x14ac:dyDescent="0.2">
      <c r="A12" s="9"/>
      <c r="H12" s="1"/>
    </row>
    <row r="13" spans="1:8" x14ac:dyDescent="0.2">
      <c r="A13" s="9"/>
      <c r="B13" s="2" t="s">
        <v>15</v>
      </c>
      <c r="H13" s="1"/>
    </row>
    <row r="14" spans="1:8" x14ac:dyDescent="0.2">
      <c r="A14" s="10"/>
      <c r="B14" s="2" t="s">
        <v>161</v>
      </c>
    </row>
    <row r="15" spans="1:8" x14ac:dyDescent="0.2">
      <c r="A15" s="10"/>
    </row>
    <row r="16" spans="1:8" x14ac:dyDescent="0.2">
      <c r="A16" s="10" t="s">
        <v>156</v>
      </c>
      <c r="B16" s="2" t="s">
        <v>165</v>
      </c>
      <c r="D16" s="3" t="s">
        <v>162</v>
      </c>
      <c r="F16" s="4">
        <v>500</v>
      </c>
    </row>
    <row r="17" spans="1:14" x14ac:dyDescent="0.2">
      <c r="A17" s="9"/>
      <c r="B17" s="2" t="s">
        <v>163</v>
      </c>
      <c r="D17" s="3" t="s">
        <v>164</v>
      </c>
      <c r="G17" s="4">
        <v>500</v>
      </c>
    </row>
    <row r="18" spans="1:14" x14ac:dyDescent="0.2">
      <c r="A18" s="9"/>
    </row>
    <row r="19" spans="1:14" x14ac:dyDescent="0.2">
      <c r="A19" s="9"/>
      <c r="B19" s="2" t="s">
        <v>166</v>
      </c>
    </row>
    <row r="20" spans="1:14" x14ac:dyDescent="0.2">
      <c r="A20" s="10"/>
      <c r="B20" s="14"/>
      <c r="C20" s="14"/>
      <c r="D20" s="15"/>
      <c r="E20" s="14"/>
      <c r="F20" s="16"/>
      <c r="G20" s="16"/>
      <c r="M20" s="12"/>
      <c r="N20" s="12"/>
    </row>
    <row r="21" spans="1:14" x14ac:dyDescent="0.2">
      <c r="A21" s="10" t="s">
        <v>157</v>
      </c>
      <c r="B21" s="21" t="s">
        <v>70</v>
      </c>
      <c r="C21" s="19"/>
      <c r="D21" s="20" t="s">
        <v>71</v>
      </c>
      <c r="E21" s="19"/>
      <c r="F21" s="4">
        <v>12</v>
      </c>
      <c r="M21" s="12"/>
      <c r="N21" s="12"/>
    </row>
    <row r="22" spans="1:14" x14ac:dyDescent="0.2">
      <c r="A22" s="13"/>
      <c r="B22" s="21" t="s">
        <v>65</v>
      </c>
      <c r="C22" s="19"/>
      <c r="D22" s="20" t="s">
        <v>62</v>
      </c>
      <c r="E22" s="19"/>
      <c r="G22" s="4">
        <v>12</v>
      </c>
      <c r="M22" s="12"/>
      <c r="N22" s="12"/>
    </row>
    <row r="23" spans="1:14" x14ac:dyDescent="0.2">
      <c r="A23" s="13"/>
      <c r="B23" s="21"/>
      <c r="C23" s="19"/>
      <c r="D23" s="20"/>
      <c r="E23" s="19"/>
      <c r="M23" s="12"/>
      <c r="N23" s="12"/>
    </row>
    <row r="24" spans="1:14" x14ac:dyDescent="0.2">
      <c r="A24" s="13"/>
      <c r="B24" s="21" t="s">
        <v>167</v>
      </c>
      <c r="C24" s="19"/>
      <c r="D24" s="20"/>
      <c r="E24" s="19"/>
      <c r="M24" s="12"/>
      <c r="N24" s="12"/>
    </row>
    <row r="25" spans="1:14" x14ac:dyDescent="0.2">
      <c r="A25" s="10"/>
      <c r="M25" s="12"/>
      <c r="N25" s="12"/>
    </row>
    <row r="26" spans="1:14" x14ac:dyDescent="0.2">
      <c r="A26" s="10" t="s">
        <v>158</v>
      </c>
      <c r="B26" s="2" t="s">
        <v>66</v>
      </c>
      <c r="D26" s="3" t="s">
        <v>67</v>
      </c>
      <c r="F26" s="4">
        <f>9156.95+255.77</f>
        <v>9412.7200000000012</v>
      </c>
      <c r="M26" s="12"/>
      <c r="N26" s="12"/>
    </row>
    <row r="27" spans="1:14" x14ac:dyDescent="0.2">
      <c r="A27" s="10"/>
      <c r="B27" s="2" t="s">
        <v>80</v>
      </c>
      <c r="D27" s="3" t="s">
        <v>81</v>
      </c>
      <c r="G27" s="4">
        <f>9156.95+255.77</f>
        <v>9412.7200000000012</v>
      </c>
      <c r="M27" s="12"/>
      <c r="N27" s="12"/>
    </row>
    <row r="28" spans="1:14" x14ac:dyDescent="0.2">
      <c r="A28" s="13"/>
      <c r="M28" s="12"/>
      <c r="N28" s="12"/>
    </row>
    <row r="29" spans="1:14" x14ac:dyDescent="0.2">
      <c r="A29" s="13"/>
      <c r="B29" s="2" t="s">
        <v>168</v>
      </c>
      <c r="M29" s="12"/>
      <c r="N29" s="12"/>
    </row>
    <row r="30" spans="1:14" x14ac:dyDescent="0.2">
      <c r="A30" s="13"/>
      <c r="F30" s="12"/>
      <c r="G30" s="12"/>
      <c r="M30" s="12"/>
      <c r="N30" s="12"/>
    </row>
    <row r="31" spans="1:14" x14ac:dyDescent="0.2">
      <c r="A31" s="10" t="s">
        <v>159</v>
      </c>
      <c r="B31" s="2" t="s">
        <v>65</v>
      </c>
      <c r="D31" s="3" t="s">
        <v>62</v>
      </c>
      <c r="F31" s="12">
        <v>600</v>
      </c>
      <c r="G31" s="12"/>
      <c r="M31" s="12"/>
      <c r="N31" s="12"/>
    </row>
    <row r="32" spans="1:14" x14ac:dyDescent="0.2">
      <c r="A32" s="13"/>
      <c r="B32" s="2" t="s">
        <v>170</v>
      </c>
      <c r="D32" s="3" t="s">
        <v>14</v>
      </c>
      <c r="F32" s="12"/>
      <c r="G32" s="12">
        <v>600</v>
      </c>
      <c r="M32" s="12"/>
      <c r="N32" s="12"/>
    </row>
    <row r="33" spans="1:14" x14ac:dyDescent="0.2">
      <c r="A33" s="13"/>
      <c r="F33" s="12"/>
      <c r="G33" s="12"/>
      <c r="M33" s="12"/>
      <c r="N33" s="12"/>
    </row>
    <row r="34" spans="1:14" x14ac:dyDescent="0.2">
      <c r="A34" s="13"/>
      <c r="B34" s="2" t="s">
        <v>171</v>
      </c>
      <c r="F34" s="12"/>
      <c r="G34" s="12"/>
      <c r="M34" s="12"/>
      <c r="N34" s="12"/>
    </row>
    <row r="35" spans="1:14" x14ac:dyDescent="0.2">
      <c r="A35" s="13"/>
      <c r="F35" s="12"/>
      <c r="G35" s="12"/>
      <c r="M35" s="12"/>
      <c r="N35" s="12"/>
    </row>
    <row r="36" spans="1:14" x14ac:dyDescent="0.2">
      <c r="A36" s="10" t="s">
        <v>160</v>
      </c>
      <c r="B36" s="2" t="s">
        <v>65</v>
      </c>
      <c r="D36" s="3" t="s">
        <v>62</v>
      </c>
      <c r="F36" s="12">
        <v>1000</v>
      </c>
      <c r="G36" s="12"/>
      <c r="M36" s="12"/>
      <c r="N36" s="12"/>
    </row>
    <row r="37" spans="1:14" x14ac:dyDescent="0.2">
      <c r="A37" s="13"/>
      <c r="B37" s="2" t="s">
        <v>170</v>
      </c>
      <c r="D37" s="3" t="s">
        <v>14</v>
      </c>
      <c r="F37" s="12"/>
      <c r="G37" s="12">
        <v>1000</v>
      </c>
      <c r="M37" s="12"/>
      <c r="N37" s="12"/>
    </row>
    <row r="38" spans="1:14" x14ac:dyDescent="0.2">
      <c r="A38" s="13"/>
      <c r="F38" s="12"/>
      <c r="G38" s="12"/>
      <c r="M38" s="12"/>
      <c r="N38" s="12"/>
    </row>
    <row r="39" spans="1:14" x14ac:dyDescent="0.2">
      <c r="A39" s="13"/>
      <c r="B39" s="2" t="s">
        <v>172</v>
      </c>
      <c r="F39" s="12"/>
      <c r="G39" s="12"/>
      <c r="M39" s="12"/>
      <c r="N39" s="12"/>
    </row>
    <row r="40" spans="1:14" x14ac:dyDescent="0.2">
      <c r="A40" s="13"/>
      <c r="F40" s="12"/>
      <c r="G40" s="12"/>
      <c r="M40" s="12"/>
      <c r="N40" s="12"/>
    </row>
    <row r="41" spans="1:14" x14ac:dyDescent="0.2">
      <c r="A41" s="10" t="s">
        <v>173</v>
      </c>
      <c r="B41" s="2" t="s">
        <v>92</v>
      </c>
      <c r="D41" s="3" t="s">
        <v>93</v>
      </c>
      <c r="F41" s="12">
        <v>1088303.8400000001</v>
      </c>
      <c r="G41" s="12"/>
      <c r="M41" s="12"/>
      <c r="N41" s="12"/>
    </row>
    <row r="42" spans="1:14" x14ac:dyDescent="0.2">
      <c r="A42" s="10"/>
      <c r="B42" s="2" t="s">
        <v>94</v>
      </c>
      <c r="D42" s="3" t="s">
        <v>95</v>
      </c>
      <c r="F42" s="12"/>
      <c r="G42" s="12">
        <v>1088303.8400000001</v>
      </c>
      <c r="M42" s="12"/>
      <c r="N42" s="12"/>
    </row>
    <row r="43" spans="1:14" x14ac:dyDescent="0.2">
      <c r="A43" s="13"/>
      <c r="F43" s="12"/>
      <c r="G43" s="12"/>
      <c r="M43" s="12"/>
      <c r="N43" s="12"/>
    </row>
    <row r="44" spans="1:14" x14ac:dyDescent="0.2">
      <c r="A44" s="13"/>
      <c r="B44" s="2" t="s">
        <v>169</v>
      </c>
      <c r="F44" s="12"/>
      <c r="G44" s="12"/>
      <c r="M44" s="12"/>
      <c r="N44" s="12"/>
    </row>
    <row r="45" spans="1:14" x14ac:dyDescent="0.2">
      <c r="A45" s="10"/>
      <c r="F45" s="12"/>
      <c r="G45" s="12"/>
      <c r="M45" s="12"/>
      <c r="N45" s="12"/>
    </row>
    <row r="46" spans="1:14" x14ac:dyDescent="0.2">
      <c r="A46" s="10" t="s">
        <v>174</v>
      </c>
      <c r="B46" s="2" t="s">
        <v>94</v>
      </c>
      <c r="D46" s="3" t="s">
        <v>95</v>
      </c>
      <c r="F46" s="12">
        <f>G47+G48</f>
        <v>1088303.8400000001</v>
      </c>
      <c r="G46" s="12"/>
      <c r="M46" s="12"/>
      <c r="N46" s="12"/>
    </row>
    <row r="47" spans="1:14" x14ac:dyDescent="0.2">
      <c r="A47" s="13"/>
      <c r="B47" s="2" t="s">
        <v>97</v>
      </c>
      <c r="D47" s="3" t="s">
        <v>98</v>
      </c>
      <c r="F47" s="12"/>
      <c r="G47" s="12">
        <v>511832.99000000005</v>
      </c>
      <c r="M47" s="12"/>
      <c r="N47" s="12"/>
    </row>
    <row r="48" spans="1:14" x14ac:dyDescent="0.2">
      <c r="A48" s="13"/>
      <c r="B48" s="2" t="s">
        <v>99</v>
      </c>
      <c r="D48" s="3" t="s">
        <v>100</v>
      </c>
      <c r="F48" s="12"/>
      <c r="G48" s="12">
        <v>576470.85</v>
      </c>
      <c r="M48" s="12"/>
      <c r="N48" s="12"/>
    </row>
    <row r="49" spans="1:14" x14ac:dyDescent="0.2">
      <c r="A49" s="13"/>
      <c r="F49" s="12"/>
      <c r="M49" s="12"/>
      <c r="N49" s="12"/>
    </row>
    <row r="50" spans="1:14" x14ac:dyDescent="0.2">
      <c r="A50" s="10"/>
      <c r="B50" s="2" t="s">
        <v>169</v>
      </c>
      <c r="F50" s="12"/>
      <c r="G50" s="12"/>
      <c r="H50" s="12"/>
      <c r="M50" s="12"/>
      <c r="N50" s="12"/>
    </row>
    <row r="51" spans="1:14" x14ac:dyDescent="0.2">
      <c r="A51" s="10"/>
      <c r="F51" s="12"/>
      <c r="G51" s="12"/>
      <c r="M51" s="12"/>
      <c r="N51" s="12"/>
    </row>
    <row r="52" spans="1:14" x14ac:dyDescent="0.2">
      <c r="A52" s="10" t="s">
        <v>175</v>
      </c>
      <c r="B52" s="2" t="s">
        <v>176</v>
      </c>
      <c r="D52" s="3" t="s">
        <v>178</v>
      </c>
      <c r="F52" s="12">
        <v>1500</v>
      </c>
      <c r="G52" s="12"/>
      <c r="M52" s="12"/>
      <c r="N52" s="12"/>
    </row>
    <row r="53" spans="1:14" x14ac:dyDescent="0.2">
      <c r="A53" s="10"/>
      <c r="B53" s="2" t="s">
        <v>177</v>
      </c>
      <c r="D53" s="3" t="s">
        <v>179</v>
      </c>
      <c r="F53" s="12"/>
      <c r="G53" s="12">
        <v>1500</v>
      </c>
      <c r="M53" s="12"/>
      <c r="N53" s="12"/>
    </row>
    <row r="54" spans="1:14" x14ac:dyDescent="0.2">
      <c r="A54" s="10"/>
      <c r="F54" s="12"/>
      <c r="G54" s="12"/>
      <c r="M54" s="12"/>
      <c r="N54" s="12"/>
    </row>
    <row r="55" spans="1:14" x14ac:dyDescent="0.2">
      <c r="A55" s="10"/>
      <c r="B55" s="2" t="s">
        <v>180</v>
      </c>
      <c r="F55" s="12"/>
      <c r="G55" s="12"/>
      <c r="M55" s="12"/>
      <c r="N55" s="12"/>
    </row>
    <row r="56" spans="1:14" x14ac:dyDescent="0.2">
      <c r="A56" s="10"/>
      <c r="B56" s="19"/>
      <c r="C56" s="19"/>
      <c r="D56" s="20"/>
      <c r="E56" s="19"/>
    </row>
    <row r="57" spans="1:14" ht="13.5" thickBot="1" x14ac:dyDescent="0.25">
      <c r="F57" s="22">
        <f>SUM(F10:F50)</f>
        <v>2188176.4000000004</v>
      </c>
      <c r="G57" s="22">
        <f>SUM(G10:G50)</f>
        <v>2188176.4</v>
      </c>
    </row>
    <row r="58" spans="1:14" ht="13.5" thickTop="1" x14ac:dyDescent="0.2">
      <c r="F58" s="2"/>
      <c r="G58" s="2"/>
    </row>
    <row r="59" spans="1:14" x14ac:dyDescent="0.2">
      <c r="A59" s="2" t="s">
        <v>17</v>
      </c>
    </row>
    <row r="62" spans="1:14" x14ac:dyDescent="0.2">
      <c r="C62" s="3"/>
      <c r="D62" s="2"/>
      <c r="E62" s="4"/>
    </row>
    <row r="63" spans="1:14" x14ac:dyDescent="0.2">
      <c r="A63" s="2" t="s">
        <v>18</v>
      </c>
      <c r="C63" s="3"/>
      <c r="D63" s="2"/>
      <c r="E63" s="4"/>
    </row>
    <row r="64" spans="1:14" x14ac:dyDescent="0.2">
      <c r="C64" s="3"/>
      <c r="D64" s="2"/>
      <c r="E64" s="4"/>
    </row>
    <row r="65" spans="3:7" x14ac:dyDescent="0.2">
      <c r="C65" s="3"/>
      <c r="D65" s="2"/>
      <c r="E65" s="4"/>
    </row>
    <row r="66" spans="3:7" x14ac:dyDescent="0.2">
      <c r="D66" s="2"/>
      <c r="F66" s="2"/>
      <c r="G66" s="2"/>
    </row>
    <row r="67" spans="3:7" x14ac:dyDescent="0.2">
      <c r="D67" s="2"/>
      <c r="F67" s="2"/>
      <c r="G67" s="2"/>
    </row>
    <row r="68" spans="3:7" x14ac:dyDescent="0.2">
      <c r="D68" s="2"/>
      <c r="F68" s="2"/>
      <c r="G68" s="2"/>
    </row>
    <row r="69" spans="3:7" x14ac:dyDescent="0.2">
      <c r="D69" s="2"/>
      <c r="F69" s="2"/>
      <c r="G69" s="2"/>
    </row>
    <row r="70" spans="3:7" x14ac:dyDescent="0.2">
      <c r="D70" s="2"/>
      <c r="F70" s="2"/>
      <c r="G70" s="2"/>
    </row>
    <row r="71" spans="3:7" x14ac:dyDescent="0.2">
      <c r="D71" s="2"/>
      <c r="F71" s="2"/>
      <c r="G71" s="2"/>
    </row>
    <row r="72" spans="3:7" x14ac:dyDescent="0.2">
      <c r="D72" s="2"/>
      <c r="F72" s="2"/>
      <c r="G72" s="2"/>
    </row>
    <row r="73" spans="3:7" x14ac:dyDescent="0.2">
      <c r="D73" s="2"/>
      <c r="F73" s="2"/>
      <c r="G73" s="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3" fitToHeight="2" orientation="portrait" r:id="rId1"/>
  <headerFooter>
    <oddFooter>&amp;R&amp;P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1E95-1273-42E5-BA61-A1267F75C2FB}">
  <dimension ref="A2:N70"/>
  <sheetViews>
    <sheetView view="pageBreakPreview" topLeftCell="A19" zoomScaleNormal="100" zoomScaleSheetLayoutView="100" workbookViewId="0">
      <selection activeCell="B37" sqref="B37"/>
    </sheetView>
  </sheetViews>
  <sheetFormatPr defaultRowHeight="12.75" x14ac:dyDescent="0.2"/>
  <cols>
    <col min="1" max="1" width="10.25" style="2" customWidth="1"/>
    <col min="2" max="2" width="22.25" style="2" customWidth="1"/>
    <col min="3" max="3" width="16.75" style="2" customWidth="1"/>
    <col min="4" max="4" width="9.75" style="3" customWidth="1"/>
    <col min="5" max="5" width="1.875" style="2" customWidth="1"/>
    <col min="6" max="7" width="12.5" style="4" customWidth="1"/>
    <col min="8" max="8" width="9" style="2"/>
    <col min="9" max="9" width="11.25" style="2" customWidth="1"/>
    <col min="10" max="10" width="9" style="2"/>
    <col min="11" max="11" width="9" style="11"/>
    <col min="12" max="256" width="9" style="2"/>
    <col min="257" max="257" width="10.25" style="2" customWidth="1"/>
    <col min="258" max="258" width="22.25" style="2" customWidth="1"/>
    <col min="259" max="259" width="16.75" style="2" customWidth="1"/>
    <col min="260" max="260" width="9.75" style="2" customWidth="1"/>
    <col min="261" max="261" width="1.875" style="2" customWidth="1"/>
    <col min="262" max="262" width="12.5" style="2" customWidth="1"/>
    <col min="263" max="263" width="13" style="2" customWidth="1"/>
    <col min="264" max="264" width="9" style="2"/>
    <col min="265" max="265" width="11.25" style="2" customWidth="1"/>
    <col min="266" max="512" width="9" style="2"/>
    <col min="513" max="513" width="10.25" style="2" customWidth="1"/>
    <col min="514" max="514" width="22.25" style="2" customWidth="1"/>
    <col min="515" max="515" width="16.75" style="2" customWidth="1"/>
    <col min="516" max="516" width="9.75" style="2" customWidth="1"/>
    <col min="517" max="517" width="1.875" style="2" customWidth="1"/>
    <col min="518" max="518" width="12.5" style="2" customWidth="1"/>
    <col min="519" max="519" width="13" style="2" customWidth="1"/>
    <col min="520" max="520" width="9" style="2"/>
    <col min="521" max="521" width="11.25" style="2" customWidth="1"/>
    <col min="522" max="768" width="9" style="2"/>
    <col min="769" max="769" width="10.25" style="2" customWidth="1"/>
    <col min="770" max="770" width="22.25" style="2" customWidth="1"/>
    <col min="771" max="771" width="16.75" style="2" customWidth="1"/>
    <col min="772" max="772" width="9.75" style="2" customWidth="1"/>
    <col min="773" max="773" width="1.875" style="2" customWidth="1"/>
    <col min="774" max="774" width="12.5" style="2" customWidth="1"/>
    <col min="775" max="775" width="13" style="2" customWidth="1"/>
    <col min="776" max="776" width="9" style="2"/>
    <col min="777" max="777" width="11.25" style="2" customWidth="1"/>
    <col min="778" max="1024" width="9" style="2"/>
    <col min="1025" max="1025" width="10.25" style="2" customWidth="1"/>
    <col min="1026" max="1026" width="22.25" style="2" customWidth="1"/>
    <col min="1027" max="1027" width="16.75" style="2" customWidth="1"/>
    <col min="1028" max="1028" width="9.75" style="2" customWidth="1"/>
    <col min="1029" max="1029" width="1.875" style="2" customWidth="1"/>
    <col min="1030" max="1030" width="12.5" style="2" customWidth="1"/>
    <col min="1031" max="1031" width="13" style="2" customWidth="1"/>
    <col min="1032" max="1032" width="9" style="2"/>
    <col min="1033" max="1033" width="11.25" style="2" customWidth="1"/>
    <col min="1034" max="1280" width="9" style="2"/>
    <col min="1281" max="1281" width="10.25" style="2" customWidth="1"/>
    <col min="1282" max="1282" width="22.25" style="2" customWidth="1"/>
    <col min="1283" max="1283" width="16.75" style="2" customWidth="1"/>
    <col min="1284" max="1284" width="9.75" style="2" customWidth="1"/>
    <col min="1285" max="1285" width="1.875" style="2" customWidth="1"/>
    <col min="1286" max="1286" width="12.5" style="2" customWidth="1"/>
    <col min="1287" max="1287" width="13" style="2" customWidth="1"/>
    <col min="1288" max="1288" width="9" style="2"/>
    <col min="1289" max="1289" width="11.25" style="2" customWidth="1"/>
    <col min="1290" max="1536" width="9" style="2"/>
    <col min="1537" max="1537" width="10.25" style="2" customWidth="1"/>
    <col min="1538" max="1538" width="22.25" style="2" customWidth="1"/>
    <col min="1539" max="1539" width="16.75" style="2" customWidth="1"/>
    <col min="1540" max="1540" width="9.75" style="2" customWidth="1"/>
    <col min="1541" max="1541" width="1.875" style="2" customWidth="1"/>
    <col min="1542" max="1542" width="12.5" style="2" customWidth="1"/>
    <col min="1543" max="1543" width="13" style="2" customWidth="1"/>
    <col min="1544" max="1544" width="9" style="2"/>
    <col min="1545" max="1545" width="11.25" style="2" customWidth="1"/>
    <col min="1546" max="1792" width="9" style="2"/>
    <col min="1793" max="1793" width="10.25" style="2" customWidth="1"/>
    <col min="1794" max="1794" width="22.25" style="2" customWidth="1"/>
    <col min="1795" max="1795" width="16.75" style="2" customWidth="1"/>
    <col min="1796" max="1796" width="9.75" style="2" customWidth="1"/>
    <col min="1797" max="1797" width="1.875" style="2" customWidth="1"/>
    <col min="1798" max="1798" width="12.5" style="2" customWidth="1"/>
    <col min="1799" max="1799" width="13" style="2" customWidth="1"/>
    <col min="1800" max="1800" width="9" style="2"/>
    <col min="1801" max="1801" width="11.25" style="2" customWidth="1"/>
    <col min="1802" max="2048" width="9" style="2"/>
    <col min="2049" max="2049" width="10.25" style="2" customWidth="1"/>
    <col min="2050" max="2050" width="22.25" style="2" customWidth="1"/>
    <col min="2051" max="2051" width="16.75" style="2" customWidth="1"/>
    <col min="2052" max="2052" width="9.75" style="2" customWidth="1"/>
    <col min="2053" max="2053" width="1.875" style="2" customWidth="1"/>
    <col min="2054" max="2054" width="12.5" style="2" customWidth="1"/>
    <col min="2055" max="2055" width="13" style="2" customWidth="1"/>
    <col min="2056" max="2056" width="9" style="2"/>
    <col min="2057" max="2057" width="11.25" style="2" customWidth="1"/>
    <col min="2058" max="2304" width="9" style="2"/>
    <col min="2305" max="2305" width="10.25" style="2" customWidth="1"/>
    <col min="2306" max="2306" width="22.25" style="2" customWidth="1"/>
    <col min="2307" max="2307" width="16.75" style="2" customWidth="1"/>
    <col min="2308" max="2308" width="9.75" style="2" customWidth="1"/>
    <col min="2309" max="2309" width="1.875" style="2" customWidth="1"/>
    <col min="2310" max="2310" width="12.5" style="2" customWidth="1"/>
    <col min="2311" max="2311" width="13" style="2" customWidth="1"/>
    <col min="2312" max="2312" width="9" style="2"/>
    <col min="2313" max="2313" width="11.25" style="2" customWidth="1"/>
    <col min="2314" max="2560" width="9" style="2"/>
    <col min="2561" max="2561" width="10.25" style="2" customWidth="1"/>
    <col min="2562" max="2562" width="22.25" style="2" customWidth="1"/>
    <col min="2563" max="2563" width="16.75" style="2" customWidth="1"/>
    <col min="2564" max="2564" width="9.75" style="2" customWidth="1"/>
    <col min="2565" max="2565" width="1.875" style="2" customWidth="1"/>
    <col min="2566" max="2566" width="12.5" style="2" customWidth="1"/>
    <col min="2567" max="2567" width="13" style="2" customWidth="1"/>
    <col min="2568" max="2568" width="9" style="2"/>
    <col min="2569" max="2569" width="11.25" style="2" customWidth="1"/>
    <col min="2570" max="2816" width="9" style="2"/>
    <col min="2817" max="2817" width="10.25" style="2" customWidth="1"/>
    <col min="2818" max="2818" width="22.25" style="2" customWidth="1"/>
    <col min="2819" max="2819" width="16.75" style="2" customWidth="1"/>
    <col min="2820" max="2820" width="9.75" style="2" customWidth="1"/>
    <col min="2821" max="2821" width="1.875" style="2" customWidth="1"/>
    <col min="2822" max="2822" width="12.5" style="2" customWidth="1"/>
    <col min="2823" max="2823" width="13" style="2" customWidth="1"/>
    <col min="2824" max="2824" width="9" style="2"/>
    <col min="2825" max="2825" width="11.25" style="2" customWidth="1"/>
    <col min="2826" max="3072" width="9" style="2"/>
    <col min="3073" max="3073" width="10.25" style="2" customWidth="1"/>
    <col min="3074" max="3074" width="22.25" style="2" customWidth="1"/>
    <col min="3075" max="3075" width="16.75" style="2" customWidth="1"/>
    <col min="3076" max="3076" width="9.75" style="2" customWidth="1"/>
    <col min="3077" max="3077" width="1.875" style="2" customWidth="1"/>
    <col min="3078" max="3078" width="12.5" style="2" customWidth="1"/>
    <col min="3079" max="3079" width="13" style="2" customWidth="1"/>
    <col min="3080" max="3080" width="9" style="2"/>
    <col min="3081" max="3081" width="11.25" style="2" customWidth="1"/>
    <col min="3082" max="3328" width="9" style="2"/>
    <col min="3329" max="3329" width="10.25" style="2" customWidth="1"/>
    <col min="3330" max="3330" width="22.25" style="2" customWidth="1"/>
    <col min="3331" max="3331" width="16.75" style="2" customWidth="1"/>
    <col min="3332" max="3332" width="9.75" style="2" customWidth="1"/>
    <col min="3333" max="3333" width="1.875" style="2" customWidth="1"/>
    <col min="3334" max="3334" width="12.5" style="2" customWidth="1"/>
    <col min="3335" max="3335" width="13" style="2" customWidth="1"/>
    <col min="3336" max="3336" width="9" style="2"/>
    <col min="3337" max="3337" width="11.25" style="2" customWidth="1"/>
    <col min="3338" max="3584" width="9" style="2"/>
    <col min="3585" max="3585" width="10.25" style="2" customWidth="1"/>
    <col min="3586" max="3586" width="22.25" style="2" customWidth="1"/>
    <col min="3587" max="3587" width="16.75" style="2" customWidth="1"/>
    <col min="3588" max="3588" width="9.75" style="2" customWidth="1"/>
    <col min="3589" max="3589" width="1.875" style="2" customWidth="1"/>
    <col min="3590" max="3590" width="12.5" style="2" customWidth="1"/>
    <col min="3591" max="3591" width="13" style="2" customWidth="1"/>
    <col min="3592" max="3592" width="9" style="2"/>
    <col min="3593" max="3593" width="11.25" style="2" customWidth="1"/>
    <col min="3594" max="3840" width="9" style="2"/>
    <col min="3841" max="3841" width="10.25" style="2" customWidth="1"/>
    <col min="3842" max="3842" width="22.25" style="2" customWidth="1"/>
    <col min="3843" max="3843" width="16.75" style="2" customWidth="1"/>
    <col min="3844" max="3844" width="9.75" style="2" customWidth="1"/>
    <col min="3845" max="3845" width="1.875" style="2" customWidth="1"/>
    <col min="3846" max="3846" width="12.5" style="2" customWidth="1"/>
    <col min="3847" max="3847" width="13" style="2" customWidth="1"/>
    <col min="3848" max="3848" width="9" style="2"/>
    <col min="3849" max="3849" width="11.25" style="2" customWidth="1"/>
    <col min="3850" max="4096" width="9" style="2"/>
    <col min="4097" max="4097" width="10.25" style="2" customWidth="1"/>
    <col min="4098" max="4098" width="22.25" style="2" customWidth="1"/>
    <col min="4099" max="4099" width="16.75" style="2" customWidth="1"/>
    <col min="4100" max="4100" width="9.75" style="2" customWidth="1"/>
    <col min="4101" max="4101" width="1.875" style="2" customWidth="1"/>
    <col min="4102" max="4102" width="12.5" style="2" customWidth="1"/>
    <col min="4103" max="4103" width="13" style="2" customWidth="1"/>
    <col min="4104" max="4104" width="9" style="2"/>
    <col min="4105" max="4105" width="11.25" style="2" customWidth="1"/>
    <col min="4106" max="4352" width="9" style="2"/>
    <col min="4353" max="4353" width="10.25" style="2" customWidth="1"/>
    <col min="4354" max="4354" width="22.25" style="2" customWidth="1"/>
    <col min="4355" max="4355" width="16.75" style="2" customWidth="1"/>
    <col min="4356" max="4356" width="9.75" style="2" customWidth="1"/>
    <col min="4357" max="4357" width="1.875" style="2" customWidth="1"/>
    <col min="4358" max="4358" width="12.5" style="2" customWidth="1"/>
    <col min="4359" max="4359" width="13" style="2" customWidth="1"/>
    <col min="4360" max="4360" width="9" style="2"/>
    <col min="4361" max="4361" width="11.25" style="2" customWidth="1"/>
    <col min="4362" max="4608" width="9" style="2"/>
    <col min="4609" max="4609" width="10.25" style="2" customWidth="1"/>
    <col min="4610" max="4610" width="22.25" style="2" customWidth="1"/>
    <col min="4611" max="4611" width="16.75" style="2" customWidth="1"/>
    <col min="4612" max="4612" width="9.75" style="2" customWidth="1"/>
    <col min="4613" max="4613" width="1.875" style="2" customWidth="1"/>
    <col min="4614" max="4614" width="12.5" style="2" customWidth="1"/>
    <col min="4615" max="4615" width="13" style="2" customWidth="1"/>
    <col min="4616" max="4616" width="9" style="2"/>
    <col min="4617" max="4617" width="11.25" style="2" customWidth="1"/>
    <col min="4618" max="4864" width="9" style="2"/>
    <col min="4865" max="4865" width="10.25" style="2" customWidth="1"/>
    <col min="4866" max="4866" width="22.25" style="2" customWidth="1"/>
    <col min="4867" max="4867" width="16.75" style="2" customWidth="1"/>
    <col min="4868" max="4868" width="9.75" style="2" customWidth="1"/>
    <col min="4869" max="4869" width="1.875" style="2" customWidth="1"/>
    <col min="4870" max="4870" width="12.5" style="2" customWidth="1"/>
    <col min="4871" max="4871" width="13" style="2" customWidth="1"/>
    <col min="4872" max="4872" width="9" style="2"/>
    <col min="4873" max="4873" width="11.25" style="2" customWidth="1"/>
    <col min="4874" max="5120" width="9" style="2"/>
    <col min="5121" max="5121" width="10.25" style="2" customWidth="1"/>
    <col min="5122" max="5122" width="22.25" style="2" customWidth="1"/>
    <col min="5123" max="5123" width="16.75" style="2" customWidth="1"/>
    <col min="5124" max="5124" width="9.75" style="2" customWidth="1"/>
    <col min="5125" max="5125" width="1.875" style="2" customWidth="1"/>
    <col min="5126" max="5126" width="12.5" style="2" customWidth="1"/>
    <col min="5127" max="5127" width="13" style="2" customWidth="1"/>
    <col min="5128" max="5128" width="9" style="2"/>
    <col min="5129" max="5129" width="11.25" style="2" customWidth="1"/>
    <col min="5130" max="5376" width="9" style="2"/>
    <col min="5377" max="5377" width="10.25" style="2" customWidth="1"/>
    <col min="5378" max="5378" width="22.25" style="2" customWidth="1"/>
    <col min="5379" max="5379" width="16.75" style="2" customWidth="1"/>
    <col min="5380" max="5380" width="9.75" style="2" customWidth="1"/>
    <col min="5381" max="5381" width="1.875" style="2" customWidth="1"/>
    <col min="5382" max="5382" width="12.5" style="2" customWidth="1"/>
    <col min="5383" max="5383" width="13" style="2" customWidth="1"/>
    <col min="5384" max="5384" width="9" style="2"/>
    <col min="5385" max="5385" width="11.25" style="2" customWidth="1"/>
    <col min="5386" max="5632" width="9" style="2"/>
    <col min="5633" max="5633" width="10.25" style="2" customWidth="1"/>
    <col min="5634" max="5634" width="22.25" style="2" customWidth="1"/>
    <col min="5635" max="5635" width="16.75" style="2" customWidth="1"/>
    <col min="5636" max="5636" width="9.75" style="2" customWidth="1"/>
    <col min="5637" max="5637" width="1.875" style="2" customWidth="1"/>
    <col min="5638" max="5638" width="12.5" style="2" customWidth="1"/>
    <col min="5639" max="5639" width="13" style="2" customWidth="1"/>
    <col min="5640" max="5640" width="9" style="2"/>
    <col min="5641" max="5641" width="11.25" style="2" customWidth="1"/>
    <col min="5642" max="5888" width="9" style="2"/>
    <col min="5889" max="5889" width="10.25" style="2" customWidth="1"/>
    <col min="5890" max="5890" width="22.25" style="2" customWidth="1"/>
    <col min="5891" max="5891" width="16.75" style="2" customWidth="1"/>
    <col min="5892" max="5892" width="9.75" style="2" customWidth="1"/>
    <col min="5893" max="5893" width="1.875" style="2" customWidth="1"/>
    <col min="5894" max="5894" width="12.5" style="2" customWidth="1"/>
    <col min="5895" max="5895" width="13" style="2" customWidth="1"/>
    <col min="5896" max="5896" width="9" style="2"/>
    <col min="5897" max="5897" width="11.25" style="2" customWidth="1"/>
    <col min="5898" max="6144" width="9" style="2"/>
    <col min="6145" max="6145" width="10.25" style="2" customWidth="1"/>
    <col min="6146" max="6146" width="22.25" style="2" customWidth="1"/>
    <col min="6147" max="6147" width="16.75" style="2" customWidth="1"/>
    <col min="6148" max="6148" width="9.75" style="2" customWidth="1"/>
    <col min="6149" max="6149" width="1.875" style="2" customWidth="1"/>
    <col min="6150" max="6150" width="12.5" style="2" customWidth="1"/>
    <col min="6151" max="6151" width="13" style="2" customWidth="1"/>
    <col min="6152" max="6152" width="9" style="2"/>
    <col min="6153" max="6153" width="11.25" style="2" customWidth="1"/>
    <col min="6154" max="6400" width="9" style="2"/>
    <col min="6401" max="6401" width="10.25" style="2" customWidth="1"/>
    <col min="6402" max="6402" width="22.25" style="2" customWidth="1"/>
    <col min="6403" max="6403" width="16.75" style="2" customWidth="1"/>
    <col min="6404" max="6404" width="9.75" style="2" customWidth="1"/>
    <col min="6405" max="6405" width="1.875" style="2" customWidth="1"/>
    <col min="6406" max="6406" width="12.5" style="2" customWidth="1"/>
    <col min="6407" max="6407" width="13" style="2" customWidth="1"/>
    <col min="6408" max="6408" width="9" style="2"/>
    <col min="6409" max="6409" width="11.25" style="2" customWidth="1"/>
    <col min="6410" max="6656" width="9" style="2"/>
    <col min="6657" max="6657" width="10.25" style="2" customWidth="1"/>
    <col min="6658" max="6658" width="22.25" style="2" customWidth="1"/>
    <col min="6659" max="6659" width="16.75" style="2" customWidth="1"/>
    <col min="6660" max="6660" width="9.75" style="2" customWidth="1"/>
    <col min="6661" max="6661" width="1.875" style="2" customWidth="1"/>
    <col min="6662" max="6662" width="12.5" style="2" customWidth="1"/>
    <col min="6663" max="6663" width="13" style="2" customWidth="1"/>
    <col min="6664" max="6664" width="9" style="2"/>
    <col min="6665" max="6665" width="11.25" style="2" customWidth="1"/>
    <col min="6666" max="6912" width="9" style="2"/>
    <col min="6913" max="6913" width="10.25" style="2" customWidth="1"/>
    <col min="6914" max="6914" width="22.25" style="2" customWidth="1"/>
    <col min="6915" max="6915" width="16.75" style="2" customWidth="1"/>
    <col min="6916" max="6916" width="9.75" style="2" customWidth="1"/>
    <col min="6917" max="6917" width="1.875" style="2" customWidth="1"/>
    <col min="6918" max="6918" width="12.5" style="2" customWidth="1"/>
    <col min="6919" max="6919" width="13" style="2" customWidth="1"/>
    <col min="6920" max="6920" width="9" style="2"/>
    <col min="6921" max="6921" width="11.25" style="2" customWidth="1"/>
    <col min="6922" max="7168" width="9" style="2"/>
    <col min="7169" max="7169" width="10.25" style="2" customWidth="1"/>
    <col min="7170" max="7170" width="22.25" style="2" customWidth="1"/>
    <col min="7171" max="7171" width="16.75" style="2" customWidth="1"/>
    <col min="7172" max="7172" width="9.75" style="2" customWidth="1"/>
    <col min="7173" max="7173" width="1.875" style="2" customWidth="1"/>
    <col min="7174" max="7174" width="12.5" style="2" customWidth="1"/>
    <col min="7175" max="7175" width="13" style="2" customWidth="1"/>
    <col min="7176" max="7176" width="9" style="2"/>
    <col min="7177" max="7177" width="11.25" style="2" customWidth="1"/>
    <col min="7178" max="7424" width="9" style="2"/>
    <col min="7425" max="7425" width="10.25" style="2" customWidth="1"/>
    <col min="7426" max="7426" width="22.25" style="2" customWidth="1"/>
    <col min="7427" max="7427" width="16.75" style="2" customWidth="1"/>
    <col min="7428" max="7428" width="9.75" style="2" customWidth="1"/>
    <col min="7429" max="7429" width="1.875" style="2" customWidth="1"/>
    <col min="7430" max="7430" width="12.5" style="2" customWidth="1"/>
    <col min="7431" max="7431" width="13" style="2" customWidth="1"/>
    <col min="7432" max="7432" width="9" style="2"/>
    <col min="7433" max="7433" width="11.25" style="2" customWidth="1"/>
    <col min="7434" max="7680" width="9" style="2"/>
    <col min="7681" max="7681" width="10.25" style="2" customWidth="1"/>
    <col min="7682" max="7682" width="22.25" style="2" customWidth="1"/>
    <col min="7683" max="7683" width="16.75" style="2" customWidth="1"/>
    <col min="7684" max="7684" width="9.75" style="2" customWidth="1"/>
    <col min="7685" max="7685" width="1.875" style="2" customWidth="1"/>
    <col min="7686" max="7686" width="12.5" style="2" customWidth="1"/>
    <col min="7687" max="7687" width="13" style="2" customWidth="1"/>
    <col min="7688" max="7688" width="9" style="2"/>
    <col min="7689" max="7689" width="11.25" style="2" customWidth="1"/>
    <col min="7690" max="7936" width="9" style="2"/>
    <col min="7937" max="7937" width="10.25" style="2" customWidth="1"/>
    <col min="7938" max="7938" width="22.25" style="2" customWidth="1"/>
    <col min="7939" max="7939" width="16.75" style="2" customWidth="1"/>
    <col min="7940" max="7940" width="9.75" style="2" customWidth="1"/>
    <col min="7941" max="7941" width="1.875" style="2" customWidth="1"/>
    <col min="7942" max="7942" width="12.5" style="2" customWidth="1"/>
    <col min="7943" max="7943" width="13" style="2" customWidth="1"/>
    <col min="7944" max="7944" width="9" style="2"/>
    <col min="7945" max="7945" width="11.25" style="2" customWidth="1"/>
    <col min="7946" max="8192" width="9" style="2"/>
    <col min="8193" max="8193" width="10.25" style="2" customWidth="1"/>
    <col min="8194" max="8194" width="22.25" style="2" customWidth="1"/>
    <col min="8195" max="8195" width="16.75" style="2" customWidth="1"/>
    <col min="8196" max="8196" width="9.75" style="2" customWidth="1"/>
    <col min="8197" max="8197" width="1.875" style="2" customWidth="1"/>
    <col min="8198" max="8198" width="12.5" style="2" customWidth="1"/>
    <col min="8199" max="8199" width="13" style="2" customWidth="1"/>
    <col min="8200" max="8200" width="9" style="2"/>
    <col min="8201" max="8201" width="11.25" style="2" customWidth="1"/>
    <col min="8202" max="8448" width="9" style="2"/>
    <col min="8449" max="8449" width="10.25" style="2" customWidth="1"/>
    <col min="8450" max="8450" width="22.25" style="2" customWidth="1"/>
    <col min="8451" max="8451" width="16.75" style="2" customWidth="1"/>
    <col min="8452" max="8452" width="9.75" style="2" customWidth="1"/>
    <col min="8453" max="8453" width="1.875" style="2" customWidth="1"/>
    <col min="8454" max="8454" width="12.5" style="2" customWidth="1"/>
    <col min="8455" max="8455" width="13" style="2" customWidth="1"/>
    <col min="8456" max="8456" width="9" style="2"/>
    <col min="8457" max="8457" width="11.25" style="2" customWidth="1"/>
    <col min="8458" max="8704" width="9" style="2"/>
    <col min="8705" max="8705" width="10.25" style="2" customWidth="1"/>
    <col min="8706" max="8706" width="22.25" style="2" customWidth="1"/>
    <col min="8707" max="8707" width="16.75" style="2" customWidth="1"/>
    <col min="8708" max="8708" width="9.75" style="2" customWidth="1"/>
    <col min="8709" max="8709" width="1.875" style="2" customWidth="1"/>
    <col min="8710" max="8710" width="12.5" style="2" customWidth="1"/>
    <col min="8711" max="8711" width="13" style="2" customWidth="1"/>
    <col min="8712" max="8712" width="9" style="2"/>
    <col min="8713" max="8713" width="11.25" style="2" customWidth="1"/>
    <col min="8714" max="8960" width="9" style="2"/>
    <col min="8961" max="8961" width="10.25" style="2" customWidth="1"/>
    <col min="8962" max="8962" width="22.25" style="2" customWidth="1"/>
    <col min="8963" max="8963" width="16.75" style="2" customWidth="1"/>
    <col min="8964" max="8964" width="9.75" style="2" customWidth="1"/>
    <col min="8965" max="8965" width="1.875" style="2" customWidth="1"/>
    <col min="8966" max="8966" width="12.5" style="2" customWidth="1"/>
    <col min="8967" max="8967" width="13" style="2" customWidth="1"/>
    <col min="8968" max="8968" width="9" style="2"/>
    <col min="8969" max="8969" width="11.25" style="2" customWidth="1"/>
    <col min="8970" max="9216" width="9" style="2"/>
    <col min="9217" max="9217" width="10.25" style="2" customWidth="1"/>
    <col min="9218" max="9218" width="22.25" style="2" customWidth="1"/>
    <col min="9219" max="9219" width="16.75" style="2" customWidth="1"/>
    <col min="9220" max="9220" width="9.75" style="2" customWidth="1"/>
    <col min="9221" max="9221" width="1.875" style="2" customWidth="1"/>
    <col min="9222" max="9222" width="12.5" style="2" customWidth="1"/>
    <col min="9223" max="9223" width="13" style="2" customWidth="1"/>
    <col min="9224" max="9224" width="9" style="2"/>
    <col min="9225" max="9225" width="11.25" style="2" customWidth="1"/>
    <col min="9226" max="9472" width="9" style="2"/>
    <col min="9473" max="9473" width="10.25" style="2" customWidth="1"/>
    <col min="9474" max="9474" width="22.25" style="2" customWidth="1"/>
    <col min="9475" max="9475" width="16.75" style="2" customWidth="1"/>
    <col min="9476" max="9476" width="9.75" style="2" customWidth="1"/>
    <col min="9477" max="9477" width="1.875" style="2" customWidth="1"/>
    <col min="9478" max="9478" width="12.5" style="2" customWidth="1"/>
    <col min="9479" max="9479" width="13" style="2" customWidth="1"/>
    <col min="9480" max="9480" width="9" style="2"/>
    <col min="9481" max="9481" width="11.25" style="2" customWidth="1"/>
    <col min="9482" max="9728" width="9" style="2"/>
    <col min="9729" max="9729" width="10.25" style="2" customWidth="1"/>
    <col min="9730" max="9730" width="22.25" style="2" customWidth="1"/>
    <col min="9731" max="9731" width="16.75" style="2" customWidth="1"/>
    <col min="9732" max="9732" width="9.75" style="2" customWidth="1"/>
    <col min="9733" max="9733" width="1.875" style="2" customWidth="1"/>
    <col min="9734" max="9734" width="12.5" style="2" customWidth="1"/>
    <col min="9735" max="9735" width="13" style="2" customWidth="1"/>
    <col min="9736" max="9736" width="9" style="2"/>
    <col min="9737" max="9737" width="11.25" style="2" customWidth="1"/>
    <col min="9738" max="9984" width="9" style="2"/>
    <col min="9985" max="9985" width="10.25" style="2" customWidth="1"/>
    <col min="9986" max="9986" width="22.25" style="2" customWidth="1"/>
    <col min="9987" max="9987" width="16.75" style="2" customWidth="1"/>
    <col min="9988" max="9988" width="9.75" style="2" customWidth="1"/>
    <col min="9989" max="9989" width="1.875" style="2" customWidth="1"/>
    <col min="9990" max="9990" width="12.5" style="2" customWidth="1"/>
    <col min="9991" max="9991" width="13" style="2" customWidth="1"/>
    <col min="9992" max="9992" width="9" style="2"/>
    <col min="9993" max="9993" width="11.25" style="2" customWidth="1"/>
    <col min="9994" max="10240" width="9" style="2"/>
    <col min="10241" max="10241" width="10.25" style="2" customWidth="1"/>
    <col min="10242" max="10242" width="22.25" style="2" customWidth="1"/>
    <col min="10243" max="10243" width="16.75" style="2" customWidth="1"/>
    <col min="10244" max="10244" width="9.75" style="2" customWidth="1"/>
    <col min="10245" max="10245" width="1.875" style="2" customWidth="1"/>
    <col min="10246" max="10246" width="12.5" style="2" customWidth="1"/>
    <col min="10247" max="10247" width="13" style="2" customWidth="1"/>
    <col min="10248" max="10248" width="9" style="2"/>
    <col min="10249" max="10249" width="11.25" style="2" customWidth="1"/>
    <col min="10250" max="10496" width="9" style="2"/>
    <col min="10497" max="10497" width="10.25" style="2" customWidth="1"/>
    <col min="10498" max="10498" width="22.25" style="2" customWidth="1"/>
    <col min="10499" max="10499" width="16.75" style="2" customWidth="1"/>
    <col min="10500" max="10500" width="9.75" style="2" customWidth="1"/>
    <col min="10501" max="10501" width="1.875" style="2" customWidth="1"/>
    <col min="10502" max="10502" width="12.5" style="2" customWidth="1"/>
    <col min="10503" max="10503" width="13" style="2" customWidth="1"/>
    <col min="10504" max="10504" width="9" style="2"/>
    <col min="10505" max="10505" width="11.25" style="2" customWidth="1"/>
    <col min="10506" max="10752" width="9" style="2"/>
    <col min="10753" max="10753" width="10.25" style="2" customWidth="1"/>
    <col min="10754" max="10754" width="22.25" style="2" customWidth="1"/>
    <col min="10755" max="10755" width="16.75" style="2" customWidth="1"/>
    <col min="10756" max="10756" width="9.75" style="2" customWidth="1"/>
    <col min="10757" max="10757" width="1.875" style="2" customWidth="1"/>
    <col min="10758" max="10758" width="12.5" style="2" customWidth="1"/>
    <col min="10759" max="10759" width="13" style="2" customWidth="1"/>
    <col min="10760" max="10760" width="9" style="2"/>
    <col min="10761" max="10761" width="11.25" style="2" customWidth="1"/>
    <col min="10762" max="11008" width="9" style="2"/>
    <col min="11009" max="11009" width="10.25" style="2" customWidth="1"/>
    <col min="11010" max="11010" width="22.25" style="2" customWidth="1"/>
    <col min="11011" max="11011" width="16.75" style="2" customWidth="1"/>
    <col min="11012" max="11012" width="9.75" style="2" customWidth="1"/>
    <col min="11013" max="11013" width="1.875" style="2" customWidth="1"/>
    <col min="11014" max="11014" width="12.5" style="2" customWidth="1"/>
    <col min="11015" max="11015" width="13" style="2" customWidth="1"/>
    <col min="11016" max="11016" width="9" style="2"/>
    <col min="11017" max="11017" width="11.25" style="2" customWidth="1"/>
    <col min="11018" max="11264" width="9" style="2"/>
    <col min="11265" max="11265" width="10.25" style="2" customWidth="1"/>
    <col min="11266" max="11266" width="22.25" style="2" customWidth="1"/>
    <col min="11267" max="11267" width="16.75" style="2" customWidth="1"/>
    <col min="11268" max="11268" width="9.75" style="2" customWidth="1"/>
    <col min="11269" max="11269" width="1.875" style="2" customWidth="1"/>
    <col min="11270" max="11270" width="12.5" style="2" customWidth="1"/>
    <col min="11271" max="11271" width="13" style="2" customWidth="1"/>
    <col min="11272" max="11272" width="9" style="2"/>
    <col min="11273" max="11273" width="11.25" style="2" customWidth="1"/>
    <col min="11274" max="11520" width="9" style="2"/>
    <col min="11521" max="11521" width="10.25" style="2" customWidth="1"/>
    <col min="11522" max="11522" width="22.25" style="2" customWidth="1"/>
    <col min="11523" max="11523" width="16.75" style="2" customWidth="1"/>
    <col min="11524" max="11524" width="9.75" style="2" customWidth="1"/>
    <col min="11525" max="11525" width="1.875" style="2" customWidth="1"/>
    <col min="11526" max="11526" width="12.5" style="2" customWidth="1"/>
    <col min="11527" max="11527" width="13" style="2" customWidth="1"/>
    <col min="11528" max="11528" width="9" style="2"/>
    <col min="11529" max="11529" width="11.25" style="2" customWidth="1"/>
    <col min="11530" max="11776" width="9" style="2"/>
    <col min="11777" max="11777" width="10.25" style="2" customWidth="1"/>
    <col min="11778" max="11778" width="22.25" style="2" customWidth="1"/>
    <col min="11779" max="11779" width="16.75" style="2" customWidth="1"/>
    <col min="11780" max="11780" width="9.75" style="2" customWidth="1"/>
    <col min="11781" max="11781" width="1.875" style="2" customWidth="1"/>
    <col min="11782" max="11782" width="12.5" style="2" customWidth="1"/>
    <col min="11783" max="11783" width="13" style="2" customWidth="1"/>
    <col min="11784" max="11784" width="9" style="2"/>
    <col min="11785" max="11785" width="11.25" style="2" customWidth="1"/>
    <col min="11786" max="12032" width="9" style="2"/>
    <col min="12033" max="12033" width="10.25" style="2" customWidth="1"/>
    <col min="12034" max="12034" width="22.25" style="2" customWidth="1"/>
    <col min="12035" max="12035" width="16.75" style="2" customWidth="1"/>
    <col min="12036" max="12036" width="9.75" style="2" customWidth="1"/>
    <col min="12037" max="12037" width="1.875" style="2" customWidth="1"/>
    <col min="12038" max="12038" width="12.5" style="2" customWidth="1"/>
    <col min="12039" max="12039" width="13" style="2" customWidth="1"/>
    <col min="12040" max="12040" width="9" style="2"/>
    <col min="12041" max="12041" width="11.25" style="2" customWidth="1"/>
    <col min="12042" max="12288" width="9" style="2"/>
    <col min="12289" max="12289" width="10.25" style="2" customWidth="1"/>
    <col min="12290" max="12290" width="22.25" style="2" customWidth="1"/>
    <col min="12291" max="12291" width="16.75" style="2" customWidth="1"/>
    <col min="12292" max="12292" width="9.75" style="2" customWidth="1"/>
    <col min="12293" max="12293" width="1.875" style="2" customWidth="1"/>
    <col min="12294" max="12294" width="12.5" style="2" customWidth="1"/>
    <col min="12295" max="12295" width="13" style="2" customWidth="1"/>
    <col min="12296" max="12296" width="9" style="2"/>
    <col min="12297" max="12297" width="11.25" style="2" customWidth="1"/>
    <col min="12298" max="12544" width="9" style="2"/>
    <col min="12545" max="12545" width="10.25" style="2" customWidth="1"/>
    <col min="12546" max="12546" width="22.25" style="2" customWidth="1"/>
    <col min="12547" max="12547" width="16.75" style="2" customWidth="1"/>
    <col min="12548" max="12548" width="9.75" style="2" customWidth="1"/>
    <col min="12549" max="12549" width="1.875" style="2" customWidth="1"/>
    <col min="12550" max="12550" width="12.5" style="2" customWidth="1"/>
    <col min="12551" max="12551" width="13" style="2" customWidth="1"/>
    <col min="12552" max="12552" width="9" style="2"/>
    <col min="12553" max="12553" width="11.25" style="2" customWidth="1"/>
    <col min="12554" max="12800" width="9" style="2"/>
    <col min="12801" max="12801" width="10.25" style="2" customWidth="1"/>
    <col min="12802" max="12802" width="22.25" style="2" customWidth="1"/>
    <col min="12803" max="12803" width="16.75" style="2" customWidth="1"/>
    <col min="12804" max="12804" width="9.75" style="2" customWidth="1"/>
    <col min="12805" max="12805" width="1.875" style="2" customWidth="1"/>
    <col min="12806" max="12806" width="12.5" style="2" customWidth="1"/>
    <col min="12807" max="12807" width="13" style="2" customWidth="1"/>
    <col min="12808" max="12808" width="9" style="2"/>
    <col min="12809" max="12809" width="11.25" style="2" customWidth="1"/>
    <col min="12810" max="13056" width="9" style="2"/>
    <col min="13057" max="13057" width="10.25" style="2" customWidth="1"/>
    <col min="13058" max="13058" width="22.25" style="2" customWidth="1"/>
    <col min="13059" max="13059" width="16.75" style="2" customWidth="1"/>
    <col min="13060" max="13060" width="9.75" style="2" customWidth="1"/>
    <col min="13061" max="13061" width="1.875" style="2" customWidth="1"/>
    <col min="13062" max="13062" width="12.5" style="2" customWidth="1"/>
    <col min="13063" max="13063" width="13" style="2" customWidth="1"/>
    <col min="13064" max="13064" width="9" style="2"/>
    <col min="13065" max="13065" width="11.25" style="2" customWidth="1"/>
    <col min="13066" max="13312" width="9" style="2"/>
    <col min="13313" max="13313" width="10.25" style="2" customWidth="1"/>
    <col min="13314" max="13314" width="22.25" style="2" customWidth="1"/>
    <col min="13315" max="13315" width="16.75" style="2" customWidth="1"/>
    <col min="13316" max="13316" width="9.75" style="2" customWidth="1"/>
    <col min="13317" max="13317" width="1.875" style="2" customWidth="1"/>
    <col min="13318" max="13318" width="12.5" style="2" customWidth="1"/>
    <col min="13319" max="13319" width="13" style="2" customWidth="1"/>
    <col min="13320" max="13320" width="9" style="2"/>
    <col min="13321" max="13321" width="11.25" style="2" customWidth="1"/>
    <col min="13322" max="13568" width="9" style="2"/>
    <col min="13569" max="13569" width="10.25" style="2" customWidth="1"/>
    <col min="13570" max="13570" width="22.25" style="2" customWidth="1"/>
    <col min="13571" max="13571" width="16.75" style="2" customWidth="1"/>
    <col min="13572" max="13572" width="9.75" style="2" customWidth="1"/>
    <col min="13573" max="13573" width="1.875" style="2" customWidth="1"/>
    <col min="13574" max="13574" width="12.5" style="2" customWidth="1"/>
    <col min="13575" max="13575" width="13" style="2" customWidth="1"/>
    <col min="13576" max="13576" width="9" style="2"/>
    <col min="13577" max="13577" width="11.25" style="2" customWidth="1"/>
    <col min="13578" max="13824" width="9" style="2"/>
    <col min="13825" max="13825" width="10.25" style="2" customWidth="1"/>
    <col min="13826" max="13826" width="22.25" style="2" customWidth="1"/>
    <col min="13827" max="13827" width="16.75" style="2" customWidth="1"/>
    <col min="13828" max="13828" width="9.75" style="2" customWidth="1"/>
    <col min="13829" max="13829" width="1.875" style="2" customWidth="1"/>
    <col min="13830" max="13830" width="12.5" style="2" customWidth="1"/>
    <col min="13831" max="13831" width="13" style="2" customWidth="1"/>
    <col min="13832" max="13832" width="9" style="2"/>
    <col min="13833" max="13833" width="11.25" style="2" customWidth="1"/>
    <col min="13834" max="14080" width="9" style="2"/>
    <col min="14081" max="14081" width="10.25" style="2" customWidth="1"/>
    <col min="14082" max="14082" width="22.25" style="2" customWidth="1"/>
    <col min="14083" max="14083" width="16.75" style="2" customWidth="1"/>
    <col min="14084" max="14084" width="9.75" style="2" customWidth="1"/>
    <col min="14085" max="14085" width="1.875" style="2" customWidth="1"/>
    <col min="14086" max="14086" width="12.5" style="2" customWidth="1"/>
    <col min="14087" max="14087" width="13" style="2" customWidth="1"/>
    <col min="14088" max="14088" width="9" style="2"/>
    <col min="14089" max="14089" width="11.25" style="2" customWidth="1"/>
    <col min="14090" max="14336" width="9" style="2"/>
    <col min="14337" max="14337" width="10.25" style="2" customWidth="1"/>
    <col min="14338" max="14338" width="22.25" style="2" customWidth="1"/>
    <col min="14339" max="14339" width="16.75" style="2" customWidth="1"/>
    <col min="14340" max="14340" width="9.75" style="2" customWidth="1"/>
    <col min="14341" max="14341" width="1.875" style="2" customWidth="1"/>
    <col min="14342" max="14342" width="12.5" style="2" customWidth="1"/>
    <col min="14343" max="14343" width="13" style="2" customWidth="1"/>
    <col min="14344" max="14344" width="9" style="2"/>
    <col min="14345" max="14345" width="11.25" style="2" customWidth="1"/>
    <col min="14346" max="14592" width="9" style="2"/>
    <col min="14593" max="14593" width="10.25" style="2" customWidth="1"/>
    <col min="14594" max="14594" width="22.25" style="2" customWidth="1"/>
    <col min="14595" max="14595" width="16.75" style="2" customWidth="1"/>
    <col min="14596" max="14596" width="9.75" style="2" customWidth="1"/>
    <col min="14597" max="14597" width="1.875" style="2" customWidth="1"/>
    <col min="14598" max="14598" width="12.5" style="2" customWidth="1"/>
    <col min="14599" max="14599" width="13" style="2" customWidth="1"/>
    <col min="14600" max="14600" width="9" style="2"/>
    <col min="14601" max="14601" width="11.25" style="2" customWidth="1"/>
    <col min="14602" max="14848" width="9" style="2"/>
    <col min="14849" max="14849" width="10.25" style="2" customWidth="1"/>
    <col min="14850" max="14850" width="22.25" style="2" customWidth="1"/>
    <col min="14851" max="14851" width="16.75" style="2" customWidth="1"/>
    <col min="14852" max="14852" width="9.75" style="2" customWidth="1"/>
    <col min="14853" max="14853" width="1.875" style="2" customWidth="1"/>
    <col min="14854" max="14854" width="12.5" style="2" customWidth="1"/>
    <col min="14855" max="14855" width="13" style="2" customWidth="1"/>
    <col min="14856" max="14856" width="9" style="2"/>
    <col min="14857" max="14857" width="11.25" style="2" customWidth="1"/>
    <col min="14858" max="15104" width="9" style="2"/>
    <col min="15105" max="15105" width="10.25" style="2" customWidth="1"/>
    <col min="15106" max="15106" width="22.25" style="2" customWidth="1"/>
    <col min="15107" max="15107" width="16.75" style="2" customWidth="1"/>
    <col min="15108" max="15108" width="9.75" style="2" customWidth="1"/>
    <col min="15109" max="15109" width="1.875" style="2" customWidth="1"/>
    <col min="15110" max="15110" width="12.5" style="2" customWidth="1"/>
    <col min="15111" max="15111" width="13" style="2" customWidth="1"/>
    <col min="15112" max="15112" width="9" style="2"/>
    <col min="15113" max="15113" width="11.25" style="2" customWidth="1"/>
    <col min="15114" max="15360" width="9" style="2"/>
    <col min="15361" max="15361" width="10.25" style="2" customWidth="1"/>
    <col min="15362" max="15362" width="22.25" style="2" customWidth="1"/>
    <col min="15363" max="15363" width="16.75" style="2" customWidth="1"/>
    <col min="15364" max="15364" width="9.75" style="2" customWidth="1"/>
    <col min="15365" max="15365" width="1.875" style="2" customWidth="1"/>
    <col min="15366" max="15366" width="12.5" style="2" customWidth="1"/>
    <col min="15367" max="15367" width="13" style="2" customWidth="1"/>
    <col min="15368" max="15368" width="9" style="2"/>
    <col min="15369" max="15369" width="11.25" style="2" customWidth="1"/>
    <col min="15370" max="15616" width="9" style="2"/>
    <col min="15617" max="15617" width="10.25" style="2" customWidth="1"/>
    <col min="15618" max="15618" width="22.25" style="2" customWidth="1"/>
    <col min="15619" max="15619" width="16.75" style="2" customWidth="1"/>
    <col min="15620" max="15620" width="9.75" style="2" customWidth="1"/>
    <col min="15621" max="15621" width="1.875" style="2" customWidth="1"/>
    <col min="15622" max="15622" width="12.5" style="2" customWidth="1"/>
    <col min="15623" max="15623" width="13" style="2" customWidth="1"/>
    <col min="15624" max="15624" width="9" style="2"/>
    <col min="15625" max="15625" width="11.25" style="2" customWidth="1"/>
    <col min="15626" max="15872" width="9" style="2"/>
    <col min="15873" max="15873" width="10.25" style="2" customWidth="1"/>
    <col min="15874" max="15874" width="22.25" style="2" customWidth="1"/>
    <col min="15875" max="15875" width="16.75" style="2" customWidth="1"/>
    <col min="15876" max="15876" width="9.75" style="2" customWidth="1"/>
    <col min="15877" max="15877" width="1.875" style="2" customWidth="1"/>
    <col min="15878" max="15878" width="12.5" style="2" customWidth="1"/>
    <col min="15879" max="15879" width="13" style="2" customWidth="1"/>
    <col min="15880" max="15880" width="9" style="2"/>
    <col min="15881" max="15881" width="11.25" style="2" customWidth="1"/>
    <col min="15882" max="16128" width="9" style="2"/>
    <col min="16129" max="16129" width="10.25" style="2" customWidth="1"/>
    <col min="16130" max="16130" width="22.25" style="2" customWidth="1"/>
    <col min="16131" max="16131" width="16.75" style="2" customWidth="1"/>
    <col min="16132" max="16132" width="9.75" style="2" customWidth="1"/>
    <col min="16133" max="16133" width="1.875" style="2" customWidth="1"/>
    <col min="16134" max="16134" width="12.5" style="2" customWidth="1"/>
    <col min="16135" max="16135" width="13" style="2" customWidth="1"/>
    <col min="16136" max="16136" width="9" style="2"/>
    <col min="16137" max="16137" width="11.25" style="2" customWidth="1"/>
    <col min="16138" max="16384" width="9" style="2"/>
  </cols>
  <sheetData>
    <row r="2" spans="1:8" x14ac:dyDescent="0.2">
      <c r="A2" s="1" t="s">
        <v>0</v>
      </c>
    </row>
    <row r="4" spans="1:8" x14ac:dyDescent="0.2">
      <c r="A4" s="1" t="s">
        <v>1</v>
      </c>
      <c r="F4" s="4" t="s">
        <v>2</v>
      </c>
      <c r="G4" s="5"/>
    </row>
    <row r="5" spans="1:8" x14ac:dyDescent="0.2">
      <c r="F5" s="4" t="s">
        <v>3</v>
      </c>
    </row>
    <row r="6" spans="1:8" x14ac:dyDescent="0.2">
      <c r="A6" s="3"/>
      <c r="B6" s="3"/>
      <c r="C6" s="3"/>
      <c r="E6" s="3"/>
      <c r="F6" s="6"/>
      <c r="G6" s="6"/>
    </row>
    <row r="7" spans="1:8" x14ac:dyDescent="0.2">
      <c r="A7" s="7" t="s">
        <v>4</v>
      </c>
      <c r="B7" s="7" t="s">
        <v>5</v>
      </c>
      <c r="C7" s="7"/>
      <c r="D7" s="7" t="s">
        <v>6</v>
      </c>
      <c r="E7" s="7"/>
      <c r="F7" s="8"/>
      <c r="G7" s="8"/>
      <c r="H7" s="1"/>
    </row>
    <row r="8" spans="1:8" x14ac:dyDescent="0.2">
      <c r="A8" s="7" t="s">
        <v>7</v>
      </c>
      <c r="B8" s="7"/>
      <c r="C8" s="7"/>
      <c r="D8" s="7" t="s">
        <v>8</v>
      </c>
      <c r="E8" s="7"/>
      <c r="F8" s="8" t="s">
        <v>9</v>
      </c>
      <c r="G8" s="8" t="s">
        <v>10</v>
      </c>
      <c r="H8" s="1"/>
    </row>
    <row r="9" spans="1:8" x14ac:dyDescent="0.2">
      <c r="A9" s="9"/>
      <c r="B9" s="7"/>
      <c r="C9" s="7"/>
      <c r="D9" s="7"/>
      <c r="E9" s="7"/>
      <c r="F9" s="8"/>
      <c r="G9" s="8"/>
      <c r="H9" s="1"/>
    </row>
    <row r="10" spans="1:8" x14ac:dyDescent="0.2">
      <c r="A10" s="10" t="s">
        <v>181</v>
      </c>
      <c r="B10" s="2" t="s">
        <v>11</v>
      </c>
      <c r="D10" s="3" t="s">
        <v>12</v>
      </c>
      <c r="F10" s="4">
        <v>434.35</v>
      </c>
      <c r="H10" s="1"/>
    </row>
    <row r="11" spans="1:8" x14ac:dyDescent="0.2">
      <c r="A11" s="9"/>
      <c r="B11" s="2" t="s">
        <v>13</v>
      </c>
      <c r="D11" s="3" t="s">
        <v>14</v>
      </c>
      <c r="G11" s="4">
        <v>434.35</v>
      </c>
      <c r="H11" s="1"/>
    </row>
    <row r="12" spans="1:8" x14ac:dyDescent="0.2">
      <c r="A12" s="9"/>
      <c r="H12" s="1"/>
    </row>
    <row r="13" spans="1:8" x14ac:dyDescent="0.2">
      <c r="A13" s="9"/>
      <c r="B13" s="2" t="s">
        <v>15</v>
      </c>
      <c r="H13" s="1"/>
    </row>
    <row r="14" spans="1:8" x14ac:dyDescent="0.2">
      <c r="A14" s="10"/>
      <c r="B14" s="2" t="s">
        <v>182</v>
      </c>
    </row>
    <row r="15" spans="1:8" x14ac:dyDescent="0.2">
      <c r="A15" s="10"/>
    </row>
    <row r="16" spans="1:8" x14ac:dyDescent="0.2">
      <c r="A16" s="10" t="s">
        <v>183</v>
      </c>
      <c r="B16" s="2" t="s">
        <v>45</v>
      </c>
      <c r="D16" s="3" t="s">
        <v>46</v>
      </c>
      <c r="F16" s="4">
        <v>2000</v>
      </c>
    </row>
    <row r="17" spans="1:14" x14ac:dyDescent="0.2">
      <c r="A17" s="9"/>
      <c r="B17" s="2" t="s">
        <v>185</v>
      </c>
      <c r="D17" s="3" t="s">
        <v>186</v>
      </c>
      <c r="G17" s="4">
        <v>2000</v>
      </c>
    </row>
    <row r="18" spans="1:14" x14ac:dyDescent="0.2">
      <c r="A18" s="9"/>
    </row>
    <row r="19" spans="1:14" x14ac:dyDescent="0.2">
      <c r="A19" s="9"/>
      <c r="B19" s="2" t="s">
        <v>184</v>
      </c>
    </row>
    <row r="20" spans="1:14" x14ac:dyDescent="0.2">
      <c r="A20" s="10"/>
      <c r="B20" s="14"/>
      <c r="C20" s="14"/>
      <c r="D20" s="15"/>
      <c r="E20" s="14"/>
      <c r="F20" s="16"/>
      <c r="G20" s="16"/>
      <c r="M20" s="12"/>
      <c r="N20" s="12"/>
    </row>
    <row r="21" spans="1:14" x14ac:dyDescent="0.2">
      <c r="A21" s="10" t="s">
        <v>187</v>
      </c>
      <c r="B21" s="2" t="s">
        <v>11</v>
      </c>
      <c r="C21" s="14"/>
      <c r="D21" s="3" t="s">
        <v>12</v>
      </c>
      <c r="E21" s="14"/>
      <c r="F21" s="4">
        <v>350.1</v>
      </c>
      <c r="M21" s="12"/>
      <c r="N21" s="12"/>
    </row>
    <row r="22" spans="1:14" x14ac:dyDescent="0.2">
      <c r="A22" s="10"/>
      <c r="B22" s="2" t="s">
        <v>13</v>
      </c>
      <c r="C22" s="14"/>
      <c r="D22" s="3" t="s">
        <v>14</v>
      </c>
      <c r="E22" s="14"/>
      <c r="G22" s="4">
        <v>350.1</v>
      </c>
      <c r="M22" s="12"/>
      <c r="N22" s="12"/>
    </row>
    <row r="23" spans="1:14" x14ac:dyDescent="0.2">
      <c r="A23" s="10"/>
      <c r="C23" s="14"/>
      <c r="D23" s="15"/>
      <c r="E23" s="14"/>
      <c r="F23" s="16"/>
      <c r="G23" s="16"/>
      <c r="M23" s="12"/>
      <c r="N23" s="12"/>
    </row>
    <row r="24" spans="1:14" x14ac:dyDescent="0.2">
      <c r="A24" s="10"/>
      <c r="B24" s="2" t="s">
        <v>15</v>
      </c>
      <c r="C24" s="14"/>
      <c r="D24" s="15"/>
      <c r="E24" s="14"/>
      <c r="F24" s="16"/>
      <c r="G24" s="16"/>
      <c r="M24" s="12"/>
      <c r="N24" s="12"/>
    </row>
    <row r="25" spans="1:14" x14ac:dyDescent="0.2">
      <c r="A25" s="10"/>
      <c r="B25" s="2" t="s">
        <v>188</v>
      </c>
      <c r="C25" s="14"/>
      <c r="D25" s="15"/>
      <c r="E25" s="14"/>
      <c r="F25" s="16"/>
      <c r="G25" s="16"/>
      <c r="M25" s="12"/>
      <c r="N25" s="12"/>
    </row>
    <row r="26" spans="1:14" x14ac:dyDescent="0.2">
      <c r="A26" s="10"/>
      <c r="B26" s="14"/>
      <c r="C26" s="14"/>
      <c r="D26" s="15"/>
      <c r="E26" s="14"/>
      <c r="F26" s="16"/>
      <c r="G26" s="16"/>
      <c r="M26" s="12"/>
      <c r="N26" s="12"/>
    </row>
    <row r="27" spans="1:14" x14ac:dyDescent="0.2">
      <c r="A27" s="10" t="s">
        <v>190</v>
      </c>
      <c r="B27" s="21" t="s">
        <v>61</v>
      </c>
      <c r="C27" s="19"/>
      <c r="D27" s="20" t="s">
        <v>62</v>
      </c>
      <c r="E27" s="19"/>
      <c r="F27" s="4">
        <v>2</v>
      </c>
      <c r="M27" s="12"/>
      <c r="N27" s="12"/>
    </row>
    <row r="28" spans="1:14" x14ac:dyDescent="0.2">
      <c r="A28" s="13"/>
      <c r="B28" s="21" t="s">
        <v>115</v>
      </c>
      <c r="C28" s="19"/>
      <c r="D28" s="20" t="s">
        <v>114</v>
      </c>
      <c r="E28" s="19"/>
      <c r="G28" s="4">
        <v>2</v>
      </c>
      <c r="M28" s="12"/>
      <c r="N28" s="12"/>
    </row>
    <row r="29" spans="1:14" x14ac:dyDescent="0.2">
      <c r="A29" s="13"/>
      <c r="B29" s="21"/>
      <c r="C29" s="19"/>
      <c r="D29" s="20"/>
      <c r="E29" s="19"/>
      <c r="M29" s="12"/>
      <c r="N29" s="12"/>
    </row>
    <row r="30" spans="1:14" x14ac:dyDescent="0.2">
      <c r="A30" s="13"/>
      <c r="B30" s="21" t="s">
        <v>189</v>
      </c>
      <c r="C30" s="19"/>
      <c r="D30" s="20"/>
      <c r="E30" s="19"/>
      <c r="M30" s="12"/>
      <c r="N30" s="12"/>
    </row>
    <row r="31" spans="1:14" x14ac:dyDescent="0.2">
      <c r="A31" s="10"/>
      <c r="M31" s="12"/>
      <c r="N31" s="12"/>
    </row>
    <row r="32" spans="1:14" x14ac:dyDescent="0.2">
      <c r="A32" s="10" t="s">
        <v>191</v>
      </c>
      <c r="B32" s="2" t="s">
        <v>70</v>
      </c>
      <c r="D32" s="3" t="s">
        <v>71</v>
      </c>
      <c r="F32" s="4">
        <v>32.50000000000005</v>
      </c>
      <c r="M32" s="12"/>
      <c r="N32" s="12"/>
    </row>
    <row r="33" spans="1:14" x14ac:dyDescent="0.2">
      <c r="A33" s="10"/>
      <c r="B33" s="2" t="s">
        <v>65</v>
      </c>
      <c r="D33" s="3" t="s">
        <v>62</v>
      </c>
      <c r="G33" s="4">
        <v>32.50000000000005</v>
      </c>
      <c r="M33" s="12"/>
      <c r="N33" s="12"/>
    </row>
    <row r="34" spans="1:14" x14ac:dyDescent="0.2">
      <c r="A34" s="13"/>
      <c r="M34" s="12"/>
      <c r="N34" s="12"/>
    </row>
    <row r="35" spans="1:14" x14ac:dyDescent="0.2">
      <c r="A35" s="13"/>
      <c r="B35" s="2" t="s">
        <v>192</v>
      </c>
      <c r="M35" s="12"/>
      <c r="N35" s="12"/>
    </row>
    <row r="36" spans="1:14" x14ac:dyDescent="0.2">
      <c r="A36" s="13"/>
      <c r="F36" s="12"/>
      <c r="G36" s="12"/>
      <c r="M36" s="12"/>
      <c r="N36" s="12"/>
    </row>
    <row r="37" spans="1:14" x14ac:dyDescent="0.2">
      <c r="A37" s="10" t="s">
        <v>193</v>
      </c>
      <c r="B37" s="2" t="s">
        <v>66</v>
      </c>
      <c r="D37" s="3" t="s">
        <v>67</v>
      </c>
      <c r="F37" s="4">
        <f>9338.7+248.13</f>
        <v>9586.83</v>
      </c>
      <c r="M37" s="12"/>
      <c r="N37" s="12"/>
    </row>
    <row r="38" spans="1:14" x14ac:dyDescent="0.2">
      <c r="A38" s="13"/>
      <c r="B38" s="2" t="s">
        <v>80</v>
      </c>
      <c r="D38" s="3" t="s">
        <v>81</v>
      </c>
      <c r="G38" s="4">
        <f>9338.7+248.13</f>
        <v>9586.83</v>
      </c>
      <c r="M38" s="12"/>
      <c r="N38" s="12"/>
    </row>
    <row r="39" spans="1:14" x14ac:dyDescent="0.2">
      <c r="A39" s="13"/>
      <c r="M39" s="12"/>
      <c r="N39" s="12"/>
    </row>
    <row r="40" spans="1:14" x14ac:dyDescent="0.2">
      <c r="A40" s="13"/>
      <c r="B40" s="2" t="s">
        <v>194</v>
      </c>
      <c r="M40" s="12"/>
      <c r="N40" s="12"/>
    </row>
    <row r="41" spans="1:14" x14ac:dyDescent="0.2">
      <c r="A41" s="13"/>
      <c r="F41" s="12"/>
      <c r="G41" s="12"/>
      <c r="M41" s="12"/>
      <c r="N41" s="12"/>
    </row>
    <row r="42" spans="1:14" x14ac:dyDescent="0.2">
      <c r="A42" s="10" t="s">
        <v>195</v>
      </c>
      <c r="B42" s="2" t="s">
        <v>92</v>
      </c>
      <c r="D42" s="3" t="s">
        <v>93</v>
      </c>
      <c r="F42" s="12">
        <v>742201.44</v>
      </c>
      <c r="G42" s="12"/>
      <c r="M42" s="12"/>
      <c r="N42" s="12"/>
    </row>
    <row r="43" spans="1:14" x14ac:dyDescent="0.2">
      <c r="A43" s="13"/>
      <c r="B43" s="2" t="s">
        <v>94</v>
      </c>
      <c r="D43" s="3" t="s">
        <v>95</v>
      </c>
      <c r="F43" s="12"/>
      <c r="G43" s="12">
        <v>742201.44</v>
      </c>
      <c r="M43" s="12"/>
      <c r="N43" s="12"/>
    </row>
    <row r="44" spans="1:14" x14ac:dyDescent="0.2">
      <c r="A44" s="13"/>
      <c r="F44" s="12"/>
      <c r="G44" s="12"/>
      <c r="M44" s="12"/>
      <c r="N44" s="12"/>
    </row>
    <row r="45" spans="1:14" x14ac:dyDescent="0.2">
      <c r="A45" s="13"/>
      <c r="B45" s="2" t="s">
        <v>197</v>
      </c>
      <c r="F45" s="12"/>
      <c r="G45" s="12"/>
      <c r="M45" s="12"/>
      <c r="N45" s="12"/>
    </row>
    <row r="46" spans="1:14" x14ac:dyDescent="0.2">
      <c r="A46" s="13"/>
      <c r="F46" s="12"/>
      <c r="G46" s="12"/>
      <c r="M46" s="12"/>
      <c r="N46" s="12"/>
    </row>
    <row r="47" spans="1:14" x14ac:dyDescent="0.2">
      <c r="A47" s="10" t="s">
        <v>196</v>
      </c>
      <c r="B47" s="2" t="s">
        <v>94</v>
      </c>
      <c r="D47" s="3" t="s">
        <v>95</v>
      </c>
      <c r="F47" s="12">
        <f>G48+G49</f>
        <v>742201.44</v>
      </c>
      <c r="G47" s="12"/>
      <c r="M47" s="12"/>
      <c r="N47" s="12"/>
    </row>
    <row r="48" spans="1:14" x14ac:dyDescent="0.2">
      <c r="A48" s="10"/>
      <c r="B48" s="2" t="s">
        <v>97</v>
      </c>
      <c r="D48" s="3" t="s">
        <v>98</v>
      </c>
      <c r="F48" s="12"/>
      <c r="G48" s="12">
        <v>513210.66</v>
      </c>
      <c r="M48" s="12"/>
      <c r="N48" s="12"/>
    </row>
    <row r="49" spans="1:14" x14ac:dyDescent="0.2">
      <c r="A49" s="13"/>
      <c r="B49" s="2" t="s">
        <v>99</v>
      </c>
      <c r="D49" s="3" t="s">
        <v>100</v>
      </c>
      <c r="F49" s="12"/>
      <c r="G49" s="12">
        <v>228990.78000000003</v>
      </c>
      <c r="M49" s="12"/>
      <c r="N49" s="12"/>
    </row>
    <row r="50" spans="1:14" x14ac:dyDescent="0.2">
      <c r="A50" s="13"/>
      <c r="F50" s="12"/>
      <c r="M50" s="12"/>
      <c r="N50" s="12"/>
    </row>
    <row r="51" spans="1:14" x14ac:dyDescent="0.2">
      <c r="A51" s="10"/>
      <c r="B51" s="2" t="s">
        <v>197</v>
      </c>
      <c r="F51" s="12"/>
      <c r="G51" s="12"/>
      <c r="M51" s="12"/>
      <c r="N51" s="12"/>
    </row>
    <row r="52" spans="1:14" x14ac:dyDescent="0.2">
      <c r="A52" s="10"/>
      <c r="F52" s="12"/>
      <c r="G52" s="12"/>
      <c r="M52" s="12"/>
      <c r="N52" s="12"/>
    </row>
    <row r="53" spans="1:14" x14ac:dyDescent="0.2">
      <c r="A53" s="10"/>
      <c r="B53" s="19"/>
      <c r="C53" s="19"/>
      <c r="D53" s="20"/>
      <c r="E53" s="19"/>
    </row>
    <row r="54" spans="1:14" ht="13.5" thickBot="1" x14ac:dyDescent="0.25">
      <c r="F54" s="22">
        <f>SUM(F10:F51)</f>
        <v>1496808.66</v>
      </c>
      <c r="G54" s="22">
        <f>SUM(G10:G51)</f>
        <v>1496808.66</v>
      </c>
    </row>
    <row r="55" spans="1:14" ht="13.5" thickTop="1" x14ac:dyDescent="0.2">
      <c r="F55" s="2"/>
      <c r="G55" s="2"/>
    </row>
    <row r="56" spans="1:14" x14ac:dyDescent="0.2">
      <c r="A56" s="2" t="s">
        <v>17</v>
      </c>
    </row>
    <row r="59" spans="1:14" x14ac:dyDescent="0.2">
      <c r="C59" s="3"/>
      <c r="D59" s="2"/>
      <c r="E59" s="4"/>
    </row>
    <row r="60" spans="1:14" x14ac:dyDescent="0.2">
      <c r="A60" s="2" t="s">
        <v>18</v>
      </c>
      <c r="C60" s="3"/>
      <c r="D60" s="2"/>
      <c r="E60" s="4"/>
    </row>
    <row r="61" spans="1:14" x14ac:dyDescent="0.2">
      <c r="C61" s="3"/>
      <c r="D61" s="2"/>
      <c r="E61" s="4"/>
    </row>
    <row r="62" spans="1:14" x14ac:dyDescent="0.2">
      <c r="C62" s="3"/>
      <c r="D62" s="2"/>
      <c r="E62" s="4"/>
    </row>
    <row r="63" spans="1:14" x14ac:dyDescent="0.2">
      <c r="D63" s="2"/>
      <c r="F63" s="2"/>
      <c r="G63" s="2"/>
    </row>
    <row r="64" spans="1:14" x14ac:dyDescent="0.2">
      <c r="D64" s="2"/>
      <c r="F64" s="2"/>
      <c r="G64" s="2"/>
    </row>
    <row r="65" spans="4:7" x14ac:dyDescent="0.2">
      <c r="D65" s="2"/>
      <c r="F65" s="2"/>
      <c r="G65" s="2"/>
    </row>
    <row r="66" spans="4:7" x14ac:dyDescent="0.2">
      <c r="D66" s="2"/>
      <c r="F66" s="2"/>
      <c r="G66" s="2"/>
    </row>
    <row r="67" spans="4:7" x14ac:dyDescent="0.2">
      <c r="D67" s="2"/>
      <c r="F67" s="2"/>
      <c r="G67" s="2"/>
    </row>
    <row r="68" spans="4:7" x14ac:dyDescent="0.2">
      <c r="D68" s="2"/>
      <c r="F68" s="2"/>
      <c r="G68" s="2"/>
    </row>
    <row r="69" spans="4:7" x14ac:dyDescent="0.2">
      <c r="D69" s="2"/>
      <c r="F69" s="2"/>
      <c r="G69" s="2"/>
    </row>
    <row r="70" spans="4:7" x14ac:dyDescent="0.2">
      <c r="D70" s="2"/>
      <c r="F70" s="2"/>
      <c r="G70" s="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3" fitToHeight="2" orientation="portrait" r:id="rId1"/>
  <headerFooter>
    <oddFooter>&amp;R&amp;P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4F43C-7222-4DB1-B977-839355967051}">
  <dimension ref="A2:N66"/>
  <sheetViews>
    <sheetView view="pageBreakPreview" zoomScaleNormal="100" zoomScaleSheetLayoutView="100" workbookViewId="0">
      <selection activeCell="B37" sqref="B37:G47"/>
    </sheetView>
  </sheetViews>
  <sheetFormatPr defaultRowHeight="12.75" x14ac:dyDescent="0.2"/>
  <cols>
    <col min="1" max="1" width="10.25" style="2" customWidth="1"/>
    <col min="2" max="2" width="22.25" style="2" customWidth="1"/>
    <col min="3" max="3" width="16.75" style="2" customWidth="1"/>
    <col min="4" max="4" width="9.75" style="3" customWidth="1"/>
    <col min="5" max="5" width="1.875" style="2" customWidth="1"/>
    <col min="6" max="7" width="12.5" style="4" customWidth="1"/>
    <col min="8" max="8" width="9" style="2"/>
    <col min="9" max="9" width="11.25" style="2" customWidth="1"/>
    <col min="10" max="10" width="9" style="2"/>
    <col min="11" max="11" width="9" style="11"/>
    <col min="12" max="256" width="9" style="2"/>
    <col min="257" max="257" width="10.25" style="2" customWidth="1"/>
    <col min="258" max="258" width="22.25" style="2" customWidth="1"/>
    <col min="259" max="259" width="16.75" style="2" customWidth="1"/>
    <col min="260" max="260" width="9.75" style="2" customWidth="1"/>
    <col min="261" max="261" width="1.875" style="2" customWidth="1"/>
    <col min="262" max="262" width="12.5" style="2" customWidth="1"/>
    <col min="263" max="263" width="13" style="2" customWidth="1"/>
    <col min="264" max="264" width="9" style="2"/>
    <col min="265" max="265" width="11.25" style="2" customWidth="1"/>
    <col min="266" max="512" width="9" style="2"/>
    <col min="513" max="513" width="10.25" style="2" customWidth="1"/>
    <col min="514" max="514" width="22.25" style="2" customWidth="1"/>
    <col min="515" max="515" width="16.75" style="2" customWidth="1"/>
    <col min="516" max="516" width="9.75" style="2" customWidth="1"/>
    <col min="517" max="517" width="1.875" style="2" customWidth="1"/>
    <col min="518" max="518" width="12.5" style="2" customWidth="1"/>
    <col min="519" max="519" width="13" style="2" customWidth="1"/>
    <col min="520" max="520" width="9" style="2"/>
    <col min="521" max="521" width="11.25" style="2" customWidth="1"/>
    <col min="522" max="768" width="9" style="2"/>
    <col min="769" max="769" width="10.25" style="2" customWidth="1"/>
    <col min="770" max="770" width="22.25" style="2" customWidth="1"/>
    <col min="771" max="771" width="16.75" style="2" customWidth="1"/>
    <col min="772" max="772" width="9.75" style="2" customWidth="1"/>
    <col min="773" max="773" width="1.875" style="2" customWidth="1"/>
    <col min="774" max="774" width="12.5" style="2" customWidth="1"/>
    <col min="775" max="775" width="13" style="2" customWidth="1"/>
    <col min="776" max="776" width="9" style="2"/>
    <col min="777" max="777" width="11.25" style="2" customWidth="1"/>
    <col min="778" max="1024" width="9" style="2"/>
    <col min="1025" max="1025" width="10.25" style="2" customWidth="1"/>
    <col min="1026" max="1026" width="22.25" style="2" customWidth="1"/>
    <col min="1027" max="1027" width="16.75" style="2" customWidth="1"/>
    <col min="1028" max="1028" width="9.75" style="2" customWidth="1"/>
    <col min="1029" max="1029" width="1.875" style="2" customWidth="1"/>
    <col min="1030" max="1030" width="12.5" style="2" customWidth="1"/>
    <col min="1031" max="1031" width="13" style="2" customWidth="1"/>
    <col min="1032" max="1032" width="9" style="2"/>
    <col min="1033" max="1033" width="11.25" style="2" customWidth="1"/>
    <col min="1034" max="1280" width="9" style="2"/>
    <col min="1281" max="1281" width="10.25" style="2" customWidth="1"/>
    <col min="1282" max="1282" width="22.25" style="2" customWidth="1"/>
    <col min="1283" max="1283" width="16.75" style="2" customWidth="1"/>
    <col min="1284" max="1284" width="9.75" style="2" customWidth="1"/>
    <col min="1285" max="1285" width="1.875" style="2" customWidth="1"/>
    <col min="1286" max="1286" width="12.5" style="2" customWidth="1"/>
    <col min="1287" max="1287" width="13" style="2" customWidth="1"/>
    <col min="1288" max="1288" width="9" style="2"/>
    <col min="1289" max="1289" width="11.25" style="2" customWidth="1"/>
    <col min="1290" max="1536" width="9" style="2"/>
    <col min="1537" max="1537" width="10.25" style="2" customWidth="1"/>
    <col min="1538" max="1538" width="22.25" style="2" customWidth="1"/>
    <col min="1539" max="1539" width="16.75" style="2" customWidth="1"/>
    <col min="1540" max="1540" width="9.75" style="2" customWidth="1"/>
    <col min="1541" max="1541" width="1.875" style="2" customWidth="1"/>
    <col min="1542" max="1542" width="12.5" style="2" customWidth="1"/>
    <col min="1543" max="1543" width="13" style="2" customWidth="1"/>
    <col min="1544" max="1544" width="9" style="2"/>
    <col min="1545" max="1545" width="11.25" style="2" customWidth="1"/>
    <col min="1546" max="1792" width="9" style="2"/>
    <col min="1793" max="1793" width="10.25" style="2" customWidth="1"/>
    <col min="1794" max="1794" width="22.25" style="2" customWidth="1"/>
    <col min="1795" max="1795" width="16.75" style="2" customWidth="1"/>
    <col min="1796" max="1796" width="9.75" style="2" customWidth="1"/>
    <col min="1797" max="1797" width="1.875" style="2" customWidth="1"/>
    <col min="1798" max="1798" width="12.5" style="2" customWidth="1"/>
    <col min="1799" max="1799" width="13" style="2" customWidth="1"/>
    <col min="1800" max="1800" width="9" style="2"/>
    <col min="1801" max="1801" width="11.25" style="2" customWidth="1"/>
    <col min="1802" max="2048" width="9" style="2"/>
    <col min="2049" max="2049" width="10.25" style="2" customWidth="1"/>
    <col min="2050" max="2050" width="22.25" style="2" customWidth="1"/>
    <col min="2051" max="2051" width="16.75" style="2" customWidth="1"/>
    <col min="2052" max="2052" width="9.75" style="2" customWidth="1"/>
    <col min="2053" max="2053" width="1.875" style="2" customWidth="1"/>
    <col min="2054" max="2054" width="12.5" style="2" customWidth="1"/>
    <col min="2055" max="2055" width="13" style="2" customWidth="1"/>
    <col min="2056" max="2056" width="9" style="2"/>
    <col min="2057" max="2057" width="11.25" style="2" customWidth="1"/>
    <col min="2058" max="2304" width="9" style="2"/>
    <col min="2305" max="2305" width="10.25" style="2" customWidth="1"/>
    <col min="2306" max="2306" width="22.25" style="2" customWidth="1"/>
    <col min="2307" max="2307" width="16.75" style="2" customWidth="1"/>
    <col min="2308" max="2308" width="9.75" style="2" customWidth="1"/>
    <col min="2309" max="2309" width="1.875" style="2" customWidth="1"/>
    <col min="2310" max="2310" width="12.5" style="2" customWidth="1"/>
    <col min="2311" max="2311" width="13" style="2" customWidth="1"/>
    <col min="2312" max="2312" width="9" style="2"/>
    <col min="2313" max="2313" width="11.25" style="2" customWidth="1"/>
    <col min="2314" max="2560" width="9" style="2"/>
    <col min="2561" max="2561" width="10.25" style="2" customWidth="1"/>
    <col min="2562" max="2562" width="22.25" style="2" customWidth="1"/>
    <col min="2563" max="2563" width="16.75" style="2" customWidth="1"/>
    <col min="2564" max="2564" width="9.75" style="2" customWidth="1"/>
    <col min="2565" max="2565" width="1.875" style="2" customWidth="1"/>
    <col min="2566" max="2566" width="12.5" style="2" customWidth="1"/>
    <col min="2567" max="2567" width="13" style="2" customWidth="1"/>
    <col min="2568" max="2568" width="9" style="2"/>
    <col min="2569" max="2569" width="11.25" style="2" customWidth="1"/>
    <col min="2570" max="2816" width="9" style="2"/>
    <col min="2817" max="2817" width="10.25" style="2" customWidth="1"/>
    <col min="2818" max="2818" width="22.25" style="2" customWidth="1"/>
    <col min="2819" max="2819" width="16.75" style="2" customWidth="1"/>
    <col min="2820" max="2820" width="9.75" style="2" customWidth="1"/>
    <col min="2821" max="2821" width="1.875" style="2" customWidth="1"/>
    <col min="2822" max="2822" width="12.5" style="2" customWidth="1"/>
    <col min="2823" max="2823" width="13" style="2" customWidth="1"/>
    <col min="2824" max="2824" width="9" style="2"/>
    <col min="2825" max="2825" width="11.25" style="2" customWidth="1"/>
    <col min="2826" max="3072" width="9" style="2"/>
    <col min="3073" max="3073" width="10.25" style="2" customWidth="1"/>
    <col min="3074" max="3074" width="22.25" style="2" customWidth="1"/>
    <col min="3075" max="3075" width="16.75" style="2" customWidth="1"/>
    <col min="3076" max="3076" width="9.75" style="2" customWidth="1"/>
    <col min="3077" max="3077" width="1.875" style="2" customWidth="1"/>
    <col min="3078" max="3078" width="12.5" style="2" customWidth="1"/>
    <col min="3079" max="3079" width="13" style="2" customWidth="1"/>
    <col min="3080" max="3080" width="9" style="2"/>
    <col min="3081" max="3081" width="11.25" style="2" customWidth="1"/>
    <col min="3082" max="3328" width="9" style="2"/>
    <col min="3329" max="3329" width="10.25" style="2" customWidth="1"/>
    <col min="3330" max="3330" width="22.25" style="2" customWidth="1"/>
    <col min="3331" max="3331" width="16.75" style="2" customWidth="1"/>
    <col min="3332" max="3332" width="9.75" style="2" customWidth="1"/>
    <col min="3333" max="3333" width="1.875" style="2" customWidth="1"/>
    <col min="3334" max="3334" width="12.5" style="2" customWidth="1"/>
    <col min="3335" max="3335" width="13" style="2" customWidth="1"/>
    <col min="3336" max="3336" width="9" style="2"/>
    <col min="3337" max="3337" width="11.25" style="2" customWidth="1"/>
    <col min="3338" max="3584" width="9" style="2"/>
    <col min="3585" max="3585" width="10.25" style="2" customWidth="1"/>
    <col min="3586" max="3586" width="22.25" style="2" customWidth="1"/>
    <col min="3587" max="3587" width="16.75" style="2" customWidth="1"/>
    <col min="3588" max="3588" width="9.75" style="2" customWidth="1"/>
    <col min="3589" max="3589" width="1.875" style="2" customWidth="1"/>
    <col min="3590" max="3590" width="12.5" style="2" customWidth="1"/>
    <col min="3591" max="3591" width="13" style="2" customWidth="1"/>
    <col min="3592" max="3592" width="9" style="2"/>
    <col min="3593" max="3593" width="11.25" style="2" customWidth="1"/>
    <col min="3594" max="3840" width="9" style="2"/>
    <col min="3841" max="3841" width="10.25" style="2" customWidth="1"/>
    <col min="3842" max="3842" width="22.25" style="2" customWidth="1"/>
    <col min="3843" max="3843" width="16.75" style="2" customWidth="1"/>
    <col min="3844" max="3844" width="9.75" style="2" customWidth="1"/>
    <col min="3845" max="3845" width="1.875" style="2" customWidth="1"/>
    <col min="3846" max="3846" width="12.5" style="2" customWidth="1"/>
    <col min="3847" max="3847" width="13" style="2" customWidth="1"/>
    <col min="3848" max="3848" width="9" style="2"/>
    <col min="3849" max="3849" width="11.25" style="2" customWidth="1"/>
    <col min="3850" max="4096" width="9" style="2"/>
    <col min="4097" max="4097" width="10.25" style="2" customWidth="1"/>
    <col min="4098" max="4098" width="22.25" style="2" customWidth="1"/>
    <col min="4099" max="4099" width="16.75" style="2" customWidth="1"/>
    <col min="4100" max="4100" width="9.75" style="2" customWidth="1"/>
    <col min="4101" max="4101" width="1.875" style="2" customWidth="1"/>
    <col min="4102" max="4102" width="12.5" style="2" customWidth="1"/>
    <col min="4103" max="4103" width="13" style="2" customWidth="1"/>
    <col min="4104" max="4104" width="9" style="2"/>
    <col min="4105" max="4105" width="11.25" style="2" customWidth="1"/>
    <col min="4106" max="4352" width="9" style="2"/>
    <col min="4353" max="4353" width="10.25" style="2" customWidth="1"/>
    <col min="4354" max="4354" width="22.25" style="2" customWidth="1"/>
    <col min="4355" max="4355" width="16.75" style="2" customWidth="1"/>
    <col min="4356" max="4356" width="9.75" style="2" customWidth="1"/>
    <col min="4357" max="4357" width="1.875" style="2" customWidth="1"/>
    <col min="4358" max="4358" width="12.5" style="2" customWidth="1"/>
    <col min="4359" max="4359" width="13" style="2" customWidth="1"/>
    <col min="4360" max="4360" width="9" style="2"/>
    <col min="4361" max="4361" width="11.25" style="2" customWidth="1"/>
    <col min="4362" max="4608" width="9" style="2"/>
    <col min="4609" max="4609" width="10.25" style="2" customWidth="1"/>
    <col min="4610" max="4610" width="22.25" style="2" customWidth="1"/>
    <col min="4611" max="4611" width="16.75" style="2" customWidth="1"/>
    <col min="4612" max="4612" width="9.75" style="2" customWidth="1"/>
    <col min="4613" max="4613" width="1.875" style="2" customWidth="1"/>
    <col min="4614" max="4614" width="12.5" style="2" customWidth="1"/>
    <col min="4615" max="4615" width="13" style="2" customWidth="1"/>
    <col min="4616" max="4616" width="9" style="2"/>
    <col min="4617" max="4617" width="11.25" style="2" customWidth="1"/>
    <col min="4618" max="4864" width="9" style="2"/>
    <col min="4865" max="4865" width="10.25" style="2" customWidth="1"/>
    <col min="4866" max="4866" width="22.25" style="2" customWidth="1"/>
    <col min="4867" max="4867" width="16.75" style="2" customWidth="1"/>
    <col min="4868" max="4868" width="9.75" style="2" customWidth="1"/>
    <col min="4869" max="4869" width="1.875" style="2" customWidth="1"/>
    <col min="4870" max="4870" width="12.5" style="2" customWidth="1"/>
    <col min="4871" max="4871" width="13" style="2" customWidth="1"/>
    <col min="4872" max="4872" width="9" style="2"/>
    <col min="4873" max="4873" width="11.25" style="2" customWidth="1"/>
    <col min="4874" max="5120" width="9" style="2"/>
    <col min="5121" max="5121" width="10.25" style="2" customWidth="1"/>
    <col min="5122" max="5122" width="22.25" style="2" customWidth="1"/>
    <col min="5123" max="5123" width="16.75" style="2" customWidth="1"/>
    <col min="5124" max="5124" width="9.75" style="2" customWidth="1"/>
    <col min="5125" max="5125" width="1.875" style="2" customWidth="1"/>
    <col min="5126" max="5126" width="12.5" style="2" customWidth="1"/>
    <col min="5127" max="5127" width="13" style="2" customWidth="1"/>
    <col min="5128" max="5128" width="9" style="2"/>
    <col min="5129" max="5129" width="11.25" style="2" customWidth="1"/>
    <col min="5130" max="5376" width="9" style="2"/>
    <col min="5377" max="5377" width="10.25" style="2" customWidth="1"/>
    <col min="5378" max="5378" width="22.25" style="2" customWidth="1"/>
    <col min="5379" max="5379" width="16.75" style="2" customWidth="1"/>
    <col min="5380" max="5380" width="9.75" style="2" customWidth="1"/>
    <col min="5381" max="5381" width="1.875" style="2" customWidth="1"/>
    <col min="5382" max="5382" width="12.5" style="2" customWidth="1"/>
    <col min="5383" max="5383" width="13" style="2" customWidth="1"/>
    <col min="5384" max="5384" width="9" style="2"/>
    <col min="5385" max="5385" width="11.25" style="2" customWidth="1"/>
    <col min="5386" max="5632" width="9" style="2"/>
    <col min="5633" max="5633" width="10.25" style="2" customWidth="1"/>
    <col min="5634" max="5634" width="22.25" style="2" customWidth="1"/>
    <col min="5635" max="5635" width="16.75" style="2" customWidth="1"/>
    <col min="5636" max="5636" width="9.75" style="2" customWidth="1"/>
    <col min="5637" max="5637" width="1.875" style="2" customWidth="1"/>
    <col min="5638" max="5638" width="12.5" style="2" customWidth="1"/>
    <col min="5639" max="5639" width="13" style="2" customWidth="1"/>
    <col min="5640" max="5640" width="9" style="2"/>
    <col min="5641" max="5641" width="11.25" style="2" customWidth="1"/>
    <col min="5642" max="5888" width="9" style="2"/>
    <col min="5889" max="5889" width="10.25" style="2" customWidth="1"/>
    <col min="5890" max="5890" width="22.25" style="2" customWidth="1"/>
    <col min="5891" max="5891" width="16.75" style="2" customWidth="1"/>
    <col min="5892" max="5892" width="9.75" style="2" customWidth="1"/>
    <col min="5893" max="5893" width="1.875" style="2" customWidth="1"/>
    <col min="5894" max="5894" width="12.5" style="2" customWidth="1"/>
    <col min="5895" max="5895" width="13" style="2" customWidth="1"/>
    <col min="5896" max="5896" width="9" style="2"/>
    <col min="5897" max="5897" width="11.25" style="2" customWidth="1"/>
    <col min="5898" max="6144" width="9" style="2"/>
    <col min="6145" max="6145" width="10.25" style="2" customWidth="1"/>
    <col min="6146" max="6146" width="22.25" style="2" customWidth="1"/>
    <col min="6147" max="6147" width="16.75" style="2" customWidth="1"/>
    <col min="6148" max="6148" width="9.75" style="2" customWidth="1"/>
    <col min="6149" max="6149" width="1.875" style="2" customWidth="1"/>
    <col min="6150" max="6150" width="12.5" style="2" customWidth="1"/>
    <col min="6151" max="6151" width="13" style="2" customWidth="1"/>
    <col min="6152" max="6152" width="9" style="2"/>
    <col min="6153" max="6153" width="11.25" style="2" customWidth="1"/>
    <col min="6154" max="6400" width="9" style="2"/>
    <col min="6401" max="6401" width="10.25" style="2" customWidth="1"/>
    <col min="6402" max="6402" width="22.25" style="2" customWidth="1"/>
    <col min="6403" max="6403" width="16.75" style="2" customWidth="1"/>
    <col min="6404" max="6404" width="9.75" style="2" customWidth="1"/>
    <col min="6405" max="6405" width="1.875" style="2" customWidth="1"/>
    <col min="6406" max="6406" width="12.5" style="2" customWidth="1"/>
    <col min="6407" max="6407" width="13" style="2" customWidth="1"/>
    <col min="6408" max="6408" width="9" style="2"/>
    <col min="6409" max="6409" width="11.25" style="2" customWidth="1"/>
    <col min="6410" max="6656" width="9" style="2"/>
    <col min="6657" max="6657" width="10.25" style="2" customWidth="1"/>
    <col min="6658" max="6658" width="22.25" style="2" customWidth="1"/>
    <col min="6659" max="6659" width="16.75" style="2" customWidth="1"/>
    <col min="6660" max="6660" width="9.75" style="2" customWidth="1"/>
    <col min="6661" max="6661" width="1.875" style="2" customWidth="1"/>
    <col min="6662" max="6662" width="12.5" style="2" customWidth="1"/>
    <col min="6663" max="6663" width="13" style="2" customWidth="1"/>
    <col min="6664" max="6664" width="9" style="2"/>
    <col min="6665" max="6665" width="11.25" style="2" customWidth="1"/>
    <col min="6666" max="6912" width="9" style="2"/>
    <col min="6913" max="6913" width="10.25" style="2" customWidth="1"/>
    <col min="6914" max="6914" width="22.25" style="2" customWidth="1"/>
    <col min="6915" max="6915" width="16.75" style="2" customWidth="1"/>
    <col min="6916" max="6916" width="9.75" style="2" customWidth="1"/>
    <col min="6917" max="6917" width="1.875" style="2" customWidth="1"/>
    <col min="6918" max="6918" width="12.5" style="2" customWidth="1"/>
    <col min="6919" max="6919" width="13" style="2" customWidth="1"/>
    <col min="6920" max="6920" width="9" style="2"/>
    <col min="6921" max="6921" width="11.25" style="2" customWidth="1"/>
    <col min="6922" max="7168" width="9" style="2"/>
    <col min="7169" max="7169" width="10.25" style="2" customWidth="1"/>
    <col min="7170" max="7170" width="22.25" style="2" customWidth="1"/>
    <col min="7171" max="7171" width="16.75" style="2" customWidth="1"/>
    <col min="7172" max="7172" width="9.75" style="2" customWidth="1"/>
    <col min="7173" max="7173" width="1.875" style="2" customWidth="1"/>
    <col min="7174" max="7174" width="12.5" style="2" customWidth="1"/>
    <col min="7175" max="7175" width="13" style="2" customWidth="1"/>
    <col min="7176" max="7176" width="9" style="2"/>
    <col min="7177" max="7177" width="11.25" style="2" customWidth="1"/>
    <col min="7178" max="7424" width="9" style="2"/>
    <col min="7425" max="7425" width="10.25" style="2" customWidth="1"/>
    <col min="7426" max="7426" width="22.25" style="2" customWidth="1"/>
    <col min="7427" max="7427" width="16.75" style="2" customWidth="1"/>
    <col min="7428" max="7428" width="9.75" style="2" customWidth="1"/>
    <col min="7429" max="7429" width="1.875" style="2" customWidth="1"/>
    <col min="7430" max="7430" width="12.5" style="2" customWidth="1"/>
    <col min="7431" max="7431" width="13" style="2" customWidth="1"/>
    <col min="7432" max="7432" width="9" style="2"/>
    <col min="7433" max="7433" width="11.25" style="2" customWidth="1"/>
    <col min="7434" max="7680" width="9" style="2"/>
    <col min="7681" max="7681" width="10.25" style="2" customWidth="1"/>
    <col min="7682" max="7682" width="22.25" style="2" customWidth="1"/>
    <col min="7683" max="7683" width="16.75" style="2" customWidth="1"/>
    <col min="7684" max="7684" width="9.75" style="2" customWidth="1"/>
    <col min="7685" max="7685" width="1.875" style="2" customWidth="1"/>
    <col min="7686" max="7686" width="12.5" style="2" customWidth="1"/>
    <col min="7687" max="7687" width="13" style="2" customWidth="1"/>
    <col min="7688" max="7688" width="9" style="2"/>
    <col min="7689" max="7689" width="11.25" style="2" customWidth="1"/>
    <col min="7690" max="7936" width="9" style="2"/>
    <col min="7937" max="7937" width="10.25" style="2" customWidth="1"/>
    <col min="7938" max="7938" width="22.25" style="2" customWidth="1"/>
    <col min="7939" max="7939" width="16.75" style="2" customWidth="1"/>
    <col min="7940" max="7940" width="9.75" style="2" customWidth="1"/>
    <col min="7941" max="7941" width="1.875" style="2" customWidth="1"/>
    <col min="7942" max="7942" width="12.5" style="2" customWidth="1"/>
    <col min="7943" max="7943" width="13" style="2" customWidth="1"/>
    <col min="7944" max="7944" width="9" style="2"/>
    <col min="7945" max="7945" width="11.25" style="2" customWidth="1"/>
    <col min="7946" max="8192" width="9" style="2"/>
    <col min="8193" max="8193" width="10.25" style="2" customWidth="1"/>
    <col min="8194" max="8194" width="22.25" style="2" customWidth="1"/>
    <col min="8195" max="8195" width="16.75" style="2" customWidth="1"/>
    <col min="8196" max="8196" width="9.75" style="2" customWidth="1"/>
    <col min="8197" max="8197" width="1.875" style="2" customWidth="1"/>
    <col min="8198" max="8198" width="12.5" style="2" customWidth="1"/>
    <col min="8199" max="8199" width="13" style="2" customWidth="1"/>
    <col min="8200" max="8200" width="9" style="2"/>
    <col min="8201" max="8201" width="11.25" style="2" customWidth="1"/>
    <col min="8202" max="8448" width="9" style="2"/>
    <col min="8449" max="8449" width="10.25" style="2" customWidth="1"/>
    <col min="8450" max="8450" width="22.25" style="2" customWidth="1"/>
    <col min="8451" max="8451" width="16.75" style="2" customWidth="1"/>
    <col min="8452" max="8452" width="9.75" style="2" customWidth="1"/>
    <col min="8453" max="8453" width="1.875" style="2" customWidth="1"/>
    <col min="8454" max="8454" width="12.5" style="2" customWidth="1"/>
    <col min="8455" max="8455" width="13" style="2" customWidth="1"/>
    <col min="8456" max="8456" width="9" style="2"/>
    <col min="8457" max="8457" width="11.25" style="2" customWidth="1"/>
    <col min="8458" max="8704" width="9" style="2"/>
    <col min="8705" max="8705" width="10.25" style="2" customWidth="1"/>
    <col min="8706" max="8706" width="22.25" style="2" customWidth="1"/>
    <col min="8707" max="8707" width="16.75" style="2" customWidth="1"/>
    <col min="8708" max="8708" width="9.75" style="2" customWidth="1"/>
    <col min="8709" max="8709" width="1.875" style="2" customWidth="1"/>
    <col min="8710" max="8710" width="12.5" style="2" customWidth="1"/>
    <col min="8711" max="8711" width="13" style="2" customWidth="1"/>
    <col min="8712" max="8712" width="9" style="2"/>
    <col min="8713" max="8713" width="11.25" style="2" customWidth="1"/>
    <col min="8714" max="8960" width="9" style="2"/>
    <col min="8961" max="8961" width="10.25" style="2" customWidth="1"/>
    <col min="8962" max="8962" width="22.25" style="2" customWidth="1"/>
    <col min="8963" max="8963" width="16.75" style="2" customWidth="1"/>
    <col min="8964" max="8964" width="9.75" style="2" customWidth="1"/>
    <col min="8965" max="8965" width="1.875" style="2" customWidth="1"/>
    <col min="8966" max="8966" width="12.5" style="2" customWidth="1"/>
    <col min="8967" max="8967" width="13" style="2" customWidth="1"/>
    <col min="8968" max="8968" width="9" style="2"/>
    <col min="8969" max="8969" width="11.25" style="2" customWidth="1"/>
    <col min="8970" max="9216" width="9" style="2"/>
    <col min="9217" max="9217" width="10.25" style="2" customWidth="1"/>
    <col min="9218" max="9218" width="22.25" style="2" customWidth="1"/>
    <col min="9219" max="9219" width="16.75" style="2" customWidth="1"/>
    <col min="9220" max="9220" width="9.75" style="2" customWidth="1"/>
    <col min="9221" max="9221" width="1.875" style="2" customWidth="1"/>
    <col min="9222" max="9222" width="12.5" style="2" customWidth="1"/>
    <col min="9223" max="9223" width="13" style="2" customWidth="1"/>
    <col min="9224" max="9224" width="9" style="2"/>
    <col min="9225" max="9225" width="11.25" style="2" customWidth="1"/>
    <col min="9226" max="9472" width="9" style="2"/>
    <col min="9473" max="9473" width="10.25" style="2" customWidth="1"/>
    <col min="9474" max="9474" width="22.25" style="2" customWidth="1"/>
    <col min="9475" max="9475" width="16.75" style="2" customWidth="1"/>
    <col min="9476" max="9476" width="9.75" style="2" customWidth="1"/>
    <col min="9477" max="9477" width="1.875" style="2" customWidth="1"/>
    <col min="9478" max="9478" width="12.5" style="2" customWidth="1"/>
    <col min="9479" max="9479" width="13" style="2" customWidth="1"/>
    <col min="9480" max="9480" width="9" style="2"/>
    <col min="9481" max="9481" width="11.25" style="2" customWidth="1"/>
    <col min="9482" max="9728" width="9" style="2"/>
    <col min="9729" max="9729" width="10.25" style="2" customWidth="1"/>
    <col min="9730" max="9730" width="22.25" style="2" customWidth="1"/>
    <col min="9731" max="9731" width="16.75" style="2" customWidth="1"/>
    <col min="9732" max="9732" width="9.75" style="2" customWidth="1"/>
    <col min="9733" max="9733" width="1.875" style="2" customWidth="1"/>
    <col min="9734" max="9734" width="12.5" style="2" customWidth="1"/>
    <col min="9735" max="9735" width="13" style="2" customWidth="1"/>
    <col min="9736" max="9736" width="9" style="2"/>
    <col min="9737" max="9737" width="11.25" style="2" customWidth="1"/>
    <col min="9738" max="9984" width="9" style="2"/>
    <col min="9985" max="9985" width="10.25" style="2" customWidth="1"/>
    <col min="9986" max="9986" width="22.25" style="2" customWidth="1"/>
    <col min="9987" max="9987" width="16.75" style="2" customWidth="1"/>
    <col min="9988" max="9988" width="9.75" style="2" customWidth="1"/>
    <col min="9989" max="9989" width="1.875" style="2" customWidth="1"/>
    <col min="9990" max="9990" width="12.5" style="2" customWidth="1"/>
    <col min="9991" max="9991" width="13" style="2" customWidth="1"/>
    <col min="9992" max="9992" width="9" style="2"/>
    <col min="9993" max="9993" width="11.25" style="2" customWidth="1"/>
    <col min="9994" max="10240" width="9" style="2"/>
    <col min="10241" max="10241" width="10.25" style="2" customWidth="1"/>
    <col min="10242" max="10242" width="22.25" style="2" customWidth="1"/>
    <col min="10243" max="10243" width="16.75" style="2" customWidth="1"/>
    <col min="10244" max="10244" width="9.75" style="2" customWidth="1"/>
    <col min="10245" max="10245" width="1.875" style="2" customWidth="1"/>
    <col min="10246" max="10246" width="12.5" style="2" customWidth="1"/>
    <col min="10247" max="10247" width="13" style="2" customWidth="1"/>
    <col min="10248" max="10248" width="9" style="2"/>
    <col min="10249" max="10249" width="11.25" style="2" customWidth="1"/>
    <col min="10250" max="10496" width="9" style="2"/>
    <col min="10497" max="10497" width="10.25" style="2" customWidth="1"/>
    <col min="10498" max="10498" width="22.25" style="2" customWidth="1"/>
    <col min="10499" max="10499" width="16.75" style="2" customWidth="1"/>
    <col min="10500" max="10500" width="9.75" style="2" customWidth="1"/>
    <col min="10501" max="10501" width="1.875" style="2" customWidth="1"/>
    <col min="10502" max="10502" width="12.5" style="2" customWidth="1"/>
    <col min="10503" max="10503" width="13" style="2" customWidth="1"/>
    <col min="10504" max="10504" width="9" style="2"/>
    <col min="10505" max="10505" width="11.25" style="2" customWidth="1"/>
    <col min="10506" max="10752" width="9" style="2"/>
    <col min="10753" max="10753" width="10.25" style="2" customWidth="1"/>
    <col min="10754" max="10754" width="22.25" style="2" customWidth="1"/>
    <col min="10755" max="10755" width="16.75" style="2" customWidth="1"/>
    <col min="10756" max="10756" width="9.75" style="2" customWidth="1"/>
    <col min="10757" max="10757" width="1.875" style="2" customWidth="1"/>
    <col min="10758" max="10758" width="12.5" style="2" customWidth="1"/>
    <col min="10759" max="10759" width="13" style="2" customWidth="1"/>
    <col min="10760" max="10760" width="9" style="2"/>
    <col min="10761" max="10761" width="11.25" style="2" customWidth="1"/>
    <col min="10762" max="11008" width="9" style="2"/>
    <col min="11009" max="11009" width="10.25" style="2" customWidth="1"/>
    <col min="11010" max="11010" width="22.25" style="2" customWidth="1"/>
    <col min="11011" max="11011" width="16.75" style="2" customWidth="1"/>
    <col min="11012" max="11012" width="9.75" style="2" customWidth="1"/>
    <col min="11013" max="11013" width="1.875" style="2" customWidth="1"/>
    <col min="11014" max="11014" width="12.5" style="2" customWidth="1"/>
    <col min="11015" max="11015" width="13" style="2" customWidth="1"/>
    <col min="11016" max="11016" width="9" style="2"/>
    <col min="11017" max="11017" width="11.25" style="2" customWidth="1"/>
    <col min="11018" max="11264" width="9" style="2"/>
    <col min="11265" max="11265" width="10.25" style="2" customWidth="1"/>
    <col min="11266" max="11266" width="22.25" style="2" customWidth="1"/>
    <col min="11267" max="11267" width="16.75" style="2" customWidth="1"/>
    <col min="11268" max="11268" width="9.75" style="2" customWidth="1"/>
    <col min="11269" max="11269" width="1.875" style="2" customWidth="1"/>
    <col min="11270" max="11270" width="12.5" style="2" customWidth="1"/>
    <col min="11271" max="11271" width="13" style="2" customWidth="1"/>
    <col min="11272" max="11272" width="9" style="2"/>
    <col min="11273" max="11273" width="11.25" style="2" customWidth="1"/>
    <col min="11274" max="11520" width="9" style="2"/>
    <col min="11521" max="11521" width="10.25" style="2" customWidth="1"/>
    <col min="11522" max="11522" width="22.25" style="2" customWidth="1"/>
    <col min="11523" max="11523" width="16.75" style="2" customWidth="1"/>
    <col min="11524" max="11524" width="9.75" style="2" customWidth="1"/>
    <col min="11525" max="11525" width="1.875" style="2" customWidth="1"/>
    <col min="11526" max="11526" width="12.5" style="2" customWidth="1"/>
    <col min="11527" max="11527" width="13" style="2" customWidth="1"/>
    <col min="11528" max="11528" width="9" style="2"/>
    <col min="11529" max="11529" width="11.25" style="2" customWidth="1"/>
    <col min="11530" max="11776" width="9" style="2"/>
    <col min="11777" max="11777" width="10.25" style="2" customWidth="1"/>
    <col min="11778" max="11778" width="22.25" style="2" customWidth="1"/>
    <col min="11779" max="11779" width="16.75" style="2" customWidth="1"/>
    <col min="11780" max="11780" width="9.75" style="2" customWidth="1"/>
    <col min="11781" max="11781" width="1.875" style="2" customWidth="1"/>
    <col min="11782" max="11782" width="12.5" style="2" customWidth="1"/>
    <col min="11783" max="11783" width="13" style="2" customWidth="1"/>
    <col min="11784" max="11784" width="9" style="2"/>
    <col min="11785" max="11785" width="11.25" style="2" customWidth="1"/>
    <col min="11786" max="12032" width="9" style="2"/>
    <col min="12033" max="12033" width="10.25" style="2" customWidth="1"/>
    <col min="12034" max="12034" width="22.25" style="2" customWidth="1"/>
    <col min="12035" max="12035" width="16.75" style="2" customWidth="1"/>
    <col min="12036" max="12036" width="9.75" style="2" customWidth="1"/>
    <col min="12037" max="12037" width="1.875" style="2" customWidth="1"/>
    <col min="12038" max="12038" width="12.5" style="2" customWidth="1"/>
    <col min="12039" max="12039" width="13" style="2" customWidth="1"/>
    <col min="12040" max="12040" width="9" style="2"/>
    <col min="12041" max="12041" width="11.25" style="2" customWidth="1"/>
    <col min="12042" max="12288" width="9" style="2"/>
    <col min="12289" max="12289" width="10.25" style="2" customWidth="1"/>
    <col min="12290" max="12290" width="22.25" style="2" customWidth="1"/>
    <col min="12291" max="12291" width="16.75" style="2" customWidth="1"/>
    <col min="12292" max="12292" width="9.75" style="2" customWidth="1"/>
    <col min="12293" max="12293" width="1.875" style="2" customWidth="1"/>
    <col min="12294" max="12294" width="12.5" style="2" customWidth="1"/>
    <col min="12295" max="12295" width="13" style="2" customWidth="1"/>
    <col min="12296" max="12296" width="9" style="2"/>
    <col min="12297" max="12297" width="11.25" style="2" customWidth="1"/>
    <col min="12298" max="12544" width="9" style="2"/>
    <col min="12545" max="12545" width="10.25" style="2" customWidth="1"/>
    <col min="12546" max="12546" width="22.25" style="2" customWidth="1"/>
    <col min="12547" max="12547" width="16.75" style="2" customWidth="1"/>
    <col min="12548" max="12548" width="9.75" style="2" customWidth="1"/>
    <col min="12549" max="12549" width="1.875" style="2" customWidth="1"/>
    <col min="12550" max="12550" width="12.5" style="2" customWidth="1"/>
    <col min="12551" max="12551" width="13" style="2" customWidth="1"/>
    <col min="12552" max="12552" width="9" style="2"/>
    <col min="12553" max="12553" width="11.25" style="2" customWidth="1"/>
    <col min="12554" max="12800" width="9" style="2"/>
    <col min="12801" max="12801" width="10.25" style="2" customWidth="1"/>
    <col min="12802" max="12802" width="22.25" style="2" customWidth="1"/>
    <col min="12803" max="12803" width="16.75" style="2" customWidth="1"/>
    <col min="12804" max="12804" width="9.75" style="2" customWidth="1"/>
    <col min="12805" max="12805" width="1.875" style="2" customWidth="1"/>
    <col min="12806" max="12806" width="12.5" style="2" customWidth="1"/>
    <col min="12807" max="12807" width="13" style="2" customWidth="1"/>
    <col min="12808" max="12808" width="9" style="2"/>
    <col min="12809" max="12809" width="11.25" style="2" customWidth="1"/>
    <col min="12810" max="13056" width="9" style="2"/>
    <col min="13057" max="13057" width="10.25" style="2" customWidth="1"/>
    <col min="13058" max="13058" width="22.25" style="2" customWidth="1"/>
    <col min="13059" max="13059" width="16.75" style="2" customWidth="1"/>
    <col min="13060" max="13060" width="9.75" style="2" customWidth="1"/>
    <col min="13061" max="13061" width="1.875" style="2" customWidth="1"/>
    <col min="13062" max="13062" width="12.5" style="2" customWidth="1"/>
    <col min="13063" max="13063" width="13" style="2" customWidth="1"/>
    <col min="13064" max="13064" width="9" style="2"/>
    <col min="13065" max="13065" width="11.25" style="2" customWidth="1"/>
    <col min="13066" max="13312" width="9" style="2"/>
    <col min="13313" max="13313" width="10.25" style="2" customWidth="1"/>
    <col min="13314" max="13314" width="22.25" style="2" customWidth="1"/>
    <col min="13315" max="13315" width="16.75" style="2" customWidth="1"/>
    <col min="13316" max="13316" width="9.75" style="2" customWidth="1"/>
    <col min="13317" max="13317" width="1.875" style="2" customWidth="1"/>
    <col min="13318" max="13318" width="12.5" style="2" customWidth="1"/>
    <col min="13319" max="13319" width="13" style="2" customWidth="1"/>
    <col min="13320" max="13320" width="9" style="2"/>
    <col min="13321" max="13321" width="11.25" style="2" customWidth="1"/>
    <col min="13322" max="13568" width="9" style="2"/>
    <col min="13569" max="13569" width="10.25" style="2" customWidth="1"/>
    <col min="13570" max="13570" width="22.25" style="2" customWidth="1"/>
    <col min="13571" max="13571" width="16.75" style="2" customWidth="1"/>
    <col min="13572" max="13572" width="9.75" style="2" customWidth="1"/>
    <col min="13573" max="13573" width="1.875" style="2" customWidth="1"/>
    <col min="13574" max="13574" width="12.5" style="2" customWidth="1"/>
    <col min="13575" max="13575" width="13" style="2" customWidth="1"/>
    <col min="13576" max="13576" width="9" style="2"/>
    <col min="13577" max="13577" width="11.25" style="2" customWidth="1"/>
    <col min="13578" max="13824" width="9" style="2"/>
    <col min="13825" max="13825" width="10.25" style="2" customWidth="1"/>
    <col min="13826" max="13826" width="22.25" style="2" customWidth="1"/>
    <col min="13827" max="13827" width="16.75" style="2" customWidth="1"/>
    <col min="13828" max="13828" width="9.75" style="2" customWidth="1"/>
    <col min="13829" max="13829" width="1.875" style="2" customWidth="1"/>
    <col min="13830" max="13830" width="12.5" style="2" customWidth="1"/>
    <col min="13831" max="13831" width="13" style="2" customWidth="1"/>
    <col min="13832" max="13832" width="9" style="2"/>
    <col min="13833" max="13833" width="11.25" style="2" customWidth="1"/>
    <col min="13834" max="14080" width="9" style="2"/>
    <col min="14081" max="14081" width="10.25" style="2" customWidth="1"/>
    <col min="14082" max="14082" width="22.25" style="2" customWidth="1"/>
    <col min="14083" max="14083" width="16.75" style="2" customWidth="1"/>
    <col min="14084" max="14084" width="9.75" style="2" customWidth="1"/>
    <col min="14085" max="14085" width="1.875" style="2" customWidth="1"/>
    <col min="14086" max="14086" width="12.5" style="2" customWidth="1"/>
    <col min="14087" max="14087" width="13" style="2" customWidth="1"/>
    <col min="14088" max="14088" width="9" style="2"/>
    <col min="14089" max="14089" width="11.25" style="2" customWidth="1"/>
    <col min="14090" max="14336" width="9" style="2"/>
    <col min="14337" max="14337" width="10.25" style="2" customWidth="1"/>
    <col min="14338" max="14338" width="22.25" style="2" customWidth="1"/>
    <col min="14339" max="14339" width="16.75" style="2" customWidth="1"/>
    <col min="14340" max="14340" width="9.75" style="2" customWidth="1"/>
    <col min="14341" max="14341" width="1.875" style="2" customWidth="1"/>
    <col min="14342" max="14342" width="12.5" style="2" customWidth="1"/>
    <col min="14343" max="14343" width="13" style="2" customWidth="1"/>
    <col min="14344" max="14344" width="9" style="2"/>
    <col min="14345" max="14345" width="11.25" style="2" customWidth="1"/>
    <col min="14346" max="14592" width="9" style="2"/>
    <col min="14593" max="14593" width="10.25" style="2" customWidth="1"/>
    <col min="14594" max="14594" width="22.25" style="2" customWidth="1"/>
    <col min="14595" max="14595" width="16.75" style="2" customWidth="1"/>
    <col min="14596" max="14596" width="9.75" style="2" customWidth="1"/>
    <col min="14597" max="14597" width="1.875" style="2" customWidth="1"/>
    <col min="14598" max="14598" width="12.5" style="2" customWidth="1"/>
    <col min="14599" max="14599" width="13" style="2" customWidth="1"/>
    <col min="14600" max="14600" width="9" style="2"/>
    <col min="14601" max="14601" width="11.25" style="2" customWidth="1"/>
    <col min="14602" max="14848" width="9" style="2"/>
    <col min="14849" max="14849" width="10.25" style="2" customWidth="1"/>
    <col min="14850" max="14850" width="22.25" style="2" customWidth="1"/>
    <col min="14851" max="14851" width="16.75" style="2" customWidth="1"/>
    <col min="14852" max="14852" width="9.75" style="2" customWidth="1"/>
    <col min="14853" max="14853" width="1.875" style="2" customWidth="1"/>
    <col min="14854" max="14854" width="12.5" style="2" customWidth="1"/>
    <col min="14855" max="14855" width="13" style="2" customWidth="1"/>
    <col min="14856" max="14856" width="9" style="2"/>
    <col min="14857" max="14857" width="11.25" style="2" customWidth="1"/>
    <col min="14858" max="15104" width="9" style="2"/>
    <col min="15105" max="15105" width="10.25" style="2" customWidth="1"/>
    <col min="15106" max="15106" width="22.25" style="2" customWidth="1"/>
    <col min="15107" max="15107" width="16.75" style="2" customWidth="1"/>
    <col min="15108" max="15108" width="9.75" style="2" customWidth="1"/>
    <col min="15109" max="15109" width="1.875" style="2" customWidth="1"/>
    <col min="15110" max="15110" width="12.5" style="2" customWidth="1"/>
    <col min="15111" max="15111" width="13" style="2" customWidth="1"/>
    <col min="15112" max="15112" width="9" style="2"/>
    <col min="15113" max="15113" width="11.25" style="2" customWidth="1"/>
    <col min="15114" max="15360" width="9" style="2"/>
    <col min="15361" max="15361" width="10.25" style="2" customWidth="1"/>
    <col min="15362" max="15362" width="22.25" style="2" customWidth="1"/>
    <col min="15363" max="15363" width="16.75" style="2" customWidth="1"/>
    <col min="15364" max="15364" width="9.75" style="2" customWidth="1"/>
    <col min="15365" max="15365" width="1.875" style="2" customWidth="1"/>
    <col min="15366" max="15366" width="12.5" style="2" customWidth="1"/>
    <col min="15367" max="15367" width="13" style="2" customWidth="1"/>
    <col min="15368" max="15368" width="9" style="2"/>
    <col min="15369" max="15369" width="11.25" style="2" customWidth="1"/>
    <col min="15370" max="15616" width="9" style="2"/>
    <col min="15617" max="15617" width="10.25" style="2" customWidth="1"/>
    <col min="15618" max="15618" width="22.25" style="2" customWidth="1"/>
    <col min="15619" max="15619" width="16.75" style="2" customWidth="1"/>
    <col min="15620" max="15620" width="9.75" style="2" customWidth="1"/>
    <col min="15621" max="15621" width="1.875" style="2" customWidth="1"/>
    <col min="15622" max="15622" width="12.5" style="2" customWidth="1"/>
    <col min="15623" max="15623" width="13" style="2" customWidth="1"/>
    <col min="15624" max="15624" width="9" style="2"/>
    <col min="15625" max="15625" width="11.25" style="2" customWidth="1"/>
    <col min="15626" max="15872" width="9" style="2"/>
    <col min="15873" max="15873" width="10.25" style="2" customWidth="1"/>
    <col min="15874" max="15874" width="22.25" style="2" customWidth="1"/>
    <col min="15875" max="15875" width="16.75" style="2" customWidth="1"/>
    <col min="15876" max="15876" width="9.75" style="2" customWidth="1"/>
    <col min="15877" max="15877" width="1.875" style="2" customWidth="1"/>
    <col min="15878" max="15878" width="12.5" style="2" customWidth="1"/>
    <col min="15879" max="15879" width="13" style="2" customWidth="1"/>
    <col min="15880" max="15880" width="9" style="2"/>
    <col min="15881" max="15881" width="11.25" style="2" customWidth="1"/>
    <col min="15882" max="16128" width="9" style="2"/>
    <col min="16129" max="16129" width="10.25" style="2" customWidth="1"/>
    <col min="16130" max="16130" width="22.25" style="2" customWidth="1"/>
    <col min="16131" max="16131" width="16.75" style="2" customWidth="1"/>
    <col min="16132" max="16132" width="9.75" style="2" customWidth="1"/>
    <col min="16133" max="16133" width="1.875" style="2" customWidth="1"/>
    <col min="16134" max="16134" width="12.5" style="2" customWidth="1"/>
    <col min="16135" max="16135" width="13" style="2" customWidth="1"/>
    <col min="16136" max="16136" width="9" style="2"/>
    <col min="16137" max="16137" width="11.25" style="2" customWidth="1"/>
    <col min="16138" max="16384" width="9" style="2"/>
  </cols>
  <sheetData>
    <row r="2" spans="1:8" x14ac:dyDescent="0.2">
      <c r="A2" s="1" t="s">
        <v>0</v>
      </c>
    </row>
    <row r="4" spans="1:8" x14ac:dyDescent="0.2">
      <c r="A4" s="1" t="s">
        <v>1</v>
      </c>
      <c r="F4" s="4" t="s">
        <v>2</v>
      </c>
      <c r="G4" s="5"/>
    </row>
    <row r="5" spans="1:8" x14ac:dyDescent="0.2">
      <c r="F5" s="4" t="s">
        <v>3</v>
      </c>
    </row>
    <row r="6" spans="1:8" x14ac:dyDescent="0.2">
      <c r="A6" s="3"/>
      <c r="B6" s="3"/>
      <c r="C6" s="3"/>
      <c r="E6" s="3"/>
      <c r="F6" s="6"/>
      <c r="G6" s="6"/>
    </row>
    <row r="7" spans="1:8" x14ac:dyDescent="0.2">
      <c r="A7" s="7" t="s">
        <v>4</v>
      </c>
      <c r="B7" s="7" t="s">
        <v>5</v>
      </c>
      <c r="C7" s="7"/>
      <c r="D7" s="7" t="s">
        <v>6</v>
      </c>
      <c r="E7" s="7"/>
      <c r="F7" s="8"/>
      <c r="G7" s="8"/>
      <c r="H7" s="1"/>
    </row>
    <row r="8" spans="1:8" x14ac:dyDescent="0.2">
      <c r="A8" s="7" t="s">
        <v>7</v>
      </c>
      <c r="B8" s="7"/>
      <c r="C8" s="7"/>
      <c r="D8" s="7" t="s">
        <v>8</v>
      </c>
      <c r="E8" s="7"/>
      <c r="F8" s="8" t="s">
        <v>9</v>
      </c>
      <c r="G8" s="8" t="s">
        <v>10</v>
      </c>
      <c r="H8" s="1"/>
    </row>
    <row r="9" spans="1:8" x14ac:dyDescent="0.2">
      <c r="A9" s="9"/>
      <c r="B9" s="7"/>
      <c r="C9" s="7"/>
      <c r="D9" s="7"/>
      <c r="E9" s="7"/>
      <c r="F9" s="8"/>
      <c r="G9" s="8"/>
      <c r="H9" s="1"/>
    </row>
    <row r="10" spans="1:8" x14ac:dyDescent="0.2">
      <c r="A10" s="10" t="s">
        <v>198</v>
      </c>
      <c r="B10" s="2" t="s">
        <v>11</v>
      </c>
      <c r="D10" s="3" t="s">
        <v>12</v>
      </c>
      <c r="F10" s="4">
        <v>200</v>
      </c>
      <c r="H10" s="1"/>
    </row>
    <row r="11" spans="1:8" x14ac:dyDescent="0.2">
      <c r="A11" s="9"/>
      <c r="B11" s="2" t="s">
        <v>13</v>
      </c>
      <c r="D11" s="3" t="s">
        <v>14</v>
      </c>
      <c r="G11" s="4">
        <v>200</v>
      </c>
      <c r="H11" s="1"/>
    </row>
    <row r="12" spans="1:8" x14ac:dyDescent="0.2">
      <c r="A12" s="9"/>
      <c r="H12" s="1"/>
    </row>
    <row r="13" spans="1:8" x14ac:dyDescent="0.2">
      <c r="A13" s="9"/>
      <c r="B13" s="2" t="s">
        <v>15</v>
      </c>
      <c r="H13" s="1"/>
    </row>
    <row r="14" spans="1:8" x14ac:dyDescent="0.2">
      <c r="A14" s="10"/>
      <c r="B14" s="2" t="s">
        <v>199</v>
      </c>
    </row>
    <row r="15" spans="1:8" x14ac:dyDescent="0.2">
      <c r="A15" s="10"/>
    </row>
    <row r="16" spans="1:8" x14ac:dyDescent="0.2">
      <c r="A16" s="10" t="s">
        <v>200</v>
      </c>
      <c r="B16" s="2" t="s">
        <v>11</v>
      </c>
      <c r="D16" s="3" t="s">
        <v>12</v>
      </c>
      <c r="F16" s="4">
        <v>423.75</v>
      </c>
    </row>
    <row r="17" spans="1:14" x14ac:dyDescent="0.2">
      <c r="A17" s="9"/>
      <c r="B17" s="2" t="s">
        <v>13</v>
      </c>
      <c r="D17" s="3" t="s">
        <v>14</v>
      </c>
      <c r="G17" s="4">
        <v>423.75</v>
      </c>
    </row>
    <row r="18" spans="1:14" x14ac:dyDescent="0.2">
      <c r="A18" s="9"/>
    </row>
    <row r="19" spans="1:14" x14ac:dyDescent="0.2">
      <c r="A19" s="9"/>
      <c r="B19" s="2" t="s">
        <v>15</v>
      </c>
    </row>
    <row r="20" spans="1:14" x14ac:dyDescent="0.2">
      <c r="A20" s="10"/>
      <c r="B20" s="2" t="s">
        <v>201</v>
      </c>
      <c r="M20" s="12"/>
      <c r="N20" s="12"/>
    </row>
    <row r="21" spans="1:14" x14ac:dyDescent="0.2">
      <c r="A21" s="10"/>
      <c r="C21" s="14"/>
      <c r="E21" s="14"/>
      <c r="M21" s="12"/>
      <c r="N21" s="12"/>
    </row>
    <row r="22" spans="1:14" x14ac:dyDescent="0.2">
      <c r="A22" s="10" t="s">
        <v>202</v>
      </c>
      <c r="B22" s="2" t="s">
        <v>61</v>
      </c>
      <c r="C22" s="14"/>
      <c r="D22" s="3" t="s">
        <v>62</v>
      </c>
      <c r="E22" s="14"/>
      <c r="F22" s="4">
        <v>240</v>
      </c>
      <c r="M22" s="12"/>
      <c r="N22" s="12"/>
    </row>
    <row r="23" spans="1:14" x14ac:dyDescent="0.2">
      <c r="A23" s="10"/>
      <c r="B23" s="2" t="s">
        <v>203</v>
      </c>
      <c r="C23" s="14"/>
      <c r="D23" s="15" t="s">
        <v>204</v>
      </c>
      <c r="E23" s="14"/>
      <c r="F23" s="16"/>
      <c r="G23" s="4">
        <v>240</v>
      </c>
      <c r="M23" s="12"/>
      <c r="N23" s="12"/>
    </row>
    <row r="24" spans="1:14" x14ac:dyDescent="0.2">
      <c r="A24" s="10"/>
      <c r="C24" s="14"/>
      <c r="D24" s="15"/>
      <c r="E24" s="14"/>
      <c r="F24" s="16"/>
      <c r="G24" s="16"/>
      <c r="M24" s="12"/>
      <c r="N24" s="12"/>
    </row>
    <row r="25" spans="1:14" x14ac:dyDescent="0.2">
      <c r="A25" s="10"/>
      <c r="B25" s="2" t="s">
        <v>206</v>
      </c>
      <c r="C25" s="14"/>
      <c r="D25" s="15"/>
      <c r="E25" s="14"/>
      <c r="F25" s="16"/>
      <c r="G25" s="16"/>
      <c r="M25" s="12"/>
      <c r="N25" s="12"/>
    </row>
    <row r="26" spans="1:14" x14ac:dyDescent="0.2">
      <c r="A26" s="10"/>
      <c r="B26" s="14"/>
      <c r="C26" s="14"/>
      <c r="D26" s="15"/>
      <c r="E26" s="14"/>
      <c r="F26" s="16"/>
      <c r="G26" s="16"/>
      <c r="M26" s="12"/>
      <c r="N26" s="12"/>
    </row>
    <row r="27" spans="1:14" x14ac:dyDescent="0.2">
      <c r="A27" s="10" t="s">
        <v>205</v>
      </c>
      <c r="B27" s="2" t="s">
        <v>70</v>
      </c>
      <c r="D27" s="3" t="s">
        <v>71</v>
      </c>
      <c r="F27" s="4">
        <v>6.9</v>
      </c>
      <c r="M27" s="12"/>
      <c r="N27" s="12"/>
    </row>
    <row r="28" spans="1:14" x14ac:dyDescent="0.2">
      <c r="A28" s="13"/>
      <c r="B28" s="2" t="s">
        <v>65</v>
      </c>
      <c r="D28" s="3" t="s">
        <v>62</v>
      </c>
      <c r="G28" s="4">
        <v>6.9</v>
      </c>
      <c r="M28" s="12"/>
      <c r="N28" s="12"/>
    </row>
    <row r="29" spans="1:14" x14ac:dyDescent="0.2">
      <c r="A29" s="13"/>
      <c r="M29" s="12"/>
      <c r="N29" s="12"/>
    </row>
    <row r="30" spans="1:14" x14ac:dyDescent="0.2">
      <c r="A30" s="13"/>
      <c r="B30" s="2" t="s">
        <v>207</v>
      </c>
      <c r="M30" s="12"/>
      <c r="N30" s="12"/>
    </row>
    <row r="31" spans="1:14" x14ac:dyDescent="0.2">
      <c r="A31" s="10"/>
      <c r="M31" s="12"/>
      <c r="N31" s="12"/>
    </row>
    <row r="32" spans="1:14" x14ac:dyDescent="0.2">
      <c r="A32" s="10" t="s">
        <v>208</v>
      </c>
      <c r="B32" s="2" t="s">
        <v>66</v>
      </c>
      <c r="D32" s="3" t="s">
        <v>67</v>
      </c>
      <c r="F32" s="4">
        <f>8854.59+257.33</f>
        <v>9111.92</v>
      </c>
      <c r="M32" s="12"/>
      <c r="N32" s="12"/>
    </row>
    <row r="33" spans="1:14" x14ac:dyDescent="0.2">
      <c r="A33" s="10"/>
      <c r="B33" s="2" t="s">
        <v>80</v>
      </c>
      <c r="D33" s="3" t="s">
        <v>81</v>
      </c>
      <c r="G33" s="4">
        <f>8854.59+257.33</f>
        <v>9111.92</v>
      </c>
      <c r="M33" s="12"/>
      <c r="N33" s="12"/>
    </row>
    <row r="34" spans="1:14" x14ac:dyDescent="0.2">
      <c r="A34" s="13"/>
      <c r="M34" s="12"/>
      <c r="N34" s="12"/>
    </row>
    <row r="35" spans="1:14" x14ac:dyDescent="0.2">
      <c r="A35" s="13"/>
      <c r="B35" s="2" t="s">
        <v>209</v>
      </c>
      <c r="M35" s="12"/>
      <c r="N35" s="12"/>
    </row>
    <row r="36" spans="1:14" x14ac:dyDescent="0.2">
      <c r="A36" s="13"/>
      <c r="F36" s="12"/>
      <c r="G36" s="12"/>
      <c r="M36" s="12"/>
      <c r="N36" s="12"/>
    </row>
    <row r="37" spans="1:14" x14ac:dyDescent="0.2">
      <c r="A37" s="10" t="s">
        <v>210</v>
      </c>
      <c r="B37" s="2" t="s">
        <v>92</v>
      </c>
      <c r="D37" s="3" t="s">
        <v>93</v>
      </c>
      <c r="F37" s="12">
        <v>1637619.9</v>
      </c>
      <c r="G37" s="12"/>
      <c r="M37" s="12"/>
      <c r="N37" s="12"/>
    </row>
    <row r="38" spans="1:14" x14ac:dyDescent="0.2">
      <c r="A38" s="13"/>
      <c r="B38" s="2" t="s">
        <v>94</v>
      </c>
      <c r="D38" s="3" t="s">
        <v>95</v>
      </c>
      <c r="F38" s="12"/>
      <c r="G38" s="12">
        <v>1637619.9</v>
      </c>
      <c r="M38" s="12"/>
      <c r="N38" s="12"/>
    </row>
    <row r="39" spans="1:14" x14ac:dyDescent="0.2">
      <c r="A39" s="13"/>
      <c r="F39" s="12"/>
      <c r="G39" s="12"/>
      <c r="M39" s="12"/>
      <c r="N39" s="12"/>
    </row>
    <row r="40" spans="1:14" x14ac:dyDescent="0.2">
      <c r="A40" s="13"/>
      <c r="B40" s="2" t="s">
        <v>211</v>
      </c>
      <c r="F40" s="12"/>
      <c r="G40" s="12"/>
      <c r="M40" s="12"/>
      <c r="N40" s="12"/>
    </row>
    <row r="41" spans="1:14" x14ac:dyDescent="0.2">
      <c r="A41" s="13"/>
      <c r="F41" s="12"/>
      <c r="G41" s="12"/>
      <c r="M41" s="12"/>
      <c r="N41" s="12"/>
    </row>
    <row r="42" spans="1:14" x14ac:dyDescent="0.2">
      <c r="A42" s="10" t="s">
        <v>212</v>
      </c>
      <c r="B42" s="2" t="s">
        <v>94</v>
      </c>
      <c r="D42" s="3" t="s">
        <v>95</v>
      </c>
      <c r="F42" s="12">
        <f>G43+G44</f>
        <v>1637619.9</v>
      </c>
      <c r="G42" s="12"/>
      <c r="M42" s="12"/>
      <c r="N42" s="12"/>
    </row>
    <row r="43" spans="1:14" x14ac:dyDescent="0.2">
      <c r="A43" s="13"/>
      <c r="B43" s="2" t="s">
        <v>97</v>
      </c>
      <c r="D43" s="3" t="s">
        <v>98</v>
      </c>
      <c r="F43" s="12"/>
      <c r="G43" s="12">
        <v>476052.9</v>
      </c>
      <c r="M43" s="12"/>
      <c r="N43" s="12"/>
    </row>
    <row r="44" spans="1:14" x14ac:dyDescent="0.2">
      <c r="A44" s="13"/>
      <c r="B44" s="2" t="s">
        <v>99</v>
      </c>
      <c r="D44" s="3" t="s">
        <v>100</v>
      </c>
      <c r="F44" s="12"/>
      <c r="G44" s="12">
        <v>1161567</v>
      </c>
      <c r="M44" s="12"/>
      <c r="N44" s="12"/>
    </row>
    <row r="45" spans="1:14" x14ac:dyDescent="0.2">
      <c r="A45" s="13"/>
      <c r="F45" s="12"/>
      <c r="M45" s="12"/>
      <c r="N45" s="12"/>
    </row>
    <row r="46" spans="1:14" x14ac:dyDescent="0.2">
      <c r="A46" s="13"/>
      <c r="B46" s="2" t="s">
        <v>211</v>
      </c>
      <c r="F46" s="12"/>
      <c r="G46" s="12"/>
      <c r="M46" s="12"/>
      <c r="N46" s="12"/>
    </row>
    <row r="47" spans="1:14" x14ac:dyDescent="0.2">
      <c r="A47" s="10"/>
      <c r="F47" s="12"/>
      <c r="G47" s="12"/>
      <c r="M47" s="12"/>
      <c r="N47" s="12"/>
    </row>
    <row r="48" spans="1:14" x14ac:dyDescent="0.2">
      <c r="A48" s="10"/>
      <c r="F48" s="12"/>
      <c r="G48" s="12"/>
      <c r="M48" s="12"/>
      <c r="N48" s="12"/>
    </row>
    <row r="49" spans="1:7" x14ac:dyDescent="0.2">
      <c r="A49" s="10"/>
      <c r="B49" s="19"/>
      <c r="C49" s="19"/>
      <c r="D49" s="20"/>
      <c r="E49" s="19"/>
    </row>
    <row r="50" spans="1:7" ht="13.5" thickBot="1" x14ac:dyDescent="0.25">
      <c r="F50" s="22">
        <f>SUM(F10:F47)</f>
        <v>3285222.37</v>
      </c>
      <c r="G50" s="22">
        <f>SUM(G10:G47)</f>
        <v>3285222.37</v>
      </c>
    </row>
    <row r="51" spans="1:7" ht="13.5" thickTop="1" x14ac:dyDescent="0.2">
      <c r="F51" s="2"/>
      <c r="G51" s="2"/>
    </row>
    <row r="52" spans="1:7" x14ac:dyDescent="0.2">
      <c r="A52" s="2" t="s">
        <v>17</v>
      </c>
    </row>
    <row r="55" spans="1:7" x14ac:dyDescent="0.2">
      <c r="C55" s="3"/>
      <c r="D55" s="2"/>
      <c r="E55" s="4"/>
    </row>
    <row r="56" spans="1:7" x14ac:dyDescent="0.2">
      <c r="A56" s="2" t="s">
        <v>18</v>
      </c>
      <c r="C56" s="3"/>
      <c r="D56" s="2"/>
      <c r="E56" s="4"/>
    </row>
    <row r="57" spans="1:7" x14ac:dyDescent="0.2">
      <c r="C57" s="3"/>
      <c r="D57" s="2"/>
      <c r="E57" s="4"/>
    </row>
    <row r="58" spans="1:7" x14ac:dyDescent="0.2">
      <c r="C58" s="3"/>
      <c r="D58" s="2"/>
      <c r="E58" s="4"/>
    </row>
    <row r="59" spans="1:7" x14ac:dyDescent="0.2">
      <c r="D59" s="2"/>
      <c r="F59" s="2"/>
      <c r="G59" s="2"/>
    </row>
    <row r="60" spans="1:7" x14ac:dyDescent="0.2">
      <c r="D60" s="2"/>
      <c r="F60" s="2"/>
      <c r="G60" s="2"/>
    </row>
    <row r="61" spans="1:7" x14ac:dyDescent="0.2">
      <c r="D61" s="2"/>
      <c r="F61" s="2"/>
      <c r="G61" s="2"/>
    </row>
    <row r="62" spans="1:7" x14ac:dyDescent="0.2">
      <c r="D62" s="2"/>
      <c r="F62" s="2"/>
      <c r="G62" s="2"/>
    </row>
    <row r="63" spans="1:7" x14ac:dyDescent="0.2">
      <c r="D63" s="2"/>
      <c r="F63" s="2"/>
      <c r="G63" s="2"/>
    </row>
    <row r="64" spans="1:7" x14ac:dyDescent="0.2">
      <c r="D64" s="2"/>
      <c r="F64" s="2"/>
      <c r="G64" s="2"/>
    </row>
    <row r="65" spans="4:7" x14ac:dyDescent="0.2">
      <c r="D65" s="2"/>
      <c r="F65" s="2"/>
      <c r="G65" s="2"/>
    </row>
    <row r="66" spans="4:7" x14ac:dyDescent="0.2">
      <c r="D66" s="2"/>
      <c r="F66" s="2"/>
      <c r="G66" s="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3" fitToHeight="2" orientation="portrait" r:id="rId1"/>
  <headerFooter>
    <oddFooter>&amp;R&amp;P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2A5E4-1BF5-4631-8117-1595EAB847A5}">
  <dimension ref="A2:N61"/>
  <sheetViews>
    <sheetView view="pageBreakPreview" zoomScaleNormal="100" zoomScaleSheetLayoutView="100" workbookViewId="0">
      <selection activeCell="F22" sqref="F22"/>
    </sheetView>
  </sheetViews>
  <sheetFormatPr defaultRowHeight="12.75" x14ac:dyDescent="0.2"/>
  <cols>
    <col min="1" max="1" width="10.25" style="2" customWidth="1"/>
    <col min="2" max="2" width="22.25" style="2" customWidth="1"/>
    <col min="3" max="3" width="16.75" style="2" customWidth="1"/>
    <col min="4" max="4" width="9.75" style="3" customWidth="1"/>
    <col min="5" max="5" width="1.875" style="2" customWidth="1"/>
    <col min="6" max="7" width="12.5" style="4" customWidth="1"/>
    <col min="8" max="8" width="9" style="2"/>
    <col min="9" max="9" width="11.25" style="2" customWidth="1"/>
    <col min="10" max="10" width="9" style="2"/>
    <col min="11" max="11" width="9" style="11"/>
    <col min="12" max="256" width="9" style="2"/>
    <col min="257" max="257" width="10.25" style="2" customWidth="1"/>
    <col min="258" max="258" width="22.25" style="2" customWidth="1"/>
    <col min="259" max="259" width="16.75" style="2" customWidth="1"/>
    <col min="260" max="260" width="9.75" style="2" customWidth="1"/>
    <col min="261" max="261" width="1.875" style="2" customWidth="1"/>
    <col min="262" max="262" width="12.5" style="2" customWidth="1"/>
    <col min="263" max="263" width="13" style="2" customWidth="1"/>
    <col min="264" max="264" width="9" style="2"/>
    <col min="265" max="265" width="11.25" style="2" customWidth="1"/>
    <col min="266" max="512" width="9" style="2"/>
    <col min="513" max="513" width="10.25" style="2" customWidth="1"/>
    <col min="514" max="514" width="22.25" style="2" customWidth="1"/>
    <col min="515" max="515" width="16.75" style="2" customWidth="1"/>
    <col min="516" max="516" width="9.75" style="2" customWidth="1"/>
    <col min="517" max="517" width="1.875" style="2" customWidth="1"/>
    <col min="518" max="518" width="12.5" style="2" customWidth="1"/>
    <col min="519" max="519" width="13" style="2" customWidth="1"/>
    <col min="520" max="520" width="9" style="2"/>
    <col min="521" max="521" width="11.25" style="2" customWidth="1"/>
    <col min="522" max="768" width="9" style="2"/>
    <col min="769" max="769" width="10.25" style="2" customWidth="1"/>
    <col min="770" max="770" width="22.25" style="2" customWidth="1"/>
    <col min="771" max="771" width="16.75" style="2" customWidth="1"/>
    <col min="772" max="772" width="9.75" style="2" customWidth="1"/>
    <col min="773" max="773" width="1.875" style="2" customWidth="1"/>
    <col min="774" max="774" width="12.5" style="2" customWidth="1"/>
    <col min="775" max="775" width="13" style="2" customWidth="1"/>
    <col min="776" max="776" width="9" style="2"/>
    <col min="777" max="777" width="11.25" style="2" customWidth="1"/>
    <col min="778" max="1024" width="9" style="2"/>
    <col min="1025" max="1025" width="10.25" style="2" customWidth="1"/>
    <col min="1026" max="1026" width="22.25" style="2" customWidth="1"/>
    <col min="1027" max="1027" width="16.75" style="2" customWidth="1"/>
    <col min="1028" max="1028" width="9.75" style="2" customWidth="1"/>
    <col min="1029" max="1029" width="1.875" style="2" customWidth="1"/>
    <col min="1030" max="1030" width="12.5" style="2" customWidth="1"/>
    <col min="1031" max="1031" width="13" style="2" customWidth="1"/>
    <col min="1032" max="1032" width="9" style="2"/>
    <col min="1033" max="1033" width="11.25" style="2" customWidth="1"/>
    <col min="1034" max="1280" width="9" style="2"/>
    <col min="1281" max="1281" width="10.25" style="2" customWidth="1"/>
    <col min="1282" max="1282" width="22.25" style="2" customWidth="1"/>
    <col min="1283" max="1283" width="16.75" style="2" customWidth="1"/>
    <col min="1284" max="1284" width="9.75" style="2" customWidth="1"/>
    <col min="1285" max="1285" width="1.875" style="2" customWidth="1"/>
    <col min="1286" max="1286" width="12.5" style="2" customWidth="1"/>
    <col min="1287" max="1287" width="13" style="2" customWidth="1"/>
    <col min="1288" max="1288" width="9" style="2"/>
    <col min="1289" max="1289" width="11.25" style="2" customWidth="1"/>
    <col min="1290" max="1536" width="9" style="2"/>
    <col min="1537" max="1537" width="10.25" style="2" customWidth="1"/>
    <col min="1538" max="1538" width="22.25" style="2" customWidth="1"/>
    <col min="1539" max="1539" width="16.75" style="2" customWidth="1"/>
    <col min="1540" max="1540" width="9.75" style="2" customWidth="1"/>
    <col min="1541" max="1541" width="1.875" style="2" customWidth="1"/>
    <col min="1542" max="1542" width="12.5" style="2" customWidth="1"/>
    <col min="1543" max="1543" width="13" style="2" customWidth="1"/>
    <col min="1544" max="1544" width="9" style="2"/>
    <col min="1545" max="1545" width="11.25" style="2" customWidth="1"/>
    <col min="1546" max="1792" width="9" style="2"/>
    <col min="1793" max="1793" width="10.25" style="2" customWidth="1"/>
    <col min="1794" max="1794" width="22.25" style="2" customWidth="1"/>
    <col min="1795" max="1795" width="16.75" style="2" customWidth="1"/>
    <col min="1796" max="1796" width="9.75" style="2" customWidth="1"/>
    <col min="1797" max="1797" width="1.875" style="2" customWidth="1"/>
    <col min="1798" max="1798" width="12.5" style="2" customWidth="1"/>
    <col min="1799" max="1799" width="13" style="2" customWidth="1"/>
    <col min="1800" max="1800" width="9" style="2"/>
    <col min="1801" max="1801" width="11.25" style="2" customWidth="1"/>
    <col min="1802" max="2048" width="9" style="2"/>
    <col min="2049" max="2049" width="10.25" style="2" customWidth="1"/>
    <col min="2050" max="2050" width="22.25" style="2" customWidth="1"/>
    <col min="2051" max="2051" width="16.75" style="2" customWidth="1"/>
    <col min="2052" max="2052" width="9.75" style="2" customWidth="1"/>
    <col min="2053" max="2053" width="1.875" style="2" customWidth="1"/>
    <col min="2054" max="2054" width="12.5" style="2" customWidth="1"/>
    <col min="2055" max="2055" width="13" style="2" customWidth="1"/>
    <col min="2056" max="2056" width="9" style="2"/>
    <col min="2057" max="2057" width="11.25" style="2" customWidth="1"/>
    <col min="2058" max="2304" width="9" style="2"/>
    <col min="2305" max="2305" width="10.25" style="2" customWidth="1"/>
    <col min="2306" max="2306" width="22.25" style="2" customWidth="1"/>
    <col min="2307" max="2307" width="16.75" style="2" customWidth="1"/>
    <col min="2308" max="2308" width="9.75" style="2" customWidth="1"/>
    <col min="2309" max="2309" width="1.875" style="2" customWidth="1"/>
    <col min="2310" max="2310" width="12.5" style="2" customWidth="1"/>
    <col min="2311" max="2311" width="13" style="2" customWidth="1"/>
    <col min="2312" max="2312" width="9" style="2"/>
    <col min="2313" max="2313" width="11.25" style="2" customWidth="1"/>
    <col min="2314" max="2560" width="9" style="2"/>
    <col min="2561" max="2561" width="10.25" style="2" customWidth="1"/>
    <col min="2562" max="2562" width="22.25" style="2" customWidth="1"/>
    <col min="2563" max="2563" width="16.75" style="2" customWidth="1"/>
    <col min="2564" max="2564" width="9.75" style="2" customWidth="1"/>
    <col min="2565" max="2565" width="1.875" style="2" customWidth="1"/>
    <col min="2566" max="2566" width="12.5" style="2" customWidth="1"/>
    <col min="2567" max="2567" width="13" style="2" customWidth="1"/>
    <col min="2568" max="2568" width="9" style="2"/>
    <col min="2569" max="2569" width="11.25" style="2" customWidth="1"/>
    <col min="2570" max="2816" width="9" style="2"/>
    <col min="2817" max="2817" width="10.25" style="2" customWidth="1"/>
    <col min="2818" max="2818" width="22.25" style="2" customWidth="1"/>
    <col min="2819" max="2819" width="16.75" style="2" customWidth="1"/>
    <col min="2820" max="2820" width="9.75" style="2" customWidth="1"/>
    <col min="2821" max="2821" width="1.875" style="2" customWidth="1"/>
    <col min="2822" max="2822" width="12.5" style="2" customWidth="1"/>
    <col min="2823" max="2823" width="13" style="2" customWidth="1"/>
    <col min="2824" max="2824" width="9" style="2"/>
    <col min="2825" max="2825" width="11.25" style="2" customWidth="1"/>
    <col min="2826" max="3072" width="9" style="2"/>
    <col min="3073" max="3073" width="10.25" style="2" customWidth="1"/>
    <col min="3074" max="3074" width="22.25" style="2" customWidth="1"/>
    <col min="3075" max="3075" width="16.75" style="2" customWidth="1"/>
    <col min="3076" max="3076" width="9.75" style="2" customWidth="1"/>
    <col min="3077" max="3077" width="1.875" style="2" customWidth="1"/>
    <col min="3078" max="3078" width="12.5" style="2" customWidth="1"/>
    <col min="3079" max="3079" width="13" style="2" customWidth="1"/>
    <col min="3080" max="3080" width="9" style="2"/>
    <col min="3081" max="3081" width="11.25" style="2" customWidth="1"/>
    <col min="3082" max="3328" width="9" style="2"/>
    <col min="3329" max="3329" width="10.25" style="2" customWidth="1"/>
    <col min="3330" max="3330" width="22.25" style="2" customWidth="1"/>
    <col min="3331" max="3331" width="16.75" style="2" customWidth="1"/>
    <col min="3332" max="3332" width="9.75" style="2" customWidth="1"/>
    <col min="3333" max="3333" width="1.875" style="2" customWidth="1"/>
    <col min="3334" max="3334" width="12.5" style="2" customWidth="1"/>
    <col min="3335" max="3335" width="13" style="2" customWidth="1"/>
    <col min="3336" max="3336" width="9" style="2"/>
    <col min="3337" max="3337" width="11.25" style="2" customWidth="1"/>
    <col min="3338" max="3584" width="9" style="2"/>
    <col min="3585" max="3585" width="10.25" style="2" customWidth="1"/>
    <col min="3586" max="3586" width="22.25" style="2" customWidth="1"/>
    <col min="3587" max="3587" width="16.75" style="2" customWidth="1"/>
    <col min="3588" max="3588" width="9.75" style="2" customWidth="1"/>
    <col min="3589" max="3589" width="1.875" style="2" customWidth="1"/>
    <col min="3590" max="3590" width="12.5" style="2" customWidth="1"/>
    <col min="3591" max="3591" width="13" style="2" customWidth="1"/>
    <col min="3592" max="3592" width="9" style="2"/>
    <col min="3593" max="3593" width="11.25" style="2" customWidth="1"/>
    <col min="3594" max="3840" width="9" style="2"/>
    <col min="3841" max="3841" width="10.25" style="2" customWidth="1"/>
    <col min="3842" max="3842" width="22.25" style="2" customWidth="1"/>
    <col min="3843" max="3843" width="16.75" style="2" customWidth="1"/>
    <col min="3844" max="3844" width="9.75" style="2" customWidth="1"/>
    <col min="3845" max="3845" width="1.875" style="2" customWidth="1"/>
    <col min="3846" max="3846" width="12.5" style="2" customWidth="1"/>
    <col min="3847" max="3847" width="13" style="2" customWidth="1"/>
    <col min="3848" max="3848" width="9" style="2"/>
    <col min="3849" max="3849" width="11.25" style="2" customWidth="1"/>
    <col min="3850" max="4096" width="9" style="2"/>
    <col min="4097" max="4097" width="10.25" style="2" customWidth="1"/>
    <col min="4098" max="4098" width="22.25" style="2" customWidth="1"/>
    <col min="4099" max="4099" width="16.75" style="2" customWidth="1"/>
    <col min="4100" max="4100" width="9.75" style="2" customWidth="1"/>
    <col min="4101" max="4101" width="1.875" style="2" customWidth="1"/>
    <col min="4102" max="4102" width="12.5" style="2" customWidth="1"/>
    <col min="4103" max="4103" width="13" style="2" customWidth="1"/>
    <col min="4104" max="4104" width="9" style="2"/>
    <col min="4105" max="4105" width="11.25" style="2" customWidth="1"/>
    <col min="4106" max="4352" width="9" style="2"/>
    <col min="4353" max="4353" width="10.25" style="2" customWidth="1"/>
    <col min="4354" max="4354" width="22.25" style="2" customWidth="1"/>
    <col min="4355" max="4355" width="16.75" style="2" customWidth="1"/>
    <col min="4356" max="4356" width="9.75" style="2" customWidth="1"/>
    <col min="4357" max="4357" width="1.875" style="2" customWidth="1"/>
    <col min="4358" max="4358" width="12.5" style="2" customWidth="1"/>
    <col min="4359" max="4359" width="13" style="2" customWidth="1"/>
    <col min="4360" max="4360" width="9" style="2"/>
    <col min="4361" max="4361" width="11.25" style="2" customWidth="1"/>
    <col min="4362" max="4608" width="9" style="2"/>
    <col min="4609" max="4609" width="10.25" style="2" customWidth="1"/>
    <col min="4610" max="4610" width="22.25" style="2" customWidth="1"/>
    <col min="4611" max="4611" width="16.75" style="2" customWidth="1"/>
    <col min="4612" max="4612" width="9.75" style="2" customWidth="1"/>
    <col min="4613" max="4613" width="1.875" style="2" customWidth="1"/>
    <col min="4614" max="4614" width="12.5" style="2" customWidth="1"/>
    <col min="4615" max="4615" width="13" style="2" customWidth="1"/>
    <col min="4616" max="4616" width="9" style="2"/>
    <col min="4617" max="4617" width="11.25" style="2" customWidth="1"/>
    <col min="4618" max="4864" width="9" style="2"/>
    <col min="4865" max="4865" width="10.25" style="2" customWidth="1"/>
    <col min="4866" max="4866" width="22.25" style="2" customWidth="1"/>
    <col min="4867" max="4867" width="16.75" style="2" customWidth="1"/>
    <col min="4868" max="4868" width="9.75" style="2" customWidth="1"/>
    <col min="4869" max="4869" width="1.875" style="2" customWidth="1"/>
    <col min="4870" max="4870" width="12.5" style="2" customWidth="1"/>
    <col min="4871" max="4871" width="13" style="2" customWidth="1"/>
    <col min="4872" max="4872" width="9" style="2"/>
    <col min="4873" max="4873" width="11.25" style="2" customWidth="1"/>
    <col min="4874" max="5120" width="9" style="2"/>
    <col min="5121" max="5121" width="10.25" style="2" customWidth="1"/>
    <col min="5122" max="5122" width="22.25" style="2" customWidth="1"/>
    <col min="5123" max="5123" width="16.75" style="2" customWidth="1"/>
    <col min="5124" max="5124" width="9.75" style="2" customWidth="1"/>
    <col min="5125" max="5125" width="1.875" style="2" customWidth="1"/>
    <col min="5126" max="5126" width="12.5" style="2" customWidth="1"/>
    <col min="5127" max="5127" width="13" style="2" customWidth="1"/>
    <col min="5128" max="5128" width="9" style="2"/>
    <col min="5129" max="5129" width="11.25" style="2" customWidth="1"/>
    <col min="5130" max="5376" width="9" style="2"/>
    <col min="5377" max="5377" width="10.25" style="2" customWidth="1"/>
    <col min="5378" max="5378" width="22.25" style="2" customWidth="1"/>
    <col min="5379" max="5379" width="16.75" style="2" customWidth="1"/>
    <col min="5380" max="5380" width="9.75" style="2" customWidth="1"/>
    <col min="5381" max="5381" width="1.875" style="2" customWidth="1"/>
    <col min="5382" max="5382" width="12.5" style="2" customWidth="1"/>
    <col min="5383" max="5383" width="13" style="2" customWidth="1"/>
    <col min="5384" max="5384" width="9" style="2"/>
    <col min="5385" max="5385" width="11.25" style="2" customWidth="1"/>
    <col min="5386" max="5632" width="9" style="2"/>
    <col min="5633" max="5633" width="10.25" style="2" customWidth="1"/>
    <col min="5634" max="5634" width="22.25" style="2" customWidth="1"/>
    <col min="5635" max="5635" width="16.75" style="2" customWidth="1"/>
    <col min="5636" max="5636" width="9.75" style="2" customWidth="1"/>
    <col min="5637" max="5637" width="1.875" style="2" customWidth="1"/>
    <col min="5638" max="5638" width="12.5" style="2" customWidth="1"/>
    <col min="5639" max="5639" width="13" style="2" customWidth="1"/>
    <col min="5640" max="5640" width="9" style="2"/>
    <col min="5641" max="5641" width="11.25" style="2" customWidth="1"/>
    <col min="5642" max="5888" width="9" style="2"/>
    <col min="5889" max="5889" width="10.25" style="2" customWidth="1"/>
    <col min="5890" max="5890" width="22.25" style="2" customWidth="1"/>
    <col min="5891" max="5891" width="16.75" style="2" customWidth="1"/>
    <col min="5892" max="5892" width="9.75" style="2" customWidth="1"/>
    <col min="5893" max="5893" width="1.875" style="2" customWidth="1"/>
    <col min="5894" max="5894" width="12.5" style="2" customWidth="1"/>
    <col min="5895" max="5895" width="13" style="2" customWidth="1"/>
    <col min="5896" max="5896" width="9" style="2"/>
    <col min="5897" max="5897" width="11.25" style="2" customWidth="1"/>
    <col min="5898" max="6144" width="9" style="2"/>
    <col min="6145" max="6145" width="10.25" style="2" customWidth="1"/>
    <col min="6146" max="6146" width="22.25" style="2" customWidth="1"/>
    <col min="6147" max="6147" width="16.75" style="2" customWidth="1"/>
    <col min="6148" max="6148" width="9.75" style="2" customWidth="1"/>
    <col min="6149" max="6149" width="1.875" style="2" customWidth="1"/>
    <col min="6150" max="6150" width="12.5" style="2" customWidth="1"/>
    <col min="6151" max="6151" width="13" style="2" customWidth="1"/>
    <col min="6152" max="6152" width="9" style="2"/>
    <col min="6153" max="6153" width="11.25" style="2" customWidth="1"/>
    <col min="6154" max="6400" width="9" style="2"/>
    <col min="6401" max="6401" width="10.25" style="2" customWidth="1"/>
    <col min="6402" max="6402" width="22.25" style="2" customWidth="1"/>
    <col min="6403" max="6403" width="16.75" style="2" customWidth="1"/>
    <col min="6404" max="6404" width="9.75" style="2" customWidth="1"/>
    <col min="6405" max="6405" width="1.875" style="2" customWidth="1"/>
    <col min="6406" max="6406" width="12.5" style="2" customWidth="1"/>
    <col min="6407" max="6407" width="13" style="2" customWidth="1"/>
    <col min="6408" max="6408" width="9" style="2"/>
    <col min="6409" max="6409" width="11.25" style="2" customWidth="1"/>
    <col min="6410" max="6656" width="9" style="2"/>
    <col min="6657" max="6657" width="10.25" style="2" customWidth="1"/>
    <col min="6658" max="6658" width="22.25" style="2" customWidth="1"/>
    <col min="6659" max="6659" width="16.75" style="2" customWidth="1"/>
    <col min="6660" max="6660" width="9.75" style="2" customWidth="1"/>
    <col min="6661" max="6661" width="1.875" style="2" customWidth="1"/>
    <col min="6662" max="6662" width="12.5" style="2" customWidth="1"/>
    <col min="6663" max="6663" width="13" style="2" customWidth="1"/>
    <col min="6664" max="6664" width="9" style="2"/>
    <col min="6665" max="6665" width="11.25" style="2" customWidth="1"/>
    <col min="6666" max="6912" width="9" style="2"/>
    <col min="6913" max="6913" width="10.25" style="2" customWidth="1"/>
    <col min="6914" max="6914" width="22.25" style="2" customWidth="1"/>
    <col min="6915" max="6915" width="16.75" style="2" customWidth="1"/>
    <col min="6916" max="6916" width="9.75" style="2" customWidth="1"/>
    <col min="6917" max="6917" width="1.875" style="2" customWidth="1"/>
    <col min="6918" max="6918" width="12.5" style="2" customWidth="1"/>
    <col min="6919" max="6919" width="13" style="2" customWidth="1"/>
    <col min="6920" max="6920" width="9" style="2"/>
    <col min="6921" max="6921" width="11.25" style="2" customWidth="1"/>
    <col min="6922" max="7168" width="9" style="2"/>
    <col min="7169" max="7169" width="10.25" style="2" customWidth="1"/>
    <col min="7170" max="7170" width="22.25" style="2" customWidth="1"/>
    <col min="7171" max="7171" width="16.75" style="2" customWidth="1"/>
    <col min="7172" max="7172" width="9.75" style="2" customWidth="1"/>
    <col min="7173" max="7173" width="1.875" style="2" customWidth="1"/>
    <col min="7174" max="7174" width="12.5" style="2" customWidth="1"/>
    <col min="7175" max="7175" width="13" style="2" customWidth="1"/>
    <col min="7176" max="7176" width="9" style="2"/>
    <col min="7177" max="7177" width="11.25" style="2" customWidth="1"/>
    <col min="7178" max="7424" width="9" style="2"/>
    <col min="7425" max="7425" width="10.25" style="2" customWidth="1"/>
    <col min="7426" max="7426" width="22.25" style="2" customWidth="1"/>
    <col min="7427" max="7427" width="16.75" style="2" customWidth="1"/>
    <col min="7428" max="7428" width="9.75" style="2" customWidth="1"/>
    <col min="7429" max="7429" width="1.875" style="2" customWidth="1"/>
    <col min="7430" max="7430" width="12.5" style="2" customWidth="1"/>
    <col min="7431" max="7431" width="13" style="2" customWidth="1"/>
    <col min="7432" max="7432" width="9" style="2"/>
    <col min="7433" max="7433" width="11.25" style="2" customWidth="1"/>
    <col min="7434" max="7680" width="9" style="2"/>
    <col min="7681" max="7681" width="10.25" style="2" customWidth="1"/>
    <col min="7682" max="7682" width="22.25" style="2" customWidth="1"/>
    <col min="7683" max="7683" width="16.75" style="2" customWidth="1"/>
    <col min="7684" max="7684" width="9.75" style="2" customWidth="1"/>
    <col min="7685" max="7685" width="1.875" style="2" customWidth="1"/>
    <col min="7686" max="7686" width="12.5" style="2" customWidth="1"/>
    <col min="7687" max="7687" width="13" style="2" customWidth="1"/>
    <col min="7688" max="7688" width="9" style="2"/>
    <col min="7689" max="7689" width="11.25" style="2" customWidth="1"/>
    <col min="7690" max="7936" width="9" style="2"/>
    <col min="7937" max="7937" width="10.25" style="2" customWidth="1"/>
    <col min="7938" max="7938" width="22.25" style="2" customWidth="1"/>
    <col min="7939" max="7939" width="16.75" style="2" customWidth="1"/>
    <col min="7940" max="7940" width="9.75" style="2" customWidth="1"/>
    <col min="7941" max="7941" width="1.875" style="2" customWidth="1"/>
    <col min="7942" max="7942" width="12.5" style="2" customWidth="1"/>
    <col min="7943" max="7943" width="13" style="2" customWidth="1"/>
    <col min="7944" max="7944" width="9" style="2"/>
    <col min="7945" max="7945" width="11.25" style="2" customWidth="1"/>
    <col min="7946" max="8192" width="9" style="2"/>
    <col min="8193" max="8193" width="10.25" style="2" customWidth="1"/>
    <col min="8194" max="8194" width="22.25" style="2" customWidth="1"/>
    <col min="8195" max="8195" width="16.75" style="2" customWidth="1"/>
    <col min="8196" max="8196" width="9.75" style="2" customWidth="1"/>
    <col min="8197" max="8197" width="1.875" style="2" customWidth="1"/>
    <col min="8198" max="8198" width="12.5" style="2" customWidth="1"/>
    <col min="8199" max="8199" width="13" style="2" customWidth="1"/>
    <col min="8200" max="8200" width="9" style="2"/>
    <col min="8201" max="8201" width="11.25" style="2" customWidth="1"/>
    <col min="8202" max="8448" width="9" style="2"/>
    <col min="8449" max="8449" width="10.25" style="2" customWidth="1"/>
    <col min="8450" max="8450" width="22.25" style="2" customWidth="1"/>
    <col min="8451" max="8451" width="16.75" style="2" customWidth="1"/>
    <col min="8452" max="8452" width="9.75" style="2" customWidth="1"/>
    <col min="8453" max="8453" width="1.875" style="2" customWidth="1"/>
    <col min="8454" max="8454" width="12.5" style="2" customWidth="1"/>
    <col min="8455" max="8455" width="13" style="2" customWidth="1"/>
    <col min="8456" max="8456" width="9" style="2"/>
    <col min="8457" max="8457" width="11.25" style="2" customWidth="1"/>
    <col min="8458" max="8704" width="9" style="2"/>
    <col min="8705" max="8705" width="10.25" style="2" customWidth="1"/>
    <col min="8706" max="8706" width="22.25" style="2" customWidth="1"/>
    <col min="8707" max="8707" width="16.75" style="2" customWidth="1"/>
    <col min="8708" max="8708" width="9.75" style="2" customWidth="1"/>
    <col min="8709" max="8709" width="1.875" style="2" customWidth="1"/>
    <col min="8710" max="8710" width="12.5" style="2" customWidth="1"/>
    <col min="8711" max="8711" width="13" style="2" customWidth="1"/>
    <col min="8712" max="8712" width="9" style="2"/>
    <col min="8713" max="8713" width="11.25" style="2" customWidth="1"/>
    <col min="8714" max="8960" width="9" style="2"/>
    <col min="8961" max="8961" width="10.25" style="2" customWidth="1"/>
    <col min="8962" max="8962" width="22.25" style="2" customWidth="1"/>
    <col min="8963" max="8963" width="16.75" style="2" customWidth="1"/>
    <col min="8964" max="8964" width="9.75" style="2" customWidth="1"/>
    <col min="8965" max="8965" width="1.875" style="2" customWidth="1"/>
    <col min="8966" max="8966" width="12.5" style="2" customWidth="1"/>
    <col min="8967" max="8967" width="13" style="2" customWidth="1"/>
    <col min="8968" max="8968" width="9" style="2"/>
    <col min="8969" max="8969" width="11.25" style="2" customWidth="1"/>
    <col min="8970" max="9216" width="9" style="2"/>
    <col min="9217" max="9217" width="10.25" style="2" customWidth="1"/>
    <col min="9218" max="9218" width="22.25" style="2" customWidth="1"/>
    <col min="9219" max="9219" width="16.75" style="2" customWidth="1"/>
    <col min="9220" max="9220" width="9.75" style="2" customWidth="1"/>
    <col min="9221" max="9221" width="1.875" style="2" customWidth="1"/>
    <col min="9222" max="9222" width="12.5" style="2" customWidth="1"/>
    <col min="9223" max="9223" width="13" style="2" customWidth="1"/>
    <col min="9224" max="9224" width="9" style="2"/>
    <col min="9225" max="9225" width="11.25" style="2" customWidth="1"/>
    <col min="9226" max="9472" width="9" style="2"/>
    <col min="9473" max="9473" width="10.25" style="2" customWidth="1"/>
    <col min="9474" max="9474" width="22.25" style="2" customWidth="1"/>
    <col min="9475" max="9475" width="16.75" style="2" customWidth="1"/>
    <col min="9476" max="9476" width="9.75" style="2" customWidth="1"/>
    <col min="9477" max="9477" width="1.875" style="2" customWidth="1"/>
    <col min="9478" max="9478" width="12.5" style="2" customWidth="1"/>
    <col min="9479" max="9479" width="13" style="2" customWidth="1"/>
    <col min="9480" max="9480" width="9" style="2"/>
    <col min="9481" max="9481" width="11.25" style="2" customWidth="1"/>
    <col min="9482" max="9728" width="9" style="2"/>
    <col min="9729" max="9729" width="10.25" style="2" customWidth="1"/>
    <col min="9730" max="9730" width="22.25" style="2" customWidth="1"/>
    <col min="9731" max="9731" width="16.75" style="2" customWidth="1"/>
    <col min="9732" max="9732" width="9.75" style="2" customWidth="1"/>
    <col min="9733" max="9733" width="1.875" style="2" customWidth="1"/>
    <col min="9734" max="9734" width="12.5" style="2" customWidth="1"/>
    <col min="9735" max="9735" width="13" style="2" customWidth="1"/>
    <col min="9736" max="9736" width="9" style="2"/>
    <col min="9737" max="9737" width="11.25" style="2" customWidth="1"/>
    <col min="9738" max="9984" width="9" style="2"/>
    <col min="9985" max="9985" width="10.25" style="2" customWidth="1"/>
    <col min="9986" max="9986" width="22.25" style="2" customWidth="1"/>
    <col min="9987" max="9987" width="16.75" style="2" customWidth="1"/>
    <col min="9988" max="9988" width="9.75" style="2" customWidth="1"/>
    <col min="9989" max="9989" width="1.875" style="2" customWidth="1"/>
    <col min="9990" max="9990" width="12.5" style="2" customWidth="1"/>
    <col min="9991" max="9991" width="13" style="2" customWidth="1"/>
    <col min="9992" max="9992" width="9" style="2"/>
    <col min="9993" max="9993" width="11.25" style="2" customWidth="1"/>
    <col min="9994" max="10240" width="9" style="2"/>
    <col min="10241" max="10241" width="10.25" style="2" customWidth="1"/>
    <col min="10242" max="10242" width="22.25" style="2" customWidth="1"/>
    <col min="10243" max="10243" width="16.75" style="2" customWidth="1"/>
    <col min="10244" max="10244" width="9.75" style="2" customWidth="1"/>
    <col min="10245" max="10245" width="1.875" style="2" customWidth="1"/>
    <col min="10246" max="10246" width="12.5" style="2" customWidth="1"/>
    <col min="10247" max="10247" width="13" style="2" customWidth="1"/>
    <col min="10248" max="10248" width="9" style="2"/>
    <col min="10249" max="10249" width="11.25" style="2" customWidth="1"/>
    <col min="10250" max="10496" width="9" style="2"/>
    <col min="10497" max="10497" width="10.25" style="2" customWidth="1"/>
    <col min="10498" max="10498" width="22.25" style="2" customWidth="1"/>
    <col min="10499" max="10499" width="16.75" style="2" customWidth="1"/>
    <col min="10500" max="10500" width="9.75" style="2" customWidth="1"/>
    <col min="10501" max="10501" width="1.875" style="2" customWidth="1"/>
    <col min="10502" max="10502" width="12.5" style="2" customWidth="1"/>
    <col min="10503" max="10503" width="13" style="2" customWidth="1"/>
    <col min="10504" max="10504" width="9" style="2"/>
    <col min="10505" max="10505" width="11.25" style="2" customWidth="1"/>
    <col min="10506" max="10752" width="9" style="2"/>
    <col min="10753" max="10753" width="10.25" style="2" customWidth="1"/>
    <col min="10754" max="10754" width="22.25" style="2" customWidth="1"/>
    <col min="10755" max="10755" width="16.75" style="2" customWidth="1"/>
    <col min="10756" max="10756" width="9.75" style="2" customWidth="1"/>
    <col min="10757" max="10757" width="1.875" style="2" customWidth="1"/>
    <col min="10758" max="10758" width="12.5" style="2" customWidth="1"/>
    <col min="10759" max="10759" width="13" style="2" customWidth="1"/>
    <col min="10760" max="10760" width="9" style="2"/>
    <col min="10761" max="10761" width="11.25" style="2" customWidth="1"/>
    <col min="10762" max="11008" width="9" style="2"/>
    <col min="11009" max="11009" width="10.25" style="2" customWidth="1"/>
    <col min="11010" max="11010" width="22.25" style="2" customWidth="1"/>
    <col min="11011" max="11011" width="16.75" style="2" customWidth="1"/>
    <col min="11012" max="11012" width="9.75" style="2" customWidth="1"/>
    <col min="11013" max="11013" width="1.875" style="2" customWidth="1"/>
    <col min="11014" max="11014" width="12.5" style="2" customWidth="1"/>
    <col min="11015" max="11015" width="13" style="2" customWidth="1"/>
    <col min="11016" max="11016" width="9" style="2"/>
    <col min="11017" max="11017" width="11.25" style="2" customWidth="1"/>
    <col min="11018" max="11264" width="9" style="2"/>
    <col min="11265" max="11265" width="10.25" style="2" customWidth="1"/>
    <col min="11266" max="11266" width="22.25" style="2" customWidth="1"/>
    <col min="11267" max="11267" width="16.75" style="2" customWidth="1"/>
    <col min="11268" max="11268" width="9.75" style="2" customWidth="1"/>
    <col min="11269" max="11269" width="1.875" style="2" customWidth="1"/>
    <col min="11270" max="11270" width="12.5" style="2" customWidth="1"/>
    <col min="11271" max="11271" width="13" style="2" customWidth="1"/>
    <col min="11272" max="11272" width="9" style="2"/>
    <col min="11273" max="11273" width="11.25" style="2" customWidth="1"/>
    <col min="11274" max="11520" width="9" style="2"/>
    <col min="11521" max="11521" width="10.25" style="2" customWidth="1"/>
    <col min="11522" max="11522" width="22.25" style="2" customWidth="1"/>
    <col min="11523" max="11523" width="16.75" style="2" customWidth="1"/>
    <col min="11524" max="11524" width="9.75" style="2" customWidth="1"/>
    <col min="11525" max="11525" width="1.875" style="2" customWidth="1"/>
    <col min="11526" max="11526" width="12.5" style="2" customWidth="1"/>
    <col min="11527" max="11527" width="13" style="2" customWidth="1"/>
    <col min="11528" max="11528" width="9" style="2"/>
    <col min="11529" max="11529" width="11.25" style="2" customWidth="1"/>
    <col min="11530" max="11776" width="9" style="2"/>
    <col min="11777" max="11777" width="10.25" style="2" customWidth="1"/>
    <col min="11778" max="11778" width="22.25" style="2" customWidth="1"/>
    <col min="11779" max="11779" width="16.75" style="2" customWidth="1"/>
    <col min="11780" max="11780" width="9.75" style="2" customWidth="1"/>
    <col min="11781" max="11781" width="1.875" style="2" customWidth="1"/>
    <col min="11782" max="11782" width="12.5" style="2" customWidth="1"/>
    <col min="11783" max="11783" width="13" style="2" customWidth="1"/>
    <col min="11784" max="11784" width="9" style="2"/>
    <col min="11785" max="11785" width="11.25" style="2" customWidth="1"/>
    <col min="11786" max="12032" width="9" style="2"/>
    <col min="12033" max="12033" width="10.25" style="2" customWidth="1"/>
    <col min="12034" max="12034" width="22.25" style="2" customWidth="1"/>
    <col min="12035" max="12035" width="16.75" style="2" customWidth="1"/>
    <col min="12036" max="12036" width="9.75" style="2" customWidth="1"/>
    <col min="12037" max="12037" width="1.875" style="2" customWidth="1"/>
    <col min="12038" max="12038" width="12.5" style="2" customWidth="1"/>
    <col min="12039" max="12039" width="13" style="2" customWidth="1"/>
    <col min="12040" max="12040" width="9" style="2"/>
    <col min="12041" max="12041" width="11.25" style="2" customWidth="1"/>
    <col min="12042" max="12288" width="9" style="2"/>
    <col min="12289" max="12289" width="10.25" style="2" customWidth="1"/>
    <col min="12290" max="12290" width="22.25" style="2" customWidth="1"/>
    <col min="12291" max="12291" width="16.75" style="2" customWidth="1"/>
    <col min="12292" max="12292" width="9.75" style="2" customWidth="1"/>
    <col min="12293" max="12293" width="1.875" style="2" customWidth="1"/>
    <col min="12294" max="12294" width="12.5" style="2" customWidth="1"/>
    <col min="12295" max="12295" width="13" style="2" customWidth="1"/>
    <col min="12296" max="12296" width="9" style="2"/>
    <col min="12297" max="12297" width="11.25" style="2" customWidth="1"/>
    <col min="12298" max="12544" width="9" style="2"/>
    <col min="12545" max="12545" width="10.25" style="2" customWidth="1"/>
    <col min="12546" max="12546" width="22.25" style="2" customWidth="1"/>
    <col min="12547" max="12547" width="16.75" style="2" customWidth="1"/>
    <col min="12548" max="12548" width="9.75" style="2" customWidth="1"/>
    <col min="12549" max="12549" width="1.875" style="2" customWidth="1"/>
    <col min="12550" max="12550" width="12.5" style="2" customWidth="1"/>
    <col min="12551" max="12551" width="13" style="2" customWidth="1"/>
    <col min="12552" max="12552" width="9" style="2"/>
    <col min="12553" max="12553" width="11.25" style="2" customWidth="1"/>
    <col min="12554" max="12800" width="9" style="2"/>
    <col min="12801" max="12801" width="10.25" style="2" customWidth="1"/>
    <col min="12802" max="12802" width="22.25" style="2" customWidth="1"/>
    <col min="12803" max="12803" width="16.75" style="2" customWidth="1"/>
    <col min="12804" max="12804" width="9.75" style="2" customWidth="1"/>
    <col min="12805" max="12805" width="1.875" style="2" customWidth="1"/>
    <col min="12806" max="12806" width="12.5" style="2" customWidth="1"/>
    <col min="12807" max="12807" width="13" style="2" customWidth="1"/>
    <col min="12808" max="12808" width="9" style="2"/>
    <col min="12809" max="12809" width="11.25" style="2" customWidth="1"/>
    <col min="12810" max="13056" width="9" style="2"/>
    <col min="13057" max="13057" width="10.25" style="2" customWidth="1"/>
    <col min="13058" max="13058" width="22.25" style="2" customWidth="1"/>
    <col min="13059" max="13059" width="16.75" style="2" customWidth="1"/>
    <col min="13060" max="13060" width="9.75" style="2" customWidth="1"/>
    <col min="13061" max="13061" width="1.875" style="2" customWidth="1"/>
    <col min="13062" max="13062" width="12.5" style="2" customWidth="1"/>
    <col min="13063" max="13063" width="13" style="2" customWidth="1"/>
    <col min="13064" max="13064" width="9" style="2"/>
    <col min="13065" max="13065" width="11.25" style="2" customWidth="1"/>
    <col min="13066" max="13312" width="9" style="2"/>
    <col min="13313" max="13313" width="10.25" style="2" customWidth="1"/>
    <col min="13314" max="13314" width="22.25" style="2" customWidth="1"/>
    <col min="13315" max="13315" width="16.75" style="2" customWidth="1"/>
    <col min="13316" max="13316" width="9.75" style="2" customWidth="1"/>
    <col min="13317" max="13317" width="1.875" style="2" customWidth="1"/>
    <col min="13318" max="13318" width="12.5" style="2" customWidth="1"/>
    <col min="13319" max="13319" width="13" style="2" customWidth="1"/>
    <col min="13320" max="13320" width="9" style="2"/>
    <col min="13321" max="13321" width="11.25" style="2" customWidth="1"/>
    <col min="13322" max="13568" width="9" style="2"/>
    <col min="13569" max="13569" width="10.25" style="2" customWidth="1"/>
    <col min="13570" max="13570" width="22.25" style="2" customWidth="1"/>
    <col min="13571" max="13571" width="16.75" style="2" customWidth="1"/>
    <col min="13572" max="13572" width="9.75" style="2" customWidth="1"/>
    <col min="13573" max="13573" width="1.875" style="2" customWidth="1"/>
    <col min="13574" max="13574" width="12.5" style="2" customWidth="1"/>
    <col min="13575" max="13575" width="13" style="2" customWidth="1"/>
    <col min="13576" max="13576" width="9" style="2"/>
    <col min="13577" max="13577" width="11.25" style="2" customWidth="1"/>
    <col min="13578" max="13824" width="9" style="2"/>
    <col min="13825" max="13825" width="10.25" style="2" customWidth="1"/>
    <col min="13826" max="13826" width="22.25" style="2" customWidth="1"/>
    <col min="13827" max="13827" width="16.75" style="2" customWidth="1"/>
    <col min="13828" max="13828" width="9.75" style="2" customWidth="1"/>
    <col min="13829" max="13829" width="1.875" style="2" customWidth="1"/>
    <col min="13830" max="13830" width="12.5" style="2" customWidth="1"/>
    <col min="13831" max="13831" width="13" style="2" customWidth="1"/>
    <col min="13832" max="13832" width="9" style="2"/>
    <col min="13833" max="13833" width="11.25" style="2" customWidth="1"/>
    <col min="13834" max="14080" width="9" style="2"/>
    <col min="14081" max="14081" width="10.25" style="2" customWidth="1"/>
    <col min="14082" max="14082" width="22.25" style="2" customWidth="1"/>
    <col min="14083" max="14083" width="16.75" style="2" customWidth="1"/>
    <col min="14084" max="14084" width="9.75" style="2" customWidth="1"/>
    <col min="14085" max="14085" width="1.875" style="2" customWidth="1"/>
    <col min="14086" max="14086" width="12.5" style="2" customWidth="1"/>
    <col min="14087" max="14087" width="13" style="2" customWidth="1"/>
    <col min="14088" max="14088" width="9" style="2"/>
    <col min="14089" max="14089" width="11.25" style="2" customWidth="1"/>
    <col min="14090" max="14336" width="9" style="2"/>
    <col min="14337" max="14337" width="10.25" style="2" customWidth="1"/>
    <col min="14338" max="14338" width="22.25" style="2" customWidth="1"/>
    <col min="14339" max="14339" width="16.75" style="2" customWidth="1"/>
    <col min="14340" max="14340" width="9.75" style="2" customWidth="1"/>
    <col min="14341" max="14341" width="1.875" style="2" customWidth="1"/>
    <col min="14342" max="14342" width="12.5" style="2" customWidth="1"/>
    <col min="14343" max="14343" width="13" style="2" customWidth="1"/>
    <col min="14344" max="14344" width="9" style="2"/>
    <col min="14345" max="14345" width="11.25" style="2" customWidth="1"/>
    <col min="14346" max="14592" width="9" style="2"/>
    <col min="14593" max="14593" width="10.25" style="2" customWidth="1"/>
    <col min="14594" max="14594" width="22.25" style="2" customWidth="1"/>
    <col min="14595" max="14595" width="16.75" style="2" customWidth="1"/>
    <col min="14596" max="14596" width="9.75" style="2" customWidth="1"/>
    <col min="14597" max="14597" width="1.875" style="2" customWidth="1"/>
    <col min="14598" max="14598" width="12.5" style="2" customWidth="1"/>
    <col min="14599" max="14599" width="13" style="2" customWidth="1"/>
    <col min="14600" max="14600" width="9" style="2"/>
    <col min="14601" max="14601" width="11.25" style="2" customWidth="1"/>
    <col min="14602" max="14848" width="9" style="2"/>
    <col min="14849" max="14849" width="10.25" style="2" customWidth="1"/>
    <col min="14850" max="14850" width="22.25" style="2" customWidth="1"/>
    <col min="14851" max="14851" width="16.75" style="2" customWidth="1"/>
    <col min="14852" max="14852" width="9.75" style="2" customWidth="1"/>
    <col min="14853" max="14853" width="1.875" style="2" customWidth="1"/>
    <col min="14854" max="14854" width="12.5" style="2" customWidth="1"/>
    <col min="14855" max="14855" width="13" style="2" customWidth="1"/>
    <col min="14856" max="14856" width="9" style="2"/>
    <col min="14857" max="14857" width="11.25" style="2" customWidth="1"/>
    <col min="14858" max="15104" width="9" style="2"/>
    <col min="15105" max="15105" width="10.25" style="2" customWidth="1"/>
    <col min="15106" max="15106" width="22.25" style="2" customWidth="1"/>
    <col min="15107" max="15107" width="16.75" style="2" customWidth="1"/>
    <col min="15108" max="15108" width="9.75" style="2" customWidth="1"/>
    <col min="15109" max="15109" width="1.875" style="2" customWidth="1"/>
    <col min="15110" max="15110" width="12.5" style="2" customWidth="1"/>
    <col min="15111" max="15111" width="13" style="2" customWidth="1"/>
    <col min="15112" max="15112" width="9" style="2"/>
    <col min="15113" max="15113" width="11.25" style="2" customWidth="1"/>
    <col min="15114" max="15360" width="9" style="2"/>
    <col min="15361" max="15361" width="10.25" style="2" customWidth="1"/>
    <col min="15362" max="15362" width="22.25" style="2" customWidth="1"/>
    <col min="15363" max="15363" width="16.75" style="2" customWidth="1"/>
    <col min="15364" max="15364" width="9.75" style="2" customWidth="1"/>
    <col min="15365" max="15365" width="1.875" style="2" customWidth="1"/>
    <col min="15366" max="15366" width="12.5" style="2" customWidth="1"/>
    <col min="15367" max="15367" width="13" style="2" customWidth="1"/>
    <col min="15368" max="15368" width="9" style="2"/>
    <col min="15369" max="15369" width="11.25" style="2" customWidth="1"/>
    <col min="15370" max="15616" width="9" style="2"/>
    <col min="15617" max="15617" width="10.25" style="2" customWidth="1"/>
    <col min="15618" max="15618" width="22.25" style="2" customWidth="1"/>
    <col min="15619" max="15619" width="16.75" style="2" customWidth="1"/>
    <col min="15620" max="15620" width="9.75" style="2" customWidth="1"/>
    <col min="15621" max="15621" width="1.875" style="2" customWidth="1"/>
    <col min="15622" max="15622" width="12.5" style="2" customWidth="1"/>
    <col min="15623" max="15623" width="13" style="2" customWidth="1"/>
    <col min="15624" max="15624" width="9" style="2"/>
    <col min="15625" max="15625" width="11.25" style="2" customWidth="1"/>
    <col min="15626" max="15872" width="9" style="2"/>
    <col min="15873" max="15873" width="10.25" style="2" customWidth="1"/>
    <col min="15874" max="15874" width="22.25" style="2" customWidth="1"/>
    <col min="15875" max="15875" width="16.75" style="2" customWidth="1"/>
    <col min="15876" max="15876" width="9.75" style="2" customWidth="1"/>
    <col min="15877" max="15877" width="1.875" style="2" customWidth="1"/>
    <col min="15878" max="15878" width="12.5" style="2" customWidth="1"/>
    <col min="15879" max="15879" width="13" style="2" customWidth="1"/>
    <col min="15880" max="15880" width="9" style="2"/>
    <col min="15881" max="15881" width="11.25" style="2" customWidth="1"/>
    <col min="15882" max="16128" width="9" style="2"/>
    <col min="16129" max="16129" width="10.25" style="2" customWidth="1"/>
    <col min="16130" max="16130" width="22.25" style="2" customWidth="1"/>
    <col min="16131" max="16131" width="16.75" style="2" customWidth="1"/>
    <col min="16132" max="16132" width="9.75" style="2" customWidth="1"/>
    <col min="16133" max="16133" width="1.875" style="2" customWidth="1"/>
    <col min="16134" max="16134" width="12.5" style="2" customWidth="1"/>
    <col min="16135" max="16135" width="13" style="2" customWidth="1"/>
    <col min="16136" max="16136" width="9" style="2"/>
    <col min="16137" max="16137" width="11.25" style="2" customWidth="1"/>
    <col min="16138" max="16384" width="9" style="2"/>
  </cols>
  <sheetData>
    <row r="2" spans="1:8" x14ac:dyDescent="0.2">
      <c r="A2" s="1" t="s">
        <v>0</v>
      </c>
    </row>
    <row r="4" spans="1:8" x14ac:dyDescent="0.2">
      <c r="A4" s="1" t="s">
        <v>1</v>
      </c>
      <c r="F4" s="4" t="s">
        <v>2</v>
      </c>
      <c r="G4" s="5"/>
    </row>
    <row r="5" spans="1:8" x14ac:dyDescent="0.2">
      <c r="F5" s="4" t="s">
        <v>3</v>
      </c>
    </row>
    <row r="6" spans="1:8" x14ac:dyDescent="0.2">
      <c r="A6" s="3"/>
      <c r="B6" s="3"/>
      <c r="C6" s="3"/>
      <c r="E6" s="3"/>
      <c r="F6" s="6"/>
      <c r="G6" s="6"/>
    </row>
    <row r="7" spans="1:8" x14ac:dyDescent="0.2">
      <c r="A7" s="7" t="s">
        <v>4</v>
      </c>
      <c r="B7" s="7" t="s">
        <v>5</v>
      </c>
      <c r="C7" s="7"/>
      <c r="D7" s="7" t="s">
        <v>6</v>
      </c>
      <c r="E7" s="7"/>
      <c r="F7" s="8"/>
      <c r="G7" s="8"/>
      <c r="H7" s="1"/>
    </row>
    <row r="8" spans="1:8" x14ac:dyDescent="0.2">
      <c r="A8" s="7" t="s">
        <v>7</v>
      </c>
      <c r="B8" s="7"/>
      <c r="C8" s="7"/>
      <c r="D8" s="7" t="s">
        <v>8</v>
      </c>
      <c r="E8" s="7"/>
      <c r="F8" s="8" t="s">
        <v>9</v>
      </c>
      <c r="G8" s="8" t="s">
        <v>10</v>
      </c>
      <c r="H8" s="1"/>
    </row>
    <row r="9" spans="1:8" x14ac:dyDescent="0.2">
      <c r="A9" s="9"/>
      <c r="B9" s="7"/>
      <c r="C9" s="7"/>
      <c r="D9" s="7"/>
      <c r="E9" s="7"/>
      <c r="F9" s="8"/>
      <c r="G9" s="8"/>
      <c r="H9" s="1"/>
    </row>
    <row r="10" spans="1:8" x14ac:dyDescent="0.2">
      <c r="A10" s="10" t="s">
        <v>213</v>
      </c>
      <c r="B10" s="2" t="s">
        <v>11</v>
      </c>
      <c r="D10" s="3" t="s">
        <v>12</v>
      </c>
      <c r="F10" s="4">
        <v>200</v>
      </c>
      <c r="H10" s="1"/>
    </row>
    <row r="11" spans="1:8" x14ac:dyDescent="0.2">
      <c r="A11" s="9"/>
      <c r="B11" s="2" t="s">
        <v>13</v>
      </c>
      <c r="D11" s="3" t="s">
        <v>14</v>
      </c>
      <c r="G11" s="4">
        <v>200</v>
      </c>
      <c r="H11" s="1"/>
    </row>
    <row r="12" spans="1:8" x14ac:dyDescent="0.2">
      <c r="A12" s="9"/>
      <c r="H12" s="1"/>
    </row>
    <row r="13" spans="1:8" x14ac:dyDescent="0.2">
      <c r="A13" s="9"/>
      <c r="B13" s="2" t="s">
        <v>15</v>
      </c>
      <c r="H13" s="1"/>
    </row>
    <row r="14" spans="1:8" x14ac:dyDescent="0.2">
      <c r="A14" s="10"/>
      <c r="B14" s="2" t="s">
        <v>214</v>
      </c>
    </row>
    <row r="15" spans="1:8" x14ac:dyDescent="0.2">
      <c r="A15" s="10"/>
    </row>
    <row r="16" spans="1:8" x14ac:dyDescent="0.2">
      <c r="A16" s="10" t="s">
        <v>215</v>
      </c>
      <c r="B16" s="2" t="s">
        <v>11</v>
      </c>
      <c r="D16" s="3" t="s">
        <v>12</v>
      </c>
      <c r="F16" s="4">
        <v>200</v>
      </c>
    </row>
    <row r="17" spans="1:14" x14ac:dyDescent="0.2">
      <c r="A17" s="9"/>
      <c r="B17" s="2" t="s">
        <v>13</v>
      </c>
      <c r="D17" s="3" t="s">
        <v>14</v>
      </c>
      <c r="G17" s="4">
        <v>200</v>
      </c>
    </row>
    <row r="18" spans="1:14" x14ac:dyDescent="0.2">
      <c r="A18" s="9"/>
      <c r="G18" s="16"/>
    </row>
    <row r="19" spans="1:14" x14ac:dyDescent="0.2">
      <c r="A19" s="9"/>
      <c r="B19" s="2" t="s">
        <v>15</v>
      </c>
      <c r="G19" s="16"/>
    </row>
    <row r="20" spans="1:14" x14ac:dyDescent="0.2">
      <c r="A20" s="10"/>
      <c r="B20" s="2" t="s">
        <v>217</v>
      </c>
      <c r="M20" s="12"/>
      <c r="N20" s="12"/>
    </row>
    <row r="21" spans="1:14" x14ac:dyDescent="0.2">
      <c r="A21" s="10"/>
      <c r="M21" s="12"/>
      <c r="N21" s="12"/>
    </row>
    <row r="22" spans="1:14" x14ac:dyDescent="0.2">
      <c r="A22" s="10" t="s">
        <v>216</v>
      </c>
      <c r="B22" s="2" t="s">
        <v>70</v>
      </c>
      <c r="D22" s="3" t="s">
        <v>71</v>
      </c>
      <c r="F22" s="4">
        <v>17.100000000000001</v>
      </c>
      <c r="M22" s="12"/>
      <c r="N22" s="12"/>
    </row>
    <row r="23" spans="1:14" x14ac:dyDescent="0.2">
      <c r="A23" s="10"/>
      <c r="B23" s="2" t="s">
        <v>65</v>
      </c>
      <c r="D23" s="3" t="s">
        <v>62</v>
      </c>
      <c r="G23" s="4">
        <v>17.100000000000001</v>
      </c>
      <c r="M23" s="12"/>
      <c r="N23" s="12"/>
    </row>
    <row r="24" spans="1:14" x14ac:dyDescent="0.2">
      <c r="A24" s="10"/>
      <c r="M24" s="12"/>
      <c r="N24" s="12"/>
    </row>
    <row r="25" spans="1:14" x14ac:dyDescent="0.2">
      <c r="A25" s="10"/>
      <c r="B25" s="2" t="s">
        <v>219</v>
      </c>
      <c r="M25" s="12"/>
      <c r="N25" s="12"/>
    </row>
    <row r="26" spans="1:14" x14ac:dyDescent="0.2">
      <c r="A26" s="10"/>
      <c r="M26" s="12"/>
      <c r="N26" s="12"/>
    </row>
    <row r="27" spans="1:14" x14ac:dyDescent="0.2">
      <c r="A27" s="10" t="s">
        <v>218</v>
      </c>
      <c r="B27" s="2" t="s">
        <v>66</v>
      </c>
      <c r="D27" s="3" t="s">
        <v>67</v>
      </c>
      <c r="F27" s="4">
        <f>8952.73+249.92</f>
        <v>9202.65</v>
      </c>
      <c r="M27" s="12"/>
      <c r="N27" s="12"/>
    </row>
    <row r="28" spans="1:14" x14ac:dyDescent="0.2">
      <c r="A28" s="10"/>
      <c r="B28" s="2" t="s">
        <v>80</v>
      </c>
      <c r="D28" s="3" t="s">
        <v>81</v>
      </c>
      <c r="G28" s="4">
        <f>8952.73+249.92</f>
        <v>9202.65</v>
      </c>
      <c r="M28" s="12"/>
      <c r="N28" s="12"/>
    </row>
    <row r="29" spans="1:14" x14ac:dyDescent="0.2">
      <c r="A29" s="13"/>
      <c r="M29" s="12"/>
      <c r="N29" s="12"/>
    </row>
    <row r="30" spans="1:14" x14ac:dyDescent="0.2">
      <c r="A30" s="10"/>
      <c r="B30" s="2" t="s">
        <v>220</v>
      </c>
      <c r="M30" s="12"/>
      <c r="N30" s="12"/>
    </row>
    <row r="31" spans="1:14" x14ac:dyDescent="0.2">
      <c r="A31" s="10"/>
      <c r="M31" s="12"/>
      <c r="N31" s="12"/>
    </row>
    <row r="32" spans="1:14" x14ac:dyDescent="0.2">
      <c r="A32" s="10" t="s">
        <v>221</v>
      </c>
      <c r="B32" s="2" t="s">
        <v>92</v>
      </c>
      <c r="D32" s="3" t="s">
        <v>93</v>
      </c>
      <c r="F32" s="4">
        <v>1355173.94</v>
      </c>
      <c r="M32" s="12"/>
      <c r="N32" s="12"/>
    </row>
    <row r="33" spans="1:14" x14ac:dyDescent="0.2">
      <c r="A33" s="13"/>
      <c r="B33" s="2" t="s">
        <v>94</v>
      </c>
      <c r="D33" s="3" t="s">
        <v>95</v>
      </c>
      <c r="G33" s="4">
        <v>1355173.94</v>
      </c>
      <c r="M33" s="12"/>
      <c r="N33" s="12"/>
    </row>
    <row r="34" spans="1:14" x14ac:dyDescent="0.2">
      <c r="A34" s="13"/>
      <c r="M34" s="12"/>
      <c r="N34" s="12"/>
    </row>
    <row r="35" spans="1:14" x14ac:dyDescent="0.2">
      <c r="A35" s="13"/>
      <c r="B35" s="2" t="s">
        <v>223</v>
      </c>
      <c r="F35" s="12"/>
      <c r="G35" s="12"/>
      <c r="M35" s="12"/>
      <c r="N35" s="12"/>
    </row>
    <row r="36" spans="1:14" x14ac:dyDescent="0.2">
      <c r="A36" s="10"/>
      <c r="F36" s="12"/>
      <c r="G36" s="12"/>
      <c r="M36" s="12"/>
      <c r="N36" s="12"/>
    </row>
    <row r="37" spans="1:14" x14ac:dyDescent="0.2">
      <c r="A37" s="13" t="s">
        <v>222</v>
      </c>
      <c r="B37" s="2" t="s">
        <v>94</v>
      </c>
      <c r="D37" s="3" t="s">
        <v>95</v>
      </c>
      <c r="F37" s="12">
        <f>G38+G39</f>
        <v>1355173.94</v>
      </c>
      <c r="G37" s="12"/>
      <c r="M37" s="12"/>
      <c r="N37" s="12"/>
    </row>
    <row r="38" spans="1:14" x14ac:dyDescent="0.2">
      <c r="A38" s="13"/>
      <c r="B38" s="2" t="s">
        <v>97</v>
      </c>
      <c r="D38" s="3" t="s">
        <v>98</v>
      </c>
      <c r="F38" s="12"/>
      <c r="G38" s="12">
        <v>815089.04999999993</v>
      </c>
      <c r="M38" s="12"/>
      <c r="N38" s="12"/>
    </row>
    <row r="39" spans="1:14" x14ac:dyDescent="0.2">
      <c r="A39" s="13"/>
      <c r="B39" s="2" t="s">
        <v>99</v>
      </c>
      <c r="D39" s="3" t="s">
        <v>100</v>
      </c>
      <c r="F39" s="12"/>
      <c r="G39" s="12">
        <v>540084.89</v>
      </c>
      <c r="M39" s="12"/>
      <c r="N39" s="12"/>
    </row>
    <row r="40" spans="1:14" x14ac:dyDescent="0.2">
      <c r="A40" s="13"/>
      <c r="F40" s="12"/>
      <c r="G40" s="12"/>
      <c r="M40" s="12"/>
      <c r="N40" s="12"/>
    </row>
    <row r="41" spans="1:14" x14ac:dyDescent="0.2">
      <c r="A41" s="10"/>
      <c r="B41" s="2" t="s">
        <v>223</v>
      </c>
      <c r="F41" s="12"/>
      <c r="G41" s="12"/>
      <c r="M41" s="12"/>
      <c r="N41" s="12"/>
    </row>
    <row r="42" spans="1:14" x14ac:dyDescent="0.2">
      <c r="A42" s="13"/>
      <c r="F42" s="12"/>
      <c r="G42" s="12"/>
      <c r="M42" s="12"/>
      <c r="N42" s="12"/>
    </row>
    <row r="43" spans="1:14" x14ac:dyDescent="0.2">
      <c r="A43" s="10"/>
      <c r="F43" s="12"/>
      <c r="G43" s="12"/>
      <c r="M43" s="12"/>
      <c r="N43" s="12"/>
    </row>
    <row r="44" spans="1:14" x14ac:dyDescent="0.2">
      <c r="A44" s="10"/>
      <c r="B44" s="19"/>
      <c r="C44" s="19"/>
      <c r="D44" s="20"/>
      <c r="E44" s="19"/>
    </row>
    <row r="45" spans="1:14" ht="13.5" thickBot="1" x14ac:dyDescent="0.25">
      <c r="F45" s="22">
        <f>SUM(F10:F42)</f>
        <v>2719967.63</v>
      </c>
      <c r="G45" s="22">
        <f>SUM(G10:G42)</f>
        <v>2719967.63</v>
      </c>
    </row>
    <row r="46" spans="1:14" ht="13.5" thickTop="1" x14ac:dyDescent="0.2">
      <c r="F46" s="2"/>
      <c r="G46" s="2"/>
    </row>
    <row r="47" spans="1:14" x14ac:dyDescent="0.2">
      <c r="A47" s="2" t="s">
        <v>17</v>
      </c>
    </row>
    <row r="50" spans="1:7" x14ac:dyDescent="0.2">
      <c r="C50" s="3"/>
      <c r="D50" s="2"/>
      <c r="E50" s="4"/>
    </row>
    <row r="51" spans="1:7" x14ac:dyDescent="0.2">
      <c r="A51" s="2" t="s">
        <v>18</v>
      </c>
      <c r="C51" s="3"/>
      <c r="D51" s="2"/>
      <c r="E51" s="4"/>
    </row>
    <row r="52" spans="1:7" x14ac:dyDescent="0.2">
      <c r="C52" s="3"/>
      <c r="D52" s="2"/>
      <c r="E52" s="4"/>
    </row>
    <row r="53" spans="1:7" x14ac:dyDescent="0.2">
      <c r="C53" s="3"/>
      <c r="D53" s="2"/>
      <c r="E53" s="4"/>
    </row>
    <row r="54" spans="1:7" x14ac:dyDescent="0.2">
      <c r="D54" s="2"/>
      <c r="F54" s="2"/>
      <c r="G54" s="2"/>
    </row>
    <row r="55" spans="1:7" x14ac:dyDescent="0.2">
      <c r="D55" s="2"/>
      <c r="F55" s="2"/>
      <c r="G55" s="2"/>
    </row>
    <row r="56" spans="1:7" x14ac:dyDescent="0.2">
      <c r="D56" s="2"/>
      <c r="F56" s="2"/>
      <c r="G56" s="2"/>
    </row>
    <row r="57" spans="1:7" x14ac:dyDescent="0.2">
      <c r="D57" s="2"/>
      <c r="F57" s="2"/>
      <c r="G57" s="2"/>
    </row>
    <row r="58" spans="1:7" x14ac:dyDescent="0.2">
      <c r="D58" s="2"/>
      <c r="F58" s="2"/>
      <c r="G58" s="2"/>
    </row>
    <row r="59" spans="1:7" x14ac:dyDescent="0.2">
      <c r="D59" s="2"/>
      <c r="F59" s="2"/>
      <c r="G59" s="2"/>
    </row>
    <row r="60" spans="1:7" x14ac:dyDescent="0.2">
      <c r="D60" s="2"/>
      <c r="F60" s="2"/>
      <c r="G60" s="2"/>
    </row>
    <row r="61" spans="1:7" x14ac:dyDescent="0.2">
      <c r="D61" s="2"/>
      <c r="F61" s="2"/>
      <c r="G61" s="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3" fitToHeight="2" orientation="portrait" r:id="rId1"/>
  <headerFooter>
    <oddFooter>&amp;R&amp;P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7FF63-DBA9-429C-ACD2-8E5364D6943C}">
  <dimension ref="A2:N71"/>
  <sheetViews>
    <sheetView view="pageBreakPreview" topLeftCell="A28" zoomScaleNormal="100" zoomScaleSheetLayoutView="100" workbookViewId="0">
      <selection activeCell="F27" sqref="F27"/>
    </sheetView>
  </sheetViews>
  <sheetFormatPr defaultRowHeight="12.75" x14ac:dyDescent="0.2"/>
  <cols>
    <col min="1" max="1" width="10.25" style="2" customWidth="1"/>
    <col min="2" max="2" width="22.25" style="2" customWidth="1"/>
    <col min="3" max="3" width="16.75" style="2" customWidth="1"/>
    <col min="4" max="4" width="9.75" style="3" customWidth="1"/>
    <col min="5" max="5" width="1.875" style="2" customWidth="1"/>
    <col min="6" max="7" width="12.5" style="4" customWidth="1"/>
    <col min="8" max="8" width="9" style="2"/>
    <col min="9" max="9" width="11.25" style="2" customWidth="1"/>
    <col min="10" max="10" width="9" style="2"/>
    <col min="11" max="11" width="9" style="11"/>
    <col min="12" max="256" width="9" style="2"/>
    <col min="257" max="257" width="10.25" style="2" customWidth="1"/>
    <col min="258" max="258" width="22.25" style="2" customWidth="1"/>
    <col min="259" max="259" width="16.75" style="2" customWidth="1"/>
    <col min="260" max="260" width="9.75" style="2" customWidth="1"/>
    <col min="261" max="261" width="1.875" style="2" customWidth="1"/>
    <col min="262" max="262" width="12.5" style="2" customWidth="1"/>
    <col min="263" max="263" width="13" style="2" customWidth="1"/>
    <col min="264" max="264" width="9" style="2"/>
    <col min="265" max="265" width="11.25" style="2" customWidth="1"/>
    <col min="266" max="512" width="9" style="2"/>
    <col min="513" max="513" width="10.25" style="2" customWidth="1"/>
    <col min="514" max="514" width="22.25" style="2" customWidth="1"/>
    <col min="515" max="515" width="16.75" style="2" customWidth="1"/>
    <col min="516" max="516" width="9.75" style="2" customWidth="1"/>
    <col min="517" max="517" width="1.875" style="2" customWidth="1"/>
    <col min="518" max="518" width="12.5" style="2" customWidth="1"/>
    <col min="519" max="519" width="13" style="2" customWidth="1"/>
    <col min="520" max="520" width="9" style="2"/>
    <col min="521" max="521" width="11.25" style="2" customWidth="1"/>
    <col min="522" max="768" width="9" style="2"/>
    <col min="769" max="769" width="10.25" style="2" customWidth="1"/>
    <col min="770" max="770" width="22.25" style="2" customWidth="1"/>
    <col min="771" max="771" width="16.75" style="2" customWidth="1"/>
    <col min="772" max="772" width="9.75" style="2" customWidth="1"/>
    <col min="773" max="773" width="1.875" style="2" customWidth="1"/>
    <col min="774" max="774" width="12.5" style="2" customWidth="1"/>
    <col min="775" max="775" width="13" style="2" customWidth="1"/>
    <col min="776" max="776" width="9" style="2"/>
    <col min="777" max="777" width="11.25" style="2" customWidth="1"/>
    <col min="778" max="1024" width="9" style="2"/>
    <col min="1025" max="1025" width="10.25" style="2" customWidth="1"/>
    <col min="1026" max="1026" width="22.25" style="2" customWidth="1"/>
    <col min="1027" max="1027" width="16.75" style="2" customWidth="1"/>
    <col min="1028" max="1028" width="9.75" style="2" customWidth="1"/>
    <col min="1029" max="1029" width="1.875" style="2" customWidth="1"/>
    <col min="1030" max="1030" width="12.5" style="2" customWidth="1"/>
    <col min="1031" max="1031" width="13" style="2" customWidth="1"/>
    <col min="1032" max="1032" width="9" style="2"/>
    <col min="1033" max="1033" width="11.25" style="2" customWidth="1"/>
    <col min="1034" max="1280" width="9" style="2"/>
    <col min="1281" max="1281" width="10.25" style="2" customWidth="1"/>
    <col min="1282" max="1282" width="22.25" style="2" customWidth="1"/>
    <col min="1283" max="1283" width="16.75" style="2" customWidth="1"/>
    <col min="1284" max="1284" width="9.75" style="2" customWidth="1"/>
    <col min="1285" max="1285" width="1.875" style="2" customWidth="1"/>
    <col min="1286" max="1286" width="12.5" style="2" customWidth="1"/>
    <col min="1287" max="1287" width="13" style="2" customWidth="1"/>
    <col min="1288" max="1288" width="9" style="2"/>
    <col min="1289" max="1289" width="11.25" style="2" customWidth="1"/>
    <col min="1290" max="1536" width="9" style="2"/>
    <col min="1537" max="1537" width="10.25" style="2" customWidth="1"/>
    <col min="1538" max="1538" width="22.25" style="2" customWidth="1"/>
    <col min="1539" max="1539" width="16.75" style="2" customWidth="1"/>
    <col min="1540" max="1540" width="9.75" style="2" customWidth="1"/>
    <col min="1541" max="1541" width="1.875" style="2" customWidth="1"/>
    <col min="1542" max="1542" width="12.5" style="2" customWidth="1"/>
    <col min="1543" max="1543" width="13" style="2" customWidth="1"/>
    <col min="1544" max="1544" width="9" style="2"/>
    <col min="1545" max="1545" width="11.25" style="2" customWidth="1"/>
    <col min="1546" max="1792" width="9" style="2"/>
    <col min="1793" max="1793" width="10.25" style="2" customWidth="1"/>
    <col min="1794" max="1794" width="22.25" style="2" customWidth="1"/>
    <col min="1795" max="1795" width="16.75" style="2" customWidth="1"/>
    <col min="1796" max="1796" width="9.75" style="2" customWidth="1"/>
    <col min="1797" max="1797" width="1.875" style="2" customWidth="1"/>
    <col min="1798" max="1798" width="12.5" style="2" customWidth="1"/>
    <col min="1799" max="1799" width="13" style="2" customWidth="1"/>
    <col min="1800" max="1800" width="9" style="2"/>
    <col min="1801" max="1801" width="11.25" style="2" customWidth="1"/>
    <col min="1802" max="2048" width="9" style="2"/>
    <col min="2049" max="2049" width="10.25" style="2" customWidth="1"/>
    <col min="2050" max="2050" width="22.25" style="2" customWidth="1"/>
    <col min="2051" max="2051" width="16.75" style="2" customWidth="1"/>
    <col min="2052" max="2052" width="9.75" style="2" customWidth="1"/>
    <col min="2053" max="2053" width="1.875" style="2" customWidth="1"/>
    <col min="2054" max="2054" width="12.5" style="2" customWidth="1"/>
    <col min="2055" max="2055" width="13" style="2" customWidth="1"/>
    <col min="2056" max="2056" width="9" style="2"/>
    <col min="2057" max="2057" width="11.25" style="2" customWidth="1"/>
    <col min="2058" max="2304" width="9" style="2"/>
    <col min="2305" max="2305" width="10.25" style="2" customWidth="1"/>
    <col min="2306" max="2306" width="22.25" style="2" customWidth="1"/>
    <col min="2307" max="2307" width="16.75" style="2" customWidth="1"/>
    <col min="2308" max="2308" width="9.75" style="2" customWidth="1"/>
    <col min="2309" max="2309" width="1.875" style="2" customWidth="1"/>
    <col min="2310" max="2310" width="12.5" style="2" customWidth="1"/>
    <col min="2311" max="2311" width="13" style="2" customWidth="1"/>
    <col min="2312" max="2312" width="9" style="2"/>
    <col min="2313" max="2313" width="11.25" style="2" customWidth="1"/>
    <col min="2314" max="2560" width="9" style="2"/>
    <col min="2561" max="2561" width="10.25" style="2" customWidth="1"/>
    <col min="2562" max="2562" width="22.25" style="2" customWidth="1"/>
    <col min="2563" max="2563" width="16.75" style="2" customWidth="1"/>
    <col min="2564" max="2564" width="9.75" style="2" customWidth="1"/>
    <col min="2565" max="2565" width="1.875" style="2" customWidth="1"/>
    <col min="2566" max="2566" width="12.5" style="2" customWidth="1"/>
    <col min="2567" max="2567" width="13" style="2" customWidth="1"/>
    <col min="2568" max="2568" width="9" style="2"/>
    <col min="2569" max="2569" width="11.25" style="2" customWidth="1"/>
    <col min="2570" max="2816" width="9" style="2"/>
    <col min="2817" max="2817" width="10.25" style="2" customWidth="1"/>
    <col min="2818" max="2818" width="22.25" style="2" customWidth="1"/>
    <col min="2819" max="2819" width="16.75" style="2" customWidth="1"/>
    <col min="2820" max="2820" width="9.75" style="2" customWidth="1"/>
    <col min="2821" max="2821" width="1.875" style="2" customWidth="1"/>
    <col min="2822" max="2822" width="12.5" style="2" customWidth="1"/>
    <col min="2823" max="2823" width="13" style="2" customWidth="1"/>
    <col min="2824" max="2824" width="9" style="2"/>
    <col min="2825" max="2825" width="11.25" style="2" customWidth="1"/>
    <col min="2826" max="3072" width="9" style="2"/>
    <col min="3073" max="3073" width="10.25" style="2" customWidth="1"/>
    <col min="3074" max="3074" width="22.25" style="2" customWidth="1"/>
    <col min="3075" max="3075" width="16.75" style="2" customWidth="1"/>
    <col min="3076" max="3076" width="9.75" style="2" customWidth="1"/>
    <col min="3077" max="3077" width="1.875" style="2" customWidth="1"/>
    <col min="3078" max="3078" width="12.5" style="2" customWidth="1"/>
    <col min="3079" max="3079" width="13" style="2" customWidth="1"/>
    <col min="3080" max="3080" width="9" style="2"/>
    <col min="3081" max="3081" width="11.25" style="2" customWidth="1"/>
    <col min="3082" max="3328" width="9" style="2"/>
    <col min="3329" max="3329" width="10.25" style="2" customWidth="1"/>
    <col min="3330" max="3330" width="22.25" style="2" customWidth="1"/>
    <col min="3331" max="3331" width="16.75" style="2" customWidth="1"/>
    <col min="3332" max="3332" width="9.75" style="2" customWidth="1"/>
    <col min="3333" max="3333" width="1.875" style="2" customWidth="1"/>
    <col min="3334" max="3334" width="12.5" style="2" customWidth="1"/>
    <col min="3335" max="3335" width="13" style="2" customWidth="1"/>
    <col min="3336" max="3336" width="9" style="2"/>
    <col min="3337" max="3337" width="11.25" style="2" customWidth="1"/>
    <col min="3338" max="3584" width="9" style="2"/>
    <col min="3585" max="3585" width="10.25" style="2" customWidth="1"/>
    <col min="3586" max="3586" width="22.25" style="2" customWidth="1"/>
    <col min="3587" max="3587" width="16.75" style="2" customWidth="1"/>
    <col min="3588" max="3588" width="9.75" style="2" customWidth="1"/>
    <col min="3589" max="3589" width="1.875" style="2" customWidth="1"/>
    <col min="3590" max="3590" width="12.5" style="2" customWidth="1"/>
    <col min="3591" max="3591" width="13" style="2" customWidth="1"/>
    <col min="3592" max="3592" width="9" style="2"/>
    <col min="3593" max="3593" width="11.25" style="2" customWidth="1"/>
    <col min="3594" max="3840" width="9" style="2"/>
    <col min="3841" max="3841" width="10.25" style="2" customWidth="1"/>
    <col min="3842" max="3842" width="22.25" style="2" customWidth="1"/>
    <col min="3843" max="3843" width="16.75" style="2" customWidth="1"/>
    <col min="3844" max="3844" width="9.75" style="2" customWidth="1"/>
    <col min="3845" max="3845" width="1.875" style="2" customWidth="1"/>
    <col min="3846" max="3846" width="12.5" style="2" customWidth="1"/>
    <col min="3847" max="3847" width="13" style="2" customWidth="1"/>
    <col min="3848" max="3848" width="9" style="2"/>
    <col min="3849" max="3849" width="11.25" style="2" customWidth="1"/>
    <col min="3850" max="4096" width="9" style="2"/>
    <col min="4097" max="4097" width="10.25" style="2" customWidth="1"/>
    <col min="4098" max="4098" width="22.25" style="2" customWidth="1"/>
    <col min="4099" max="4099" width="16.75" style="2" customWidth="1"/>
    <col min="4100" max="4100" width="9.75" style="2" customWidth="1"/>
    <col min="4101" max="4101" width="1.875" style="2" customWidth="1"/>
    <col min="4102" max="4102" width="12.5" style="2" customWidth="1"/>
    <col min="4103" max="4103" width="13" style="2" customWidth="1"/>
    <col min="4104" max="4104" width="9" style="2"/>
    <col min="4105" max="4105" width="11.25" style="2" customWidth="1"/>
    <col min="4106" max="4352" width="9" style="2"/>
    <col min="4353" max="4353" width="10.25" style="2" customWidth="1"/>
    <col min="4354" max="4354" width="22.25" style="2" customWidth="1"/>
    <col min="4355" max="4355" width="16.75" style="2" customWidth="1"/>
    <col min="4356" max="4356" width="9.75" style="2" customWidth="1"/>
    <col min="4357" max="4357" width="1.875" style="2" customWidth="1"/>
    <col min="4358" max="4358" width="12.5" style="2" customWidth="1"/>
    <col min="4359" max="4359" width="13" style="2" customWidth="1"/>
    <col min="4360" max="4360" width="9" style="2"/>
    <col min="4361" max="4361" width="11.25" style="2" customWidth="1"/>
    <col min="4362" max="4608" width="9" style="2"/>
    <col min="4609" max="4609" width="10.25" style="2" customWidth="1"/>
    <col min="4610" max="4610" width="22.25" style="2" customWidth="1"/>
    <col min="4611" max="4611" width="16.75" style="2" customWidth="1"/>
    <col min="4612" max="4612" width="9.75" style="2" customWidth="1"/>
    <col min="4613" max="4613" width="1.875" style="2" customWidth="1"/>
    <col min="4614" max="4614" width="12.5" style="2" customWidth="1"/>
    <col min="4615" max="4615" width="13" style="2" customWidth="1"/>
    <col min="4616" max="4616" width="9" style="2"/>
    <col min="4617" max="4617" width="11.25" style="2" customWidth="1"/>
    <col min="4618" max="4864" width="9" style="2"/>
    <col min="4865" max="4865" width="10.25" style="2" customWidth="1"/>
    <col min="4866" max="4866" width="22.25" style="2" customWidth="1"/>
    <col min="4867" max="4867" width="16.75" style="2" customWidth="1"/>
    <col min="4868" max="4868" width="9.75" style="2" customWidth="1"/>
    <col min="4869" max="4869" width="1.875" style="2" customWidth="1"/>
    <col min="4870" max="4870" width="12.5" style="2" customWidth="1"/>
    <col min="4871" max="4871" width="13" style="2" customWidth="1"/>
    <col min="4872" max="4872" width="9" style="2"/>
    <col min="4873" max="4873" width="11.25" style="2" customWidth="1"/>
    <col min="4874" max="5120" width="9" style="2"/>
    <col min="5121" max="5121" width="10.25" style="2" customWidth="1"/>
    <col min="5122" max="5122" width="22.25" style="2" customWidth="1"/>
    <col min="5123" max="5123" width="16.75" style="2" customWidth="1"/>
    <col min="5124" max="5124" width="9.75" style="2" customWidth="1"/>
    <col min="5125" max="5125" width="1.875" style="2" customWidth="1"/>
    <col min="5126" max="5126" width="12.5" style="2" customWidth="1"/>
    <col min="5127" max="5127" width="13" style="2" customWidth="1"/>
    <col min="5128" max="5128" width="9" style="2"/>
    <col min="5129" max="5129" width="11.25" style="2" customWidth="1"/>
    <col min="5130" max="5376" width="9" style="2"/>
    <col min="5377" max="5377" width="10.25" style="2" customWidth="1"/>
    <col min="5378" max="5378" width="22.25" style="2" customWidth="1"/>
    <col min="5379" max="5379" width="16.75" style="2" customWidth="1"/>
    <col min="5380" max="5380" width="9.75" style="2" customWidth="1"/>
    <col min="5381" max="5381" width="1.875" style="2" customWidth="1"/>
    <col min="5382" max="5382" width="12.5" style="2" customWidth="1"/>
    <col min="5383" max="5383" width="13" style="2" customWidth="1"/>
    <col min="5384" max="5384" width="9" style="2"/>
    <col min="5385" max="5385" width="11.25" style="2" customWidth="1"/>
    <col min="5386" max="5632" width="9" style="2"/>
    <col min="5633" max="5633" width="10.25" style="2" customWidth="1"/>
    <col min="5634" max="5634" width="22.25" style="2" customWidth="1"/>
    <col min="5635" max="5635" width="16.75" style="2" customWidth="1"/>
    <col min="5636" max="5636" width="9.75" style="2" customWidth="1"/>
    <col min="5637" max="5637" width="1.875" style="2" customWidth="1"/>
    <col min="5638" max="5638" width="12.5" style="2" customWidth="1"/>
    <col min="5639" max="5639" width="13" style="2" customWidth="1"/>
    <col min="5640" max="5640" width="9" style="2"/>
    <col min="5641" max="5641" width="11.25" style="2" customWidth="1"/>
    <col min="5642" max="5888" width="9" style="2"/>
    <col min="5889" max="5889" width="10.25" style="2" customWidth="1"/>
    <col min="5890" max="5890" width="22.25" style="2" customWidth="1"/>
    <col min="5891" max="5891" width="16.75" style="2" customWidth="1"/>
    <col min="5892" max="5892" width="9.75" style="2" customWidth="1"/>
    <col min="5893" max="5893" width="1.875" style="2" customWidth="1"/>
    <col min="5894" max="5894" width="12.5" style="2" customWidth="1"/>
    <col min="5895" max="5895" width="13" style="2" customWidth="1"/>
    <col min="5896" max="5896" width="9" style="2"/>
    <col min="5897" max="5897" width="11.25" style="2" customWidth="1"/>
    <col min="5898" max="6144" width="9" style="2"/>
    <col min="6145" max="6145" width="10.25" style="2" customWidth="1"/>
    <col min="6146" max="6146" width="22.25" style="2" customWidth="1"/>
    <col min="6147" max="6147" width="16.75" style="2" customWidth="1"/>
    <col min="6148" max="6148" width="9.75" style="2" customWidth="1"/>
    <col min="6149" max="6149" width="1.875" style="2" customWidth="1"/>
    <col min="6150" max="6150" width="12.5" style="2" customWidth="1"/>
    <col min="6151" max="6151" width="13" style="2" customWidth="1"/>
    <col min="6152" max="6152" width="9" style="2"/>
    <col min="6153" max="6153" width="11.25" style="2" customWidth="1"/>
    <col min="6154" max="6400" width="9" style="2"/>
    <col min="6401" max="6401" width="10.25" style="2" customWidth="1"/>
    <col min="6402" max="6402" width="22.25" style="2" customWidth="1"/>
    <col min="6403" max="6403" width="16.75" style="2" customWidth="1"/>
    <col min="6404" max="6404" width="9.75" style="2" customWidth="1"/>
    <col min="6405" max="6405" width="1.875" style="2" customWidth="1"/>
    <col min="6406" max="6406" width="12.5" style="2" customWidth="1"/>
    <col min="6407" max="6407" width="13" style="2" customWidth="1"/>
    <col min="6408" max="6408" width="9" style="2"/>
    <col min="6409" max="6409" width="11.25" style="2" customWidth="1"/>
    <col min="6410" max="6656" width="9" style="2"/>
    <col min="6657" max="6657" width="10.25" style="2" customWidth="1"/>
    <col min="6658" max="6658" width="22.25" style="2" customWidth="1"/>
    <col min="6659" max="6659" width="16.75" style="2" customWidth="1"/>
    <col min="6660" max="6660" width="9.75" style="2" customWidth="1"/>
    <col min="6661" max="6661" width="1.875" style="2" customWidth="1"/>
    <col min="6662" max="6662" width="12.5" style="2" customWidth="1"/>
    <col min="6663" max="6663" width="13" style="2" customWidth="1"/>
    <col min="6664" max="6664" width="9" style="2"/>
    <col min="6665" max="6665" width="11.25" style="2" customWidth="1"/>
    <col min="6666" max="6912" width="9" style="2"/>
    <col min="6913" max="6913" width="10.25" style="2" customWidth="1"/>
    <col min="6914" max="6914" width="22.25" style="2" customWidth="1"/>
    <col min="6915" max="6915" width="16.75" style="2" customWidth="1"/>
    <col min="6916" max="6916" width="9.75" style="2" customWidth="1"/>
    <col min="6917" max="6917" width="1.875" style="2" customWidth="1"/>
    <col min="6918" max="6918" width="12.5" style="2" customWidth="1"/>
    <col min="6919" max="6919" width="13" style="2" customWidth="1"/>
    <col min="6920" max="6920" width="9" style="2"/>
    <col min="6921" max="6921" width="11.25" style="2" customWidth="1"/>
    <col min="6922" max="7168" width="9" style="2"/>
    <col min="7169" max="7169" width="10.25" style="2" customWidth="1"/>
    <col min="7170" max="7170" width="22.25" style="2" customWidth="1"/>
    <col min="7171" max="7171" width="16.75" style="2" customWidth="1"/>
    <col min="7172" max="7172" width="9.75" style="2" customWidth="1"/>
    <col min="7173" max="7173" width="1.875" style="2" customWidth="1"/>
    <col min="7174" max="7174" width="12.5" style="2" customWidth="1"/>
    <col min="7175" max="7175" width="13" style="2" customWidth="1"/>
    <col min="7176" max="7176" width="9" style="2"/>
    <col min="7177" max="7177" width="11.25" style="2" customWidth="1"/>
    <col min="7178" max="7424" width="9" style="2"/>
    <col min="7425" max="7425" width="10.25" style="2" customWidth="1"/>
    <col min="7426" max="7426" width="22.25" style="2" customWidth="1"/>
    <col min="7427" max="7427" width="16.75" style="2" customWidth="1"/>
    <col min="7428" max="7428" width="9.75" style="2" customWidth="1"/>
    <col min="7429" max="7429" width="1.875" style="2" customWidth="1"/>
    <col min="7430" max="7430" width="12.5" style="2" customWidth="1"/>
    <col min="7431" max="7431" width="13" style="2" customWidth="1"/>
    <col min="7432" max="7432" width="9" style="2"/>
    <col min="7433" max="7433" width="11.25" style="2" customWidth="1"/>
    <col min="7434" max="7680" width="9" style="2"/>
    <col min="7681" max="7681" width="10.25" style="2" customWidth="1"/>
    <col min="7682" max="7682" width="22.25" style="2" customWidth="1"/>
    <col min="7683" max="7683" width="16.75" style="2" customWidth="1"/>
    <col min="7684" max="7684" width="9.75" style="2" customWidth="1"/>
    <col min="7685" max="7685" width="1.875" style="2" customWidth="1"/>
    <col min="7686" max="7686" width="12.5" style="2" customWidth="1"/>
    <col min="7687" max="7687" width="13" style="2" customWidth="1"/>
    <col min="7688" max="7688" width="9" style="2"/>
    <col min="7689" max="7689" width="11.25" style="2" customWidth="1"/>
    <col min="7690" max="7936" width="9" style="2"/>
    <col min="7937" max="7937" width="10.25" style="2" customWidth="1"/>
    <col min="7938" max="7938" width="22.25" style="2" customWidth="1"/>
    <col min="7939" max="7939" width="16.75" style="2" customWidth="1"/>
    <col min="7940" max="7940" width="9.75" style="2" customWidth="1"/>
    <col min="7941" max="7941" width="1.875" style="2" customWidth="1"/>
    <col min="7942" max="7942" width="12.5" style="2" customWidth="1"/>
    <col min="7943" max="7943" width="13" style="2" customWidth="1"/>
    <col min="7944" max="7944" width="9" style="2"/>
    <col min="7945" max="7945" width="11.25" style="2" customWidth="1"/>
    <col min="7946" max="8192" width="9" style="2"/>
    <col min="8193" max="8193" width="10.25" style="2" customWidth="1"/>
    <col min="8194" max="8194" width="22.25" style="2" customWidth="1"/>
    <col min="8195" max="8195" width="16.75" style="2" customWidth="1"/>
    <col min="8196" max="8196" width="9.75" style="2" customWidth="1"/>
    <col min="8197" max="8197" width="1.875" style="2" customWidth="1"/>
    <col min="8198" max="8198" width="12.5" style="2" customWidth="1"/>
    <col min="8199" max="8199" width="13" style="2" customWidth="1"/>
    <col min="8200" max="8200" width="9" style="2"/>
    <col min="8201" max="8201" width="11.25" style="2" customWidth="1"/>
    <col min="8202" max="8448" width="9" style="2"/>
    <col min="8449" max="8449" width="10.25" style="2" customWidth="1"/>
    <col min="8450" max="8450" width="22.25" style="2" customWidth="1"/>
    <col min="8451" max="8451" width="16.75" style="2" customWidth="1"/>
    <col min="8452" max="8452" width="9.75" style="2" customWidth="1"/>
    <col min="8453" max="8453" width="1.875" style="2" customWidth="1"/>
    <col min="8454" max="8454" width="12.5" style="2" customWidth="1"/>
    <col min="8455" max="8455" width="13" style="2" customWidth="1"/>
    <col min="8456" max="8456" width="9" style="2"/>
    <col min="8457" max="8457" width="11.25" style="2" customWidth="1"/>
    <col min="8458" max="8704" width="9" style="2"/>
    <col min="8705" max="8705" width="10.25" style="2" customWidth="1"/>
    <col min="8706" max="8706" width="22.25" style="2" customWidth="1"/>
    <col min="8707" max="8707" width="16.75" style="2" customWidth="1"/>
    <col min="8708" max="8708" width="9.75" style="2" customWidth="1"/>
    <col min="8709" max="8709" width="1.875" style="2" customWidth="1"/>
    <col min="8710" max="8710" width="12.5" style="2" customWidth="1"/>
    <col min="8711" max="8711" width="13" style="2" customWidth="1"/>
    <col min="8712" max="8712" width="9" style="2"/>
    <col min="8713" max="8713" width="11.25" style="2" customWidth="1"/>
    <col min="8714" max="8960" width="9" style="2"/>
    <col min="8961" max="8961" width="10.25" style="2" customWidth="1"/>
    <col min="8962" max="8962" width="22.25" style="2" customWidth="1"/>
    <col min="8963" max="8963" width="16.75" style="2" customWidth="1"/>
    <col min="8964" max="8964" width="9.75" style="2" customWidth="1"/>
    <col min="8965" max="8965" width="1.875" style="2" customWidth="1"/>
    <col min="8966" max="8966" width="12.5" style="2" customWidth="1"/>
    <col min="8967" max="8967" width="13" style="2" customWidth="1"/>
    <col min="8968" max="8968" width="9" style="2"/>
    <col min="8969" max="8969" width="11.25" style="2" customWidth="1"/>
    <col min="8970" max="9216" width="9" style="2"/>
    <col min="9217" max="9217" width="10.25" style="2" customWidth="1"/>
    <col min="9218" max="9218" width="22.25" style="2" customWidth="1"/>
    <col min="9219" max="9219" width="16.75" style="2" customWidth="1"/>
    <col min="9220" max="9220" width="9.75" style="2" customWidth="1"/>
    <col min="9221" max="9221" width="1.875" style="2" customWidth="1"/>
    <col min="9222" max="9222" width="12.5" style="2" customWidth="1"/>
    <col min="9223" max="9223" width="13" style="2" customWidth="1"/>
    <col min="9224" max="9224" width="9" style="2"/>
    <col min="9225" max="9225" width="11.25" style="2" customWidth="1"/>
    <col min="9226" max="9472" width="9" style="2"/>
    <col min="9473" max="9473" width="10.25" style="2" customWidth="1"/>
    <col min="9474" max="9474" width="22.25" style="2" customWidth="1"/>
    <col min="9475" max="9475" width="16.75" style="2" customWidth="1"/>
    <col min="9476" max="9476" width="9.75" style="2" customWidth="1"/>
    <col min="9477" max="9477" width="1.875" style="2" customWidth="1"/>
    <col min="9478" max="9478" width="12.5" style="2" customWidth="1"/>
    <col min="9479" max="9479" width="13" style="2" customWidth="1"/>
    <col min="9480" max="9480" width="9" style="2"/>
    <col min="9481" max="9481" width="11.25" style="2" customWidth="1"/>
    <col min="9482" max="9728" width="9" style="2"/>
    <col min="9729" max="9729" width="10.25" style="2" customWidth="1"/>
    <col min="9730" max="9730" width="22.25" style="2" customWidth="1"/>
    <col min="9731" max="9731" width="16.75" style="2" customWidth="1"/>
    <col min="9732" max="9732" width="9.75" style="2" customWidth="1"/>
    <col min="9733" max="9733" width="1.875" style="2" customWidth="1"/>
    <col min="9734" max="9734" width="12.5" style="2" customWidth="1"/>
    <col min="9735" max="9735" width="13" style="2" customWidth="1"/>
    <col min="9736" max="9736" width="9" style="2"/>
    <col min="9737" max="9737" width="11.25" style="2" customWidth="1"/>
    <col min="9738" max="9984" width="9" style="2"/>
    <col min="9985" max="9985" width="10.25" style="2" customWidth="1"/>
    <col min="9986" max="9986" width="22.25" style="2" customWidth="1"/>
    <col min="9987" max="9987" width="16.75" style="2" customWidth="1"/>
    <col min="9988" max="9988" width="9.75" style="2" customWidth="1"/>
    <col min="9989" max="9989" width="1.875" style="2" customWidth="1"/>
    <col min="9990" max="9990" width="12.5" style="2" customWidth="1"/>
    <col min="9991" max="9991" width="13" style="2" customWidth="1"/>
    <col min="9992" max="9992" width="9" style="2"/>
    <col min="9993" max="9993" width="11.25" style="2" customWidth="1"/>
    <col min="9994" max="10240" width="9" style="2"/>
    <col min="10241" max="10241" width="10.25" style="2" customWidth="1"/>
    <col min="10242" max="10242" width="22.25" style="2" customWidth="1"/>
    <col min="10243" max="10243" width="16.75" style="2" customWidth="1"/>
    <col min="10244" max="10244" width="9.75" style="2" customWidth="1"/>
    <col min="10245" max="10245" width="1.875" style="2" customWidth="1"/>
    <col min="10246" max="10246" width="12.5" style="2" customWidth="1"/>
    <col min="10247" max="10247" width="13" style="2" customWidth="1"/>
    <col min="10248" max="10248" width="9" style="2"/>
    <col min="10249" max="10249" width="11.25" style="2" customWidth="1"/>
    <col min="10250" max="10496" width="9" style="2"/>
    <col min="10497" max="10497" width="10.25" style="2" customWidth="1"/>
    <col min="10498" max="10498" width="22.25" style="2" customWidth="1"/>
    <col min="10499" max="10499" width="16.75" style="2" customWidth="1"/>
    <col min="10500" max="10500" width="9.75" style="2" customWidth="1"/>
    <col min="10501" max="10501" width="1.875" style="2" customWidth="1"/>
    <col min="10502" max="10502" width="12.5" style="2" customWidth="1"/>
    <col min="10503" max="10503" width="13" style="2" customWidth="1"/>
    <col min="10504" max="10504" width="9" style="2"/>
    <col min="10505" max="10505" width="11.25" style="2" customWidth="1"/>
    <col min="10506" max="10752" width="9" style="2"/>
    <col min="10753" max="10753" width="10.25" style="2" customWidth="1"/>
    <col min="10754" max="10754" width="22.25" style="2" customWidth="1"/>
    <col min="10755" max="10755" width="16.75" style="2" customWidth="1"/>
    <col min="10756" max="10756" width="9.75" style="2" customWidth="1"/>
    <col min="10757" max="10757" width="1.875" style="2" customWidth="1"/>
    <col min="10758" max="10758" width="12.5" style="2" customWidth="1"/>
    <col min="10759" max="10759" width="13" style="2" customWidth="1"/>
    <col min="10760" max="10760" width="9" style="2"/>
    <col min="10761" max="10761" width="11.25" style="2" customWidth="1"/>
    <col min="10762" max="11008" width="9" style="2"/>
    <col min="11009" max="11009" width="10.25" style="2" customWidth="1"/>
    <col min="11010" max="11010" width="22.25" style="2" customWidth="1"/>
    <col min="11011" max="11011" width="16.75" style="2" customWidth="1"/>
    <col min="11012" max="11012" width="9.75" style="2" customWidth="1"/>
    <col min="11013" max="11013" width="1.875" style="2" customWidth="1"/>
    <col min="11014" max="11014" width="12.5" style="2" customWidth="1"/>
    <col min="11015" max="11015" width="13" style="2" customWidth="1"/>
    <col min="11016" max="11016" width="9" style="2"/>
    <col min="11017" max="11017" width="11.25" style="2" customWidth="1"/>
    <col min="11018" max="11264" width="9" style="2"/>
    <col min="11265" max="11265" width="10.25" style="2" customWidth="1"/>
    <col min="11266" max="11266" width="22.25" style="2" customWidth="1"/>
    <col min="11267" max="11267" width="16.75" style="2" customWidth="1"/>
    <col min="11268" max="11268" width="9.75" style="2" customWidth="1"/>
    <col min="11269" max="11269" width="1.875" style="2" customWidth="1"/>
    <col min="11270" max="11270" width="12.5" style="2" customWidth="1"/>
    <col min="11271" max="11271" width="13" style="2" customWidth="1"/>
    <col min="11272" max="11272" width="9" style="2"/>
    <col min="11273" max="11273" width="11.25" style="2" customWidth="1"/>
    <col min="11274" max="11520" width="9" style="2"/>
    <col min="11521" max="11521" width="10.25" style="2" customWidth="1"/>
    <col min="11522" max="11522" width="22.25" style="2" customWidth="1"/>
    <col min="11523" max="11523" width="16.75" style="2" customWidth="1"/>
    <col min="11524" max="11524" width="9.75" style="2" customWidth="1"/>
    <col min="11525" max="11525" width="1.875" style="2" customWidth="1"/>
    <col min="11526" max="11526" width="12.5" style="2" customWidth="1"/>
    <col min="11527" max="11527" width="13" style="2" customWidth="1"/>
    <col min="11528" max="11528" width="9" style="2"/>
    <col min="11529" max="11529" width="11.25" style="2" customWidth="1"/>
    <col min="11530" max="11776" width="9" style="2"/>
    <col min="11777" max="11777" width="10.25" style="2" customWidth="1"/>
    <col min="11778" max="11778" width="22.25" style="2" customWidth="1"/>
    <col min="11779" max="11779" width="16.75" style="2" customWidth="1"/>
    <col min="11780" max="11780" width="9.75" style="2" customWidth="1"/>
    <col min="11781" max="11781" width="1.875" style="2" customWidth="1"/>
    <col min="11782" max="11782" width="12.5" style="2" customWidth="1"/>
    <col min="11783" max="11783" width="13" style="2" customWidth="1"/>
    <col min="11784" max="11784" width="9" style="2"/>
    <col min="11785" max="11785" width="11.25" style="2" customWidth="1"/>
    <col min="11786" max="12032" width="9" style="2"/>
    <col min="12033" max="12033" width="10.25" style="2" customWidth="1"/>
    <col min="12034" max="12034" width="22.25" style="2" customWidth="1"/>
    <col min="12035" max="12035" width="16.75" style="2" customWidth="1"/>
    <col min="12036" max="12036" width="9.75" style="2" customWidth="1"/>
    <col min="12037" max="12037" width="1.875" style="2" customWidth="1"/>
    <col min="12038" max="12038" width="12.5" style="2" customWidth="1"/>
    <col min="12039" max="12039" width="13" style="2" customWidth="1"/>
    <col min="12040" max="12040" width="9" style="2"/>
    <col min="12041" max="12041" width="11.25" style="2" customWidth="1"/>
    <col min="12042" max="12288" width="9" style="2"/>
    <col min="12289" max="12289" width="10.25" style="2" customWidth="1"/>
    <col min="12290" max="12290" width="22.25" style="2" customWidth="1"/>
    <col min="12291" max="12291" width="16.75" style="2" customWidth="1"/>
    <col min="12292" max="12292" width="9.75" style="2" customWidth="1"/>
    <col min="12293" max="12293" width="1.875" style="2" customWidth="1"/>
    <col min="12294" max="12294" width="12.5" style="2" customWidth="1"/>
    <col min="12295" max="12295" width="13" style="2" customWidth="1"/>
    <col min="12296" max="12296" width="9" style="2"/>
    <col min="12297" max="12297" width="11.25" style="2" customWidth="1"/>
    <col min="12298" max="12544" width="9" style="2"/>
    <col min="12545" max="12545" width="10.25" style="2" customWidth="1"/>
    <col min="12546" max="12546" width="22.25" style="2" customWidth="1"/>
    <col min="12547" max="12547" width="16.75" style="2" customWidth="1"/>
    <col min="12548" max="12548" width="9.75" style="2" customWidth="1"/>
    <col min="12549" max="12549" width="1.875" style="2" customWidth="1"/>
    <col min="12550" max="12550" width="12.5" style="2" customWidth="1"/>
    <col min="12551" max="12551" width="13" style="2" customWidth="1"/>
    <col min="12552" max="12552" width="9" style="2"/>
    <col min="12553" max="12553" width="11.25" style="2" customWidth="1"/>
    <col min="12554" max="12800" width="9" style="2"/>
    <col min="12801" max="12801" width="10.25" style="2" customWidth="1"/>
    <col min="12802" max="12802" width="22.25" style="2" customWidth="1"/>
    <col min="12803" max="12803" width="16.75" style="2" customWidth="1"/>
    <col min="12804" max="12804" width="9.75" style="2" customWidth="1"/>
    <col min="12805" max="12805" width="1.875" style="2" customWidth="1"/>
    <col min="12806" max="12806" width="12.5" style="2" customWidth="1"/>
    <col min="12807" max="12807" width="13" style="2" customWidth="1"/>
    <col min="12808" max="12808" width="9" style="2"/>
    <col min="12809" max="12809" width="11.25" style="2" customWidth="1"/>
    <col min="12810" max="13056" width="9" style="2"/>
    <col min="13057" max="13057" width="10.25" style="2" customWidth="1"/>
    <col min="13058" max="13058" width="22.25" style="2" customWidth="1"/>
    <col min="13059" max="13059" width="16.75" style="2" customWidth="1"/>
    <col min="13060" max="13060" width="9.75" style="2" customWidth="1"/>
    <col min="13061" max="13061" width="1.875" style="2" customWidth="1"/>
    <col min="13062" max="13062" width="12.5" style="2" customWidth="1"/>
    <col min="13063" max="13063" width="13" style="2" customWidth="1"/>
    <col min="13064" max="13064" width="9" style="2"/>
    <col min="13065" max="13065" width="11.25" style="2" customWidth="1"/>
    <col min="13066" max="13312" width="9" style="2"/>
    <col min="13313" max="13313" width="10.25" style="2" customWidth="1"/>
    <col min="13314" max="13314" width="22.25" style="2" customWidth="1"/>
    <col min="13315" max="13315" width="16.75" style="2" customWidth="1"/>
    <col min="13316" max="13316" width="9.75" style="2" customWidth="1"/>
    <col min="13317" max="13317" width="1.875" style="2" customWidth="1"/>
    <col min="13318" max="13318" width="12.5" style="2" customWidth="1"/>
    <col min="13319" max="13319" width="13" style="2" customWidth="1"/>
    <col min="13320" max="13320" width="9" style="2"/>
    <col min="13321" max="13321" width="11.25" style="2" customWidth="1"/>
    <col min="13322" max="13568" width="9" style="2"/>
    <col min="13569" max="13569" width="10.25" style="2" customWidth="1"/>
    <col min="13570" max="13570" width="22.25" style="2" customWidth="1"/>
    <col min="13571" max="13571" width="16.75" style="2" customWidth="1"/>
    <col min="13572" max="13572" width="9.75" style="2" customWidth="1"/>
    <col min="13573" max="13573" width="1.875" style="2" customWidth="1"/>
    <col min="13574" max="13574" width="12.5" style="2" customWidth="1"/>
    <col min="13575" max="13575" width="13" style="2" customWidth="1"/>
    <col min="13576" max="13576" width="9" style="2"/>
    <col min="13577" max="13577" width="11.25" style="2" customWidth="1"/>
    <col min="13578" max="13824" width="9" style="2"/>
    <col min="13825" max="13825" width="10.25" style="2" customWidth="1"/>
    <col min="13826" max="13826" width="22.25" style="2" customWidth="1"/>
    <col min="13827" max="13827" width="16.75" style="2" customWidth="1"/>
    <col min="13828" max="13828" width="9.75" style="2" customWidth="1"/>
    <col min="13829" max="13829" width="1.875" style="2" customWidth="1"/>
    <col min="13830" max="13830" width="12.5" style="2" customWidth="1"/>
    <col min="13831" max="13831" width="13" style="2" customWidth="1"/>
    <col min="13832" max="13832" width="9" style="2"/>
    <col min="13833" max="13833" width="11.25" style="2" customWidth="1"/>
    <col min="13834" max="14080" width="9" style="2"/>
    <col min="14081" max="14081" width="10.25" style="2" customWidth="1"/>
    <col min="14082" max="14082" width="22.25" style="2" customWidth="1"/>
    <col min="14083" max="14083" width="16.75" style="2" customWidth="1"/>
    <col min="14084" max="14084" width="9.75" style="2" customWidth="1"/>
    <col min="14085" max="14085" width="1.875" style="2" customWidth="1"/>
    <col min="14086" max="14086" width="12.5" style="2" customWidth="1"/>
    <col min="14087" max="14087" width="13" style="2" customWidth="1"/>
    <col min="14088" max="14088" width="9" style="2"/>
    <col min="14089" max="14089" width="11.25" style="2" customWidth="1"/>
    <col min="14090" max="14336" width="9" style="2"/>
    <col min="14337" max="14337" width="10.25" style="2" customWidth="1"/>
    <col min="14338" max="14338" width="22.25" style="2" customWidth="1"/>
    <col min="14339" max="14339" width="16.75" style="2" customWidth="1"/>
    <col min="14340" max="14340" width="9.75" style="2" customWidth="1"/>
    <col min="14341" max="14341" width="1.875" style="2" customWidth="1"/>
    <col min="14342" max="14342" width="12.5" style="2" customWidth="1"/>
    <col min="14343" max="14343" width="13" style="2" customWidth="1"/>
    <col min="14344" max="14344" width="9" style="2"/>
    <col min="14345" max="14345" width="11.25" style="2" customWidth="1"/>
    <col min="14346" max="14592" width="9" style="2"/>
    <col min="14593" max="14593" width="10.25" style="2" customWidth="1"/>
    <col min="14594" max="14594" width="22.25" style="2" customWidth="1"/>
    <col min="14595" max="14595" width="16.75" style="2" customWidth="1"/>
    <col min="14596" max="14596" width="9.75" style="2" customWidth="1"/>
    <col min="14597" max="14597" width="1.875" style="2" customWidth="1"/>
    <col min="14598" max="14598" width="12.5" style="2" customWidth="1"/>
    <col min="14599" max="14599" width="13" style="2" customWidth="1"/>
    <col min="14600" max="14600" width="9" style="2"/>
    <col min="14601" max="14601" width="11.25" style="2" customWidth="1"/>
    <col min="14602" max="14848" width="9" style="2"/>
    <col min="14849" max="14849" width="10.25" style="2" customWidth="1"/>
    <col min="14850" max="14850" width="22.25" style="2" customWidth="1"/>
    <col min="14851" max="14851" width="16.75" style="2" customWidth="1"/>
    <col min="14852" max="14852" width="9.75" style="2" customWidth="1"/>
    <col min="14853" max="14853" width="1.875" style="2" customWidth="1"/>
    <col min="14854" max="14854" width="12.5" style="2" customWidth="1"/>
    <col min="14855" max="14855" width="13" style="2" customWidth="1"/>
    <col min="14856" max="14856" width="9" style="2"/>
    <col min="14857" max="14857" width="11.25" style="2" customWidth="1"/>
    <col min="14858" max="15104" width="9" style="2"/>
    <col min="15105" max="15105" width="10.25" style="2" customWidth="1"/>
    <col min="15106" max="15106" width="22.25" style="2" customWidth="1"/>
    <col min="15107" max="15107" width="16.75" style="2" customWidth="1"/>
    <col min="15108" max="15108" width="9.75" style="2" customWidth="1"/>
    <col min="15109" max="15109" width="1.875" style="2" customWidth="1"/>
    <col min="15110" max="15110" width="12.5" style="2" customWidth="1"/>
    <col min="15111" max="15111" width="13" style="2" customWidth="1"/>
    <col min="15112" max="15112" width="9" style="2"/>
    <col min="15113" max="15113" width="11.25" style="2" customWidth="1"/>
    <col min="15114" max="15360" width="9" style="2"/>
    <col min="15361" max="15361" width="10.25" style="2" customWidth="1"/>
    <col min="15362" max="15362" width="22.25" style="2" customWidth="1"/>
    <col min="15363" max="15363" width="16.75" style="2" customWidth="1"/>
    <col min="15364" max="15364" width="9.75" style="2" customWidth="1"/>
    <col min="15365" max="15365" width="1.875" style="2" customWidth="1"/>
    <col min="15366" max="15366" width="12.5" style="2" customWidth="1"/>
    <col min="15367" max="15367" width="13" style="2" customWidth="1"/>
    <col min="15368" max="15368" width="9" style="2"/>
    <col min="15369" max="15369" width="11.25" style="2" customWidth="1"/>
    <col min="15370" max="15616" width="9" style="2"/>
    <col min="15617" max="15617" width="10.25" style="2" customWidth="1"/>
    <col min="15618" max="15618" width="22.25" style="2" customWidth="1"/>
    <col min="15619" max="15619" width="16.75" style="2" customWidth="1"/>
    <col min="15620" max="15620" width="9.75" style="2" customWidth="1"/>
    <col min="15621" max="15621" width="1.875" style="2" customWidth="1"/>
    <col min="15622" max="15622" width="12.5" style="2" customWidth="1"/>
    <col min="15623" max="15623" width="13" style="2" customWidth="1"/>
    <col min="15624" max="15624" width="9" style="2"/>
    <col min="15625" max="15625" width="11.25" style="2" customWidth="1"/>
    <col min="15626" max="15872" width="9" style="2"/>
    <col min="15873" max="15873" width="10.25" style="2" customWidth="1"/>
    <col min="15874" max="15874" width="22.25" style="2" customWidth="1"/>
    <col min="15875" max="15875" width="16.75" style="2" customWidth="1"/>
    <col min="15876" max="15876" width="9.75" style="2" customWidth="1"/>
    <col min="15877" max="15877" width="1.875" style="2" customWidth="1"/>
    <col min="15878" max="15878" width="12.5" style="2" customWidth="1"/>
    <col min="15879" max="15879" width="13" style="2" customWidth="1"/>
    <col min="15880" max="15880" width="9" style="2"/>
    <col min="15881" max="15881" width="11.25" style="2" customWidth="1"/>
    <col min="15882" max="16128" width="9" style="2"/>
    <col min="16129" max="16129" width="10.25" style="2" customWidth="1"/>
    <col min="16130" max="16130" width="22.25" style="2" customWidth="1"/>
    <col min="16131" max="16131" width="16.75" style="2" customWidth="1"/>
    <col min="16132" max="16132" width="9.75" style="2" customWidth="1"/>
    <col min="16133" max="16133" width="1.875" style="2" customWidth="1"/>
    <col min="16134" max="16134" width="12.5" style="2" customWidth="1"/>
    <col min="16135" max="16135" width="13" style="2" customWidth="1"/>
    <col min="16136" max="16136" width="9" style="2"/>
    <col min="16137" max="16137" width="11.25" style="2" customWidth="1"/>
    <col min="16138" max="16384" width="9" style="2"/>
  </cols>
  <sheetData>
    <row r="2" spans="1:8" x14ac:dyDescent="0.2">
      <c r="A2" s="1" t="s">
        <v>0</v>
      </c>
    </row>
    <row r="4" spans="1:8" x14ac:dyDescent="0.2">
      <c r="A4" s="1" t="s">
        <v>1</v>
      </c>
      <c r="F4" s="4" t="s">
        <v>2</v>
      </c>
      <c r="G4" s="5"/>
    </row>
    <row r="5" spans="1:8" x14ac:dyDescent="0.2">
      <c r="F5" s="4" t="s">
        <v>3</v>
      </c>
    </row>
    <row r="6" spans="1:8" x14ac:dyDescent="0.2">
      <c r="A6" s="3"/>
      <c r="B6" s="3"/>
      <c r="C6" s="3"/>
      <c r="E6" s="3"/>
      <c r="F6" s="6"/>
      <c r="G6" s="6"/>
    </row>
    <row r="7" spans="1:8" x14ac:dyDescent="0.2">
      <c r="A7" s="7" t="s">
        <v>4</v>
      </c>
      <c r="B7" s="7" t="s">
        <v>5</v>
      </c>
      <c r="C7" s="7"/>
      <c r="D7" s="7" t="s">
        <v>6</v>
      </c>
      <c r="E7" s="7"/>
      <c r="F7" s="8"/>
      <c r="G7" s="8"/>
      <c r="H7" s="1"/>
    </row>
    <row r="8" spans="1:8" x14ac:dyDescent="0.2">
      <c r="A8" s="7" t="s">
        <v>7</v>
      </c>
      <c r="B8" s="7"/>
      <c r="C8" s="7"/>
      <c r="D8" s="7" t="s">
        <v>8</v>
      </c>
      <c r="E8" s="7"/>
      <c r="F8" s="8" t="s">
        <v>9</v>
      </c>
      <c r="G8" s="8" t="s">
        <v>10</v>
      </c>
      <c r="H8" s="1"/>
    </row>
    <row r="9" spans="1:8" x14ac:dyDescent="0.2">
      <c r="A9" s="9"/>
      <c r="B9" s="7"/>
      <c r="C9" s="7"/>
      <c r="D9" s="7"/>
      <c r="E9" s="7"/>
      <c r="F9" s="8"/>
      <c r="G9" s="8"/>
      <c r="H9" s="1"/>
    </row>
    <row r="10" spans="1:8" x14ac:dyDescent="0.2">
      <c r="A10" s="10" t="s">
        <v>224</v>
      </c>
      <c r="B10" s="2" t="s">
        <v>11</v>
      </c>
      <c r="D10" s="3" t="s">
        <v>12</v>
      </c>
      <c r="F10" s="4">
        <v>409.4</v>
      </c>
      <c r="H10" s="1"/>
    </row>
    <row r="11" spans="1:8" x14ac:dyDescent="0.2">
      <c r="A11" s="9"/>
      <c r="B11" s="2" t="s">
        <v>13</v>
      </c>
      <c r="D11" s="3" t="s">
        <v>14</v>
      </c>
      <c r="G11" s="4">
        <v>409.4</v>
      </c>
      <c r="H11" s="1"/>
    </row>
    <row r="12" spans="1:8" x14ac:dyDescent="0.2">
      <c r="A12" s="9"/>
      <c r="H12" s="1"/>
    </row>
    <row r="13" spans="1:8" x14ac:dyDescent="0.2">
      <c r="A13" s="9"/>
      <c r="B13" s="2" t="s">
        <v>15</v>
      </c>
      <c r="H13" s="1"/>
    </row>
    <row r="14" spans="1:8" x14ac:dyDescent="0.2">
      <c r="A14" s="10"/>
      <c r="B14" s="2" t="s">
        <v>226</v>
      </c>
    </row>
    <row r="15" spans="1:8" x14ac:dyDescent="0.2">
      <c r="A15" s="10"/>
    </row>
    <row r="16" spans="1:8" x14ac:dyDescent="0.2">
      <c r="A16" s="10" t="s">
        <v>225</v>
      </c>
      <c r="B16" s="2" t="s">
        <v>11</v>
      </c>
      <c r="D16" s="3" t="s">
        <v>12</v>
      </c>
      <c r="F16" s="4">
        <v>300</v>
      </c>
    </row>
    <row r="17" spans="1:14" x14ac:dyDescent="0.2">
      <c r="A17" s="9"/>
      <c r="B17" s="2" t="s">
        <v>13</v>
      </c>
      <c r="D17" s="3" t="s">
        <v>14</v>
      </c>
      <c r="G17" s="4">
        <v>300</v>
      </c>
    </row>
    <row r="18" spans="1:14" x14ac:dyDescent="0.2">
      <c r="A18" s="9"/>
      <c r="G18" s="16"/>
    </row>
    <row r="19" spans="1:14" x14ac:dyDescent="0.2">
      <c r="A19" s="9"/>
      <c r="B19" s="2" t="s">
        <v>15</v>
      </c>
      <c r="G19" s="16"/>
    </row>
    <row r="20" spans="1:14" x14ac:dyDescent="0.2">
      <c r="A20" s="10"/>
      <c r="B20" s="2" t="s">
        <v>227</v>
      </c>
      <c r="M20" s="12"/>
      <c r="N20" s="12"/>
    </row>
    <row r="21" spans="1:14" x14ac:dyDescent="0.2">
      <c r="A21" s="10"/>
      <c r="M21" s="12"/>
      <c r="N21" s="12"/>
    </row>
    <row r="22" spans="1:14" x14ac:dyDescent="0.2">
      <c r="A22" s="10" t="s">
        <v>228</v>
      </c>
      <c r="B22" s="2" t="s">
        <v>65</v>
      </c>
      <c r="D22" s="3" t="s">
        <v>62</v>
      </c>
      <c r="F22" s="4">
        <v>0.1</v>
      </c>
      <c r="M22" s="12"/>
      <c r="N22" s="12"/>
    </row>
    <row r="23" spans="1:14" x14ac:dyDescent="0.2">
      <c r="A23" s="10"/>
      <c r="B23" s="2" t="s">
        <v>229</v>
      </c>
      <c r="D23" s="3" t="s">
        <v>179</v>
      </c>
      <c r="G23" s="4">
        <v>0.1</v>
      </c>
      <c r="M23" s="12"/>
      <c r="N23" s="12"/>
    </row>
    <row r="24" spans="1:14" x14ac:dyDescent="0.2">
      <c r="A24" s="10"/>
      <c r="M24" s="12"/>
      <c r="N24" s="12"/>
    </row>
    <row r="25" spans="1:14" x14ac:dyDescent="0.2">
      <c r="A25" s="10"/>
      <c r="B25" s="2" t="s">
        <v>231</v>
      </c>
      <c r="M25" s="12"/>
      <c r="N25" s="12"/>
    </row>
    <row r="26" spans="1:14" x14ac:dyDescent="0.2">
      <c r="A26" s="10"/>
      <c r="M26" s="12"/>
      <c r="N26" s="12"/>
    </row>
    <row r="27" spans="1:14" x14ac:dyDescent="0.2">
      <c r="A27" s="10" t="s">
        <v>230</v>
      </c>
      <c r="B27" s="2" t="s">
        <v>70</v>
      </c>
      <c r="D27" s="3" t="s">
        <v>71</v>
      </c>
      <c r="F27" s="4">
        <v>7.7</v>
      </c>
      <c r="M27" s="12"/>
      <c r="N27" s="12"/>
    </row>
    <row r="28" spans="1:14" x14ac:dyDescent="0.2">
      <c r="A28" s="10"/>
      <c r="B28" s="2" t="s">
        <v>65</v>
      </c>
      <c r="D28" s="3" t="s">
        <v>62</v>
      </c>
      <c r="G28" s="4">
        <v>7.7</v>
      </c>
      <c r="M28" s="12"/>
      <c r="N28" s="12"/>
    </row>
    <row r="29" spans="1:14" x14ac:dyDescent="0.2">
      <c r="A29" s="13"/>
      <c r="M29" s="12"/>
      <c r="N29" s="12"/>
    </row>
    <row r="30" spans="1:14" x14ac:dyDescent="0.2">
      <c r="A30" s="10"/>
      <c r="B30" s="2" t="s">
        <v>232</v>
      </c>
      <c r="M30" s="12"/>
      <c r="N30" s="12"/>
    </row>
    <row r="31" spans="1:14" x14ac:dyDescent="0.2">
      <c r="A31" s="10"/>
      <c r="M31" s="12"/>
      <c r="N31" s="12"/>
    </row>
    <row r="32" spans="1:14" x14ac:dyDescent="0.2">
      <c r="A32" s="10" t="s">
        <v>234</v>
      </c>
      <c r="B32" s="2" t="s">
        <v>66</v>
      </c>
      <c r="D32" s="3" t="s">
        <v>67</v>
      </c>
      <c r="F32" s="4">
        <f>258.88+8755.25</f>
        <v>9014.1299999999992</v>
      </c>
      <c r="M32" s="12"/>
      <c r="N32" s="12"/>
    </row>
    <row r="33" spans="1:14" x14ac:dyDescent="0.2">
      <c r="A33" s="13"/>
      <c r="B33" s="2" t="s">
        <v>80</v>
      </c>
      <c r="D33" s="3" t="s">
        <v>81</v>
      </c>
      <c r="G33" s="4">
        <f>258.88+8755.25</f>
        <v>9014.1299999999992</v>
      </c>
      <c r="M33" s="12"/>
      <c r="N33" s="12"/>
    </row>
    <row r="34" spans="1:14" x14ac:dyDescent="0.2">
      <c r="A34" s="13"/>
      <c r="M34" s="12"/>
      <c r="N34" s="12"/>
    </row>
    <row r="35" spans="1:14" x14ac:dyDescent="0.2">
      <c r="A35" s="13"/>
      <c r="B35" s="2" t="s">
        <v>233</v>
      </c>
      <c r="M35" s="12"/>
      <c r="N35" s="12"/>
    </row>
    <row r="36" spans="1:14" x14ac:dyDescent="0.2">
      <c r="A36" s="10"/>
      <c r="M36" s="12"/>
      <c r="N36" s="12"/>
    </row>
    <row r="37" spans="1:14" x14ac:dyDescent="0.2">
      <c r="A37" s="10" t="s">
        <v>235</v>
      </c>
      <c r="B37" s="2" t="s">
        <v>92</v>
      </c>
      <c r="D37" s="3" t="s">
        <v>93</v>
      </c>
      <c r="F37" s="12">
        <v>1140788.98</v>
      </c>
      <c r="G37" s="12"/>
      <c r="M37" s="12"/>
      <c r="N37" s="12"/>
    </row>
    <row r="38" spans="1:14" x14ac:dyDescent="0.2">
      <c r="A38" s="13"/>
      <c r="B38" s="2" t="s">
        <v>94</v>
      </c>
      <c r="D38" s="3" t="s">
        <v>95</v>
      </c>
      <c r="F38" s="12"/>
      <c r="G38" s="12">
        <v>1140788.98</v>
      </c>
      <c r="M38" s="12"/>
      <c r="N38" s="12"/>
    </row>
    <row r="39" spans="1:14" x14ac:dyDescent="0.2">
      <c r="A39" s="13"/>
      <c r="F39" s="12"/>
      <c r="G39" s="12"/>
      <c r="M39" s="12"/>
      <c r="N39" s="12"/>
    </row>
    <row r="40" spans="1:14" x14ac:dyDescent="0.2">
      <c r="A40" s="13"/>
      <c r="B40" s="2" t="s">
        <v>237</v>
      </c>
      <c r="F40" s="12"/>
      <c r="G40" s="12"/>
      <c r="M40" s="12"/>
      <c r="N40" s="12"/>
    </row>
    <row r="41" spans="1:14" x14ac:dyDescent="0.2">
      <c r="A41" s="13"/>
      <c r="F41" s="12"/>
      <c r="G41" s="12"/>
      <c r="M41" s="12"/>
      <c r="N41" s="12"/>
    </row>
    <row r="42" spans="1:14" x14ac:dyDescent="0.2">
      <c r="A42" s="10" t="s">
        <v>236</v>
      </c>
      <c r="B42" s="2" t="s">
        <v>94</v>
      </c>
      <c r="D42" s="3" t="s">
        <v>95</v>
      </c>
      <c r="F42" s="12">
        <f>G43+G44</f>
        <v>1140788.98</v>
      </c>
      <c r="G42" s="12"/>
      <c r="M42" s="12"/>
      <c r="N42" s="12"/>
    </row>
    <row r="43" spans="1:14" x14ac:dyDescent="0.2">
      <c r="A43" s="13"/>
      <c r="B43" s="2" t="s">
        <v>97</v>
      </c>
      <c r="D43" s="3" t="s">
        <v>98</v>
      </c>
      <c r="F43" s="12"/>
      <c r="G43" s="12">
        <v>752752.52</v>
      </c>
      <c r="M43" s="12"/>
      <c r="N43" s="12"/>
    </row>
    <row r="44" spans="1:14" x14ac:dyDescent="0.2">
      <c r="A44" s="13"/>
      <c r="B44" s="2" t="s">
        <v>99</v>
      </c>
      <c r="D44" s="3" t="s">
        <v>100</v>
      </c>
      <c r="F44" s="12"/>
      <c r="G44" s="12">
        <v>388036.46</v>
      </c>
      <c r="M44" s="12"/>
      <c r="N44" s="12"/>
    </row>
    <row r="45" spans="1:14" x14ac:dyDescent="0.2">
      <c r="A45" s="10"/>
      <c r="F45" s="12"/>
      <c r="G45" s="12"/>
      <c r="M45" s="12"/>
      <c r="N45" s="12"/>
    </row>
    <row r="46" spans="1:14" x14ac:dyDescent="0.2">
      <c r="A46" s="13"/>
      <c r="B46" s="2" t="s">
        <v>237</v>
      </c>
      <c r="F46" s="12"/>
      <c r="G46" s="12"/>
      <c r="M46" s="12"/>
      <c r="N46" s="12"/>
    </row>
    <row r="47" spans="1:14" x14ac:dyDescent="0.2">
      <c r="A47" s="13"/>
      <c r="F47" s="12"/>
      <c r="G47" s="12"/>
      <c r="M47" s="12"/>
      <c r="N47" s="12"/>
    </row>
    <row r="48" spans="1:14" x14ac:dyDescent="0.2">
      <c r="A48" s="13" t="s">
        <v>238</v>
      </c>
      <c r="B48" s="2" t="s">
        <v>239</v>
      </c>
      <c r="D48" s="3" t="s">
        <v>240</v>
      </c>
      <c r="F48" s="12">
        <v>0.01</v>
      </c>
      <c r="G48" s="12"/>
      <c r="M48" s="12"/>
      <c r="N48" s="12"/>
    </row>
    <row r="49" spans="1:14" x14ac:dyDescent="0.2">
      <c r="A49" s="13"/>
      <c r="B49" s="2" t="s">
        <v>133</v>
      </c>
      <c r="D49" s="3" t="s">
        <v>134</v>
      </c>
      <c r="F49" s="12"/>
      <c r="G49" s="12">
        <v>0.01</v>
      </c>
      <c r="M49" s="12"/>
      <c r="N49" s="12"/>
    </row>
    <row r="50" spans="1:14" x14ac:dyDescent="0.2">
      <c r="A50" s="13"/>
      <c r="F50" s="12"/>
      <c r="G50" s="12"/>
      <c r="M50" s="12"/>
      <c r="N50" s="12"/>
    </row>
    <row r="51" spans="1:14" x14ac:dyDescent="0.2">
      <c r="A51" s="13"/>
      <c r="B51" s="2" t="s">
        <v>241</v>
      </c>
      <c r="F51" s="12"/>
      <c r="G51" s="12"/>
      <c r="M51" s="12"/>
      <c r="N51" s="12"/>
    </row>
    <row r="52" spans="1:14" x14ac:dyDescent="0.2">
      <c r="A52" s="13"/>
      <c r="F52" s="12"/>
      <c r="G52" s="12"/>
      <c r="M52" s="12"/>
      <c r="N52" s="12"/>
    </row>
    <row r="53" spans="1:14" x14ac:dyDescent="0.2">
      <c r="A53" s="10"/>
      <c r="F53" s="12"/>
      <c r="G53" s="12"/>
      <c r="M53" s="12"/>
      <c r="N53" s="12"/>
    </row>
    <row r="54" spans="1:14" x14ac:dyDescent="0.2">
      <c r="A54" s="10"/>
      <c r="B54" s="19"/>
      <c r="C54" s="19"/>
      <c r="D54" s="20"/>
      <c r="E54" s="19"/>
    </row>
    <row r="55" spans="1:14" ht="13.5" thickBot="1" x14ac:dyDescent="0.25">
      <c r="F55" s="22">
        <f>SUM(F10:F46)</f>
        <v>2291309.29</v>
      </c>
      <c r="G55" s="22">
        <f>SUM(G10:G46)</f>
        <v>2291309.29</v>
      </c>
    </row>
    <row r="56" spans="1:14" ht="13.5" thickTop="1" x14ac:dyDescent="0.2">
      <c r="F56" s="2"/>
      <c r="G56" s="2"/>
    </row>
    <row r="57" spans="1:14" x14ac:dyDescent="0.2">
      <c r="A57" s="2" t="s">
        <v>17</v>
      </c>
    </row>
    <row r="60" spans="1:14" x14ac:dyDescent="0.2">
      <c r="C60" s="3"/>
      <c r="D60" s="2"/>
      <c r="E60" s="4"/>
    </row>
    <row r="61" spans="1:14" x14ac:dyDescent="0.2">
      <c r="A61" s="2" t="s">
        <v>18</v>
      </c>
      <c r="C61" s="3"/>
      <c r="D61" s="2"/>
      <c r="E61" s="4"/>
    </row>
    <row r="62" spans="1:14" x14ac:dyDescent="0.2">
      <c r="C62" s="3"/>
      <c r="D62" s="2"/>
      <c r="E62" s="4"/>
    </row>
    <row r="63" spans="1:14" x14ac:dyDescent="0.2">
      <c r="C63" s="3"/>
      <c r="D63" s="2"/>
      <c r="E63" s="4"/>
    </row>
    <row r="64" spans="1:14" x14ac:dyDescent="0.2">
      <c r="D64" s="2"/>
      <c r="F64" s="2"/>
      <c r="G64" s="2"/>
    </row>
    <row r="65" spans="4:7" x14ac:dyDescent="0.2">
      <c r="D65" s="2"/>
      <c r="F65" s="2"/>
      <c r="G65" s="2"/>
    </row>
    <row r="66" spans="4:7" x14ac:dyDescent="0.2">
      <c r="D66" s="2"/>
      <c r="F66" s="2"/>
      <c r="G66" s="2"/>
    </row>
    <row r="67" spans="4:7" x14ac:dyDescent="0.2">
      <c r="D67" s="2"/>
      <c r="F67" s="2"/>
      <c r="G67" s="2"/>
    </row>
    <row r="68" spans="4:7" x14ac:dyDescent="0.2">
      <c r="D68" s="2"/>
      <c r="F68" s="2"/>
      <c r="G68" s="2"/>
    </row>
    <row r="69" spans="4:7" x14ac:dyDescent="0.2">
      <c r="D69" s="2"/>
      <c r="F69" s="2"/>
      <c r="G69" s="2"/>
    </row>
    <row r="70" spans="4:7" x14ac:dyDescent="0.2">
      <c r="D70" s="2"/>
      <c r="F70" s="2"/>
      <c r="G70" s="2"/>
    </row>
    <row r="71" spans="4:7" x14ac:dyDescent="0.2">
      <c r="D71" s="2"/>
      <c r="F71" s="2"/>
      <c r="G71" s="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3" fitToHeight="2" orientation="portrait" r:id="rId1"/>
  <headerFooter>
    <oddFooter>&amp;R&amp;P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EF687-8B25-4066-BBBF-000F20FE6414}">
  <dimension ref="A2:N77"/>
  <sheetViews>
    <sheetView view="pageBreakPreview" topLeftCell="A28" zoomScaleNormal="100" zoomScaleSheetLayoutView="100" workbookViewId="0">
      <selection activeCell="F13" sqref="F13"/>
    </sheetView>
  </sheetViews>
  <sheetFormatPr defaultRowHeight="12.75" x14ac:dyDescent="0.2"/>
  <cols>
    <col min="1" max="1" width="10.25" style="2" customWidth="1"/>
    <col min="2" max="2" width="22.25" style="2" customWidth="1"/>
    <col min="3" max="3" width="16.75" style="2" customWidth="1"/>
    <col min="4" max="4" width="9.75" style="3" customWidth="1"/>
    <col min="5" max="5" width="1.875" style="2" customWidth="1"/>
    <col min="6" max="7" width="12.5" style="4" customWidth="1"/>
    <col min="8" max="8" width="9" style="2"/>
    <col min="9" max="9" width="11.25" style="2" customWidth="1"/>
    <col min="10" max="10" width="9" style="2"/>
    <col min="11" max="11" width="9" style="11"/>
    <col min="12" max="256" width="9" style="2"/>
    <col min="257" max="257" width="10.25" style="2" customWidth="1"/>
    <col min="258" max="258" width="22.25" style="2" customWidth="1"/>
    <col min="259" max="259" width="16.75" style="2" customWidth="1"/>
    <col min="260" max="260" width="9.75" style="2" customWidth="1"/>
    <col min="261" max="261" width="1.875" style="2" customWidth="1"/>
    <col min="262" max="262" width="12.5" style="2" customWidth="1"/>
    <col min="263" max="263" width="13" style="2" customWidth="1"/>
    <col min="264" max="264" width="9" style="2"/>
    <col min="265" max="265" width="11.25" style="2" customWidth="1"/>
    <col min="266" max="512" width="9" style="2"/>
    <col min="513" max="513" width="10.25" style="2" customWidth="1"/>
    <col min="514" max="514" width="22.25" style="2" customWidth="1"/>
    <col min="515" max="515" width="16.75" style="2" customWidth="1"/>
    <col min="516" max="516" width="9.75" style="2" customWidth="1"/>
    <col min="517" max="517" width="1.875" style="2" customWidth="1"/>
    <col min="518" max="518" width="12.5" style="2" customWidth="1"/>
    <col min="519" max="519" width="13" style="2" customWidth="1"/>
    <col min="520" max="520" width="9" style="2"/>
    <col min="521" max="521" width="11.25" style="2" customWidth="1"/>
    <col min="522" max="768" width="9" style="2"/>
    <col min="769" max="769" width="10.25" style="2" customWidth="1"/>
    <col min="770" max="770" width="22.25" style="2" customWidth="1"/>
    <col min="771" max="771" width="16.75" style="2" customWidth="1"/>
    <col min="772" max="772" width="9.75" style="2" customWidth="1"/>
    <col min="773" max="773" width="1.875" style="2" customWidth="1"/>
    <col min="774" max="774" width="12.5" style="2" customWidth="1"/>
    <col min="775" max="775" width="13" style="2" customWidth="1"/>
    <col min="776" max="776" width="9" style="2"/>
    <col min="777" max="777" width="11.25" style="2" customWidth="1"/>
    <col min="778" max="1024" width="9" style="2"/>
    <col min="1025" max="1025" width="10.25" style="2" customWidth="1"/>
    <col min="1026" max="1026" width="22.25" style="2" customWidth="1"/>
    <col min="1027" max="1027" width="16.75" style="2" customWidth="1"/>
    <col min="1028" max="1028" width="9.75" style="2" customWidth="1"/>
    <col min="1029" max="1029" width="1.875" style="2" customWidth="1"/>
    <col min="1030" max="1030" width="12.5" style="2" customWidth="1"/>
    <col min="1031" max="1031" width="13" style="2" customWidth="1"/>
    <col min="1032" max="1032" width="9" style="2"/>
    <col min="1033" max="1033" width="11.25" style="2" customWidth="1"/>
    <col min="1034" max="1280" width="9" style="2"/>
    <col min="1281" max="1281" width="10.25" style="2" customWidth="1"/>
    <col min="1282" max="1282" width="22.25" style="2" customWidth="1"/>
    <col min="1283" max="1283" width="16.75" style="2" customWidth="1"/>
    <col min="1284" max="1284" width="9.75" style="2" customWidth="1"/>
    <col min="1285" max="1285" width="1.875" style="2" customWidth="1"/>
    <col min="1286" max="1286" width="12.5" style="2" customWidth="1"/>
    <col min="1287" max="1287" width="13" style="2" customWidth="1"/>
    <col min="1288" max="1288" width="9" style="2"/>
    <col min="1289" max="1289" width="11.25" style="2" customWidth="1"/>
    <col min="1290" max="1536" width="9" style="2"/>
    <col min="1537" max="1537" width="10.25" style="2" customWidth="1"/>
    <col min="1538" max="1538" width="22.25" style="2" customWidth="1"/>
    <col min="1539" max="1539" width="16.75" style="2" customWidth="1"/>
    <col min="1540" max="1540" width="9.75" style="2" customWidth="1"/>
    <col min="1541" max="1541" width="1.875" style="2" customWidth="1"/>
    <col min="1542" max="1542" width="12.5" style="2" customWidth="1"/>
    <col min="1543" max="1543" width="13" style="2" customWidth="1"/>
    <col min="1544" max="1544" width="9" style="2"/>
    <col min="1545" max="1545" width="11.25" style="2" customWidth="1"/>
    <col min="1546" max="1792" width="9" style="2"/>
    <col min="1793" max="1793" width="10.25" style="2" customWidth="1"/>
    <col min="1794" max="1794" width="22.25" style="2" customWidth="1"/>
    <col min="1795" max="1795" width="16.75" style="2" customWidth="1"/>
    <col min="1796" max="1796" width="9.75" style="2" customWidth="1"/>
    <col min="1797" max="1797" width="1.875" style="2" customWidth="1"/>
    <col min="1798" max="1798" width="12.5" style="2" customWidth="1"/>
    <col min="1799" max="1799" width="13" style="2" customWidth="1"/>
    <col min="1800" max="1800" width="9" style="2"/>
    <col min="1801" max="1801" width="11.25" style="2" customWidth="1"/>
    <col min="1802" max="2048" width="9" style="2"/>
    <col min="2049" max="2049" width="10.25" style="2" customWidth="1"/>
    <col min="2050" max="2050" width="22.25" style="2" customWidth="1"/>
    <col min="2051" max="2051" width="16.75" style="2" customWidth="1"/>
    <col min="2052" max="2052" width="9.75" style="2" customWidth="1"/>
    <col min="2053" max="2053" width="1.875" style="2" customWidth="1"/>
    <col min="2054" max="2054" width="12.5" style="2" customWidth="1"/>
    <col min="2055" max="2055" width="13" style="2" customWidth="1"/>
    <col min="2056" max="2056" width="9" style="2"/>
    <col min="2057" max="2057" width="11.25" style="2" customWidth="1"/>
    <col min="2058" max="2304" width="9" style="2"/>
    <col min="2305" max="2305" width="10.25" style="2" customWidth="1"/>
    <col min="2306" max="2306" width="22.25" style="2" customWidth="1"/>
    <col min="2307" max="2307" width="16.75" style="2" customWidth="1"/>
    <col min="2308" max="2308" width="9.75" style="2" customWidth="1"/>
    <col min="2309" max="2309" width="1.875" style="2" customWidth="1"/>
    <col min="2310" max="2310" width="12.5" style="2" customWidth="1"/>
    <col min="2311" max="2311" width="13" style="2" customWidth="1"/>
    <col min="2312" max="2312" width="9" style="2"/>
    <col min="2313" max="2313" width="11.25" style="2" customWidth="1"/>
    <col min="2314" max="2560" width="9" style="2"/>
    <col min="2561" max="2561" width="10.25" style="2" customWidth="1"/>
    <col min="2562" max="2562" width="22.25" style="2" customWidth="1"/>
    <col min="2563" max="2563" width="16.75" style="2" customWidth="1"/>
    <col min="2564" max="2564" width="9.75" style="2" customWidth="1"/>
    <col min="2565" max="2565" width="1.875" style="2" customWidth="1"/>
    <col min="2566" max="2566" width="12.5" style="2" customWidth="1"/>
    <col min="2567" max="2567" width="13" style="2" customWidth="1"/>
    <col min="2568" max="2568" width="9" style="2"/>
    <col min="2569" max="2569" width="11.25" style="2" customWidth="1"/>
    <col min="2570" max="2816" width="9" style="2"/>
    <col min="2817" max="2817" width="10.25" style="2" customWidth="1"/>
    <col min="2818" max="2818" width="22.25" style="2" customWidth="1"/>
    <col min="2819" max="2819" width="16.75" style="2" customWidth="1"/>
    <col min="2820" max="2820" width="9.75" style="2" customWidth="1"/>
    <col min="2821" max="2821" width="1.875" style="2" customWidth="1"/>
    <col min="2822" max="2822" width="12.5" style="2" customWidth="1"/>
    <col min="2823" max="2823" width="13" style="2" customWidth="1"/>
    <col min="2824" max="2824" width="9" style="2"/>
    <col min="2825" max="2825" width="11.25" style="2" customWidth="1"/>
    <col min="2826" max="3072" width="9" style="2"/>
    <col min="3073" max="3073" width="10.25" style="2" customWidth="1"/>
    <col min="3074" max="3074" width="22.25" style="2" customWidth="1"/>
    <col min="3075" max="3075" width="16.75" style="2" customWidth="1"/>
    <col min="3076" max="3076" width="9.75" style="2" customWidth="1"/>
    <col min="3077" max="3077" width="1.875" style="2" customWidth="1"/>
    <col min="3078" max="3078" width="12.5" style="2" customWidth="1"/>
    <col min="3079" max="3079" width="13" style="2" customWidth="1"/>
    <col min="3080" max="3080" width="9" style="2"/>
    <col min="3081" max="3081" width="11.25" style="2" customWidth="1"/>
    <col min="3082" max="3328" width="9" style="2"/>
    <col min="3329" max="3329" width="10.25" style="2" customWidth="1"/>
    <col min="3330" max="3330" width="22.25" style="2" customWidth="1"/>
    <col min="3331" max="3331" width="16.75" style="2" customWidth="1"/>
    <col min="3332" max="3332" width="9.75" style="2" customWidth="1"/>
    <col min="3333" max="3333" width="1.875" style="2" customWidth="1"/>
    <col min="3334" max="3334" width="12.5" style="2" customWidth="1"/>
    <col min="3335" max="3335" width="13" style="2" customWidth="1"/>
    <col min="3336" max="3336" width="9" style="2"/>
    <col min="3337" max="3337" width="11.25" style="2" customWidth="1"/>
    <col min="3338" max="3584" width="9" style="2"/>
    <col min="3585" max="3585" width="10.25" style="2" customWidth="1"/>
    <col min="3586" max="3586" width="22.25" style="2" customWidth="1"/>
    <col min="3587" max="3587" width="16.75" style="2" customWidth="1"/>
    <col min="3588" max="3588" width="9.75" style="2" customWidth="1"/>
    <col min="3589" max="3589" width="1.875" style="2" customWidth="1"/>
    <col min="3590" max="3590" width="12.5" style="2" customWidth="1"/>
    <col min="3591" max="3591" width="13" style="2" customWidth="1"/>
    <col min="3592" max="3592" width="9" style="2"/>
    <col min="3593" max="3593" width="11.25" style="2" customWidth="1"/>
    <col min="3594" max="3840" width="9" style="2"/>
    <col min="3841" max="3841" width="10.25" style="2" customWidth="1"/>
    <col min="3842" max="3842" width="22.25" style="2" customWidth="1"/>
    <col min="3843" max="3843" width="16.75" style="2" customWidth="1"/>
    <col min="3844" max="3844" width="9.75" style="2" customWidth="1"/>
    <col min="3845" max="3845" width="1.875" style="2" customWidth="1"/>
    <col min="3846" max="3846" width="12.5" style="2" customWidth="1"/>
    <col min="3847" max="3847" width="13" style="2" customWidth="1"/>
    <col min="3848" max="3848" width="9" style="2"/>
    <col min="3849" max="3849" width="11.25" style="2" customWidth="1"/>
    <col min="3850" max="4096" width="9" style="2"/>
    <col min="4097" max="4097" width="10.25" style="2" customWidth="1"/>
    <col min="4098" max="4098" width="22.25" style="2" customWidth="1"/>
    <col min="4099" max="4099" width="16.75" style="2" customWidth="1"/>
    <col min="4100" max="4100" width="9.75" style="2" customWidth="1"/>
    <col min="4101" max="4101" width="1.875" style="2" customWidth="1"/>
    <col min="4102" max="4102" width="12.5" style="2" customWidth="1"/>
    <col min="4103" max="4103" width="13" style="2" customWidth="1"/>
    <col min="4104" max="4104" width="9" style="2"/>
    <col min="4105" max="4105" width="11.25" style="2" customWidth="1"/>
    <col min="4106" max="4352" width="9" style="2"/>
    <col min="4353" max="4353" width="10.25" style="2" customWidth="1"/>
    <col min="4354" max="4354" width="22.25" style="2" customWidth="1"/>
    <col min="4355" max="4355" width="16.75" style="2" customWidth="1"/>
    <col min="4356" max="4356" width="9.75" style="2" customWidth="1"/>
    <col min="4357" max="4357" width="1.875" style="2" customWidth="1"/>
    <col min="4358" max="4358" width="12.5" style="2" customWidth="1"/>
    <col min="4359" max="4359" width="13" style="2" customWidth="1"/>
    <col min="4360" max="4360" width="9" style="2"/>
    <col min="4361" max="4361" width="11.25" style="2" customWidth="1"/>
    <col min="4362" max="4608" width="9" style="2"/>
    <col min="4609" max="4609" width="10.25" style="2" customWidth="1"/>
    <col min="4610" max="4610" width="22.25" style="2" customWidth="1"/>
    <col min="4611" max="4611" width="16.75" style="2" customWidth="1"/>
    <col min="4612" max="4612" width="9.75" style="2" customWidth="1"/>
    <col min="4613" max="4613" width="1.875" style="2" customWidth="1"/>
    <col min="4614" max="4614" width="12.5" style="2" customWidth="1"/>
    <col min="4615" max="4615" width="13" style="2" customWidth="1"/>
    <col min="4616" max="4616" width="9" style="2"/>
    <col min="4617" max="4617" width="11.25" style="2" customWidth="1"/>
    <col min="4618" max="4864" width="9" style="2"/>
    <col min="4865" max="4865" width="10.25" style="2" customWidth="1"/>
    <col min="4866" max="4866" width="22.25" style="2" customWidth="1"/>
    <col min="4867" max="4867" width="16.75" style="2" customWidth="1"/>
    <col min="4868" max="4868" width="9.75" style="2" customWidth="1"/>
    <col min="4869" max="4869" width="1.875" style="2" customWidth="1"/>
    <col min="4870" max="4870" width="12.5" style="2" customWidth="1"/>
    <col min="4871" max="4871" width="13" style="2" customWidth="1"/>
    <col min="4872" max="4872" width="9" style="2"/>
    <col min="4873" max="4873" width="11.25" style="2" customWidth="1"/>
    <col min="4874" max="5120" width="9" style="2"/>
    <col min="5121" max="5121" width="10.25" style="2" customWidth="1"/>
    <col min="5122" max="5122" width="22.25" style="2" customWidth="1"/>
    <col min="5123" max="5123" width="16.75" style="2" customWidth="1"/>
    <col min="5124" max="5124" width="9.75" style="2" customWidth="1"/>
    <col min="5125" max="5125" width="1.875" style="2" customWidth="1"/>
    <col min="5126" max="5126" width="12.5" style="2" customWidth="1"/>
    <col min="5127" max="5127" width="13" style="2" customWidth="1"/>
    <col min="5128" max="5128" width="9" style="2"/>
    <col min="5129" max="5129" width="11.25" style="2" customWidth="1"/>
    <col min="5130" max="5376" width="9" style="2"/>
    <col min="5377" max="5377" width="10.25" style="2" customWidth="1"/>
    <col min="5378" max="5378" width="22.25" style="2" customWidth="1"/>
    <col min="5379" max="5379" width="16.75" style="2" customWidth="1"/>
    <col min="5380" max="5380" width="9.75" style="2" customWidth="1"/>
    <col min="5381" max="5381" width="1.875" style="2" customWidth="1"/>
    <col min="5382" max="5382" width="12.5" style="2" customWidth="1"/>
    <col min="5383" max="5383" width="13" style="2" customWidth="1"/>
    <col min="5384" max="5384" width="9" style="2"/>
    <col min="5385" max="5385" width="11.25" style="2" customWidth="1"/>
    <col min="5386" max="5632" width="9" style="2"/>
    <col min="5633" max="5633" width="10.25" style="2" customWidth="1"/>
    <col min="5634" max="5634" width="22.25" style="2" customWidth="1"/>
    <col min="5635" max="5635" width="16.75" style="2" customWidth="1"/>
    <col min="5636" max="5636" width="9.75" style="2" customWidth="1"/>
    <col min="5637" max="5637" width="1.875" style="2" customWidth="1"/>
    <col min="5638" max="5638" width="12.5" style="2" customWidth="1"/>
    <col min="5639" max="5639" width="13" style="2" customWidth="1"/>
    <col min="5640" max="5640" width="9" style="2"/>
    <col min="5641" max="5641" width="11.25" style="2" customWidth="1"/>
    <col min="5642" max="5888" width="9" style="2"/>
    <col min="5889" max="5889" width="10.25" style="2" customWidth="1"/>
    <col min="5890" max="5890" width="22.25" style="2" customWidth="1"/>
    <col min="5891" max="5891" width="16.75" style="2" customWidth="1"/>
    <col min="5892" max="5892" width="9.75" style="2" customWidth="1"/>
    <col min="5893" max="5893" width="1.875" style="2" customWidth="1"/>
    <col min="5894" max="5894" width="12.5" style="2" customWidth="1"/>
    <col min="5895" max="5895" width="13" style="2" customWidth="1"/>
    <col min="5896" max="5896" width="9" style="2"/>
    <col min="5897" max="5897" width="11.25" style="2" customWidth="1"/>
    <col min="5898" max="6144" width="9" style="2"/>
    <col min="6145" max="6145" width="10.25" style="2" customWidth="1"/>
    <col min="6146" max="6146" width="22.25" style="2" customWidth="1"/>
    <col min="6147" max="6147" width="16.75" style="2" customWidth="1"/>
    <col min="6148" max="6148" width="9.75" style="2" customWidth="1"/>
    <col min="6149" max="6149" width="1.875" style="2" customWidth="1"/>
    <col min="6150" max="6150" width="12.5" style="2" customWidth="1"/>
    <col min="6151" max="6151" width="13" style="2" customWidth="1"/>
    <col min="6152" max="6152" width="9" style="2"/>
    <col min="6153" max="6153" width="11.25" style="2" customWidth="1"/>
    <col min="6154" max="6400" width="9" style="2"/>
    <col min="6401" max="6401" width="10.25" style="2" customWidth="1"/>
    <col min="6402" max="6402" width="22.25" style="2" customWidth="1"/>
    <col min="6403" max="6403" width="16.75" style="2" customWidth="1"/>
    <col min="6404" max="6404" width="9.75" style="2" customWidth="1"/>
    <col min="6405" max="6405" width="1.875" style="2" customWidth="1"/>
    <col min="6406" max="6406" width="12.5" style="2" customWidth="1"/>
    <col min="6407" max="6407" width="13" style="2" customWidth="1"/>
    <col min="6408" max="6408" width="9" style="2"/>
    <col min="6409" max="6409" width="11.25" style="2" customWidth="1"/>
    <col min="6410" max="6656" width="9" style="2"/>
    <col min="6657" max="6657" width="10.25" style="2" customWidth="1"/>
    <col min="6658" max="6658" width="22.25" style="2" customWidth="1"/>
    <col min="6659" max="6659" width="16.75" style="2" customWidth="1"/>
    <col min="6660" max="6660" width="9.75" style="2" customWidth="1"/>
    <col min="6661" max="6661" width="1.875" style="2" customWidth="1"/>
    <col min="6662" max="6662" width="12.5" style="2" customWidth="1"/>
    <col min="6663" max="6663" width="13" style="2" customWidth="1"/>
    <col min="6664" max="6664" width="9" style="2"/>
    <col min="6665" max="6665" width="11.25" style="2" customWidth="1"/>
    <col min="6666" max="6912" width="9" style="2"/>
    <col min="6913" max="6913" width="10.25" style="2" customWidth="1"/>
    <col min="6914" max="6914" width="22.25" style="2" customWidth="1"/>
    <col min="6915" max="6915" width="16.75" style="2" customWidth="1"/>
    <col min="6916" max="6916" width="9.75" style="2" customWidth="1"/>
    <col min="6917" max="6917" width="1.875" style="2" customWidth="1"/>
    <col min="6918" max="6918" width="12.5" style="2" customWidth="1"/>
    <col min="6919" max="6919" width="13" style="2" customWidth="1"/>
    <col min="6920" max="6920" width="9" style="2"/>
    <col min="6921" max="6921" width="11.25" style="2" customWidth="1"/>
    <col min="6922" max="7168" width="9" style="2"/>
    <col min="7169" max="7169" width="10.25" style="2" customWidth="1"/>
    <col min="7170" max="7170" width="22.25" style="2" customWidth="1"/>
    <col min="7171" max="7171" width="16.75" style="2" customWidth="1"/>
    <col min="7172" max="7172" width="9.75" style="2" customWidth="1"/>
    <col min="7173" max="7173" width="1.875" style="2" customWidth="1"/>
    <col min="7174" max="7174" width="12.5" style="2" customWidth="1"/>
    <col min="7175" max="7175" width="13" style="2" customWidth="1"/>
    <col min="7176" max="7176" width="9" style="2"/>
    <col min="7177" max="7177" width="11.25" style="2" customWidth="1"/>
    <col min="7178" max="7424" width="9" style="2"/>
    <col min="7425" max="7425" width="10.25" style="2" customWidth="1"/>
    <col min="7426" max="7426" width="22.25" style="2" customWidth="1"/>
    <col min="7427" max="7427" width="16.75" style="2" customWidth="1"/>
    <col min="7428" max="7428" width="9.75" style="2" customWidth="1"/>
    <col min="7429" max="7429" width="1.875" style="2" customWidth="1"/>
    <col min="7430" max="7430" width="12.5" style="2" customWidth="1"/>
    <col min="7431" max="7431" width="13" style="2" customWidth="1"/>
    <col min="7432" max="7432" width="9" style="2"/>
    <col min="7433" max="7433" width="11.25" style="2" customWidth="1"/>
    <col min="7434" max="7680" width="9" style="2"/>
    <col min="7681" max="7681" width="10.25" style="2" customWidth="1"/>
    <col min="7682" max="7682" width="22.25" style="2" customWidth="1"/>
    <col min="7683" max="7683" width="16.75" style="2" customWidth="1"/>
    <col min="7684" max="7684" width="9.75" style="2" customWidth="1"/>
    <col min="7685" max="7685" width="1.875" style="2" customWidth="1"/>
    <col min="7686" max="7686" width="12.5" style="2" customWidth="1"/>
    <col min="7687" max="7687" width="13" style="2" customWidth="1"/>
    <col min="7688" max="7688" width="9" style="2"/>
    <col min="7689" max="7689" width="11.25" style="2" customWidth="1"/>
    <col min="7690" max="7936" width="9" style="2"/>
    <col min="7937" max="7937" width="10.25" style="2" customWidth="1"/>
    <col min="7938" max="7938" width="22.25" style="2" customWidth="1"/>
    <col min="7939" max="7939" width="16.75" style="2" customWidth="1"/>
    <col min="7940" max="7940" width="9.75" style="2" customWidth="1"/>
    <col min="7941" max="7941" width="1.875" style="2" customWidth="1"/>
    <col min="7942" max="7942" width="12.5" style="2" customWidth="1"/>
    <col min="7943" max="7943" width="13" style="2" customWidth="1"/>
    <col min="7944" max="7944" width="9" style="2"/>
    <col min="7945" max="7945" width="11.25" style="2" customWidth="1"/>
    <col min="7946" max="8192" width="9" style="2"/>
    <col min="8193" max="8193" width="10.25" style="2" customWidth="1"/>
    <col min="8194" max="8194" width="22.25" style="2" customWidth="1"/>
    <col min="8195" max="8195" width="16.75" style="2" customWidth="1"/>
    <col min="8196" max="8196" width="9.75" style="2" customWidth="1"/>
    <col min="8197" max="8197" width="1.875" style="2" customWidth="1"/>
    <col min="8198" max="8198" width="12.5" style="2" customWidth="1"/>
    <col min="8199" max="8199" width="13" style="2" customWidth="1"/>
    <col min="8200" max="8200" width="9" style="2"/>
    <col min="8201" max="8201" width="11.25" style="2" customWidth="1"/>
    <col min="8202" max="8448" width="9" style="2"/>
    <col min="8449" max="8449" width="10.25" style="2" customWidth="1"/>
    <col min="8450" max="8450" width="22.25" style="2" customWidth="1"/>
    <col min="8451" max="8451" width="16.75" style="2" customWidth="1"/>
    <col min="8452" max="8452" width="9.75" style="2" customWidth="1"/>
    <col min="8453" max="8453" width="1.875" style="2" customWidth="1"/>
    <col min="8454" max="8454" width="12.5" style="2" customWidth="1"/>
    <col min="8455" max="8455" width="13" style="2" customWidth="1"/>
    <col min="8456" max="8456" width="9" style="2"/>
    <col min="8457" max="8457" width="11.25" style="2" customWidth="1"/>
    <col min="8458" max="8704" width="9" style="2"/>
    <col min="8705" max="8705" width="10.25" style="2" customWidth="1"/>
    <col min="8706" max="8706" width="22.25" style="2" customWidth="1"/>
    <col min="8707" max="8707" width="16.75" style="2" customWidth="1"/>
    <col min="8708" max="8708" width="9.75" style="2" customWidth="1"/>
    <col min="8709" max="8709" width="1.875" style="2" customWidth="1"/>
    <col min="8710" max="8710" width="12.5" style="2" customWidth="1"/>
    <col min="8711" max="8711" width="13" style="2" customWidth="1"/>
    <col min="8712" max="8712" width="9" style="2"/>
    <col min="8713" max="8713" width="11.25" style="2" customWidth="1"/>
    <col min="8714" max="8960" width="9" style="2"/>
    <col min="8961" max="8961" width="10.25" style="2" customWidth="1"/>
    <col min="8962" max="8962" width="22.25" style="2" customWidth="1"/>
    <col min="8963" max="8963" width="16.75" style="2" customWidth="1"/>
    <col min="8964" max="8964" width="9.75" style="2" customWidth="1"/>
    <col min="8965" max="8965" width="1.875" style="2" customWidth="1"/>
    <col min="8966" max="8966" width="12.5" style="2" customWidth="1"/>
    <col min="8967" max="8967" width="13" style="2" customWidth="1"/>
    <col min="8968" max="8968" width="9" style="2"/>
    <col min="8969" max="8969" width="11.25" style="2" customWidth="1"/>
    <col min="8970" max="9216" width="9" style="2"/>
    <col min="9217" max="9217" width="10.25" style="2" customWidth="1"/>
    <col min="9218" max="9218" width="22.25" style="2" customWidth="1"/>
    <col min="9219" max="9219" width="16.75" style="2" customWidth="1"/>
    <col min="9220" max="9220" width="9.75" style="2" customWidth="1"/>
    <col min="9221" max="9221" width="1.875" style="2" customWidth="1"/>
    <col min="9222" max="9222" width="12.5" style="2" customWidth="1"/>
    <col min="9223" max="9223" width="13" style="2" customWidth="1"/>
    <col min="9224" max="9224" width="9" style="2"/>
    <col min="9225" max="9225" width="11.25" style="2" customWidth="1"/>
    <col min="9226" max="9472" width="9" style="2"/>
    <col min="9473" max="9473" width="10.25" style="2" customWidth="1"/>
    <col min="9474" max="9474" width="22.25" style="2" customWidth="1"/>
    <col min="9475" max="9475" width="16.75" style="2" customWidth="1"/>
    <col min="9476" max="9476" width="9.75" style="2" customWidth="1"/>
    <col min="9477" max="9477" width="1.875" style="2" customWidth="1"/>
    <col min="9478" max="9478" width="12.5" style="2" customWidth="1"/>
    <col min="9479" max="9479" width="13" style="2" customWidth="1"/>
    <col min="9480" max="9480" width="9" style="2"/>
    <col min="9481" max="9481" width="11.25" style="2" customWidth="1"/>
    <col min="9482" max="9728" width="9" style="2"/>
    <col min="9729" max="9729" width="10.25" style="2" customWidth="1"/>
    <col min="9730" max="9730" width="22.25" style="2" customWidth="1"/>
    <col min="9731" max="9731" width="16.75" style="2" customWidth="1"/>
    <col min="9732" max="9732" width="9.75" style="2" customWidth="1"/>
    <col min="9733" max="9733" width="1.875" style="2" customWidth="1"/>
    <col min="9734" max="9734" width="12.5" style="2" customWidth="1"/>
    <col min="9735" max="9735" width="13" style="2" customWidth="1"/>
    <col min="9736" max="9736" width="9" style="2"/>
    <col min="9737" max="9737" width="11.25" style="2" customWidth="1"/>
    <col min="9738" max="9984" width="9" style="2"/>
    <col min="9985" max="9985" width="10.25" style="2" customWidth="1"/>
    <col min="9986" max="9986" width="22.25" style="2" customWidth="1"/>
    <col min="9987" max="9987" width="16.75" style="2" customWidth="1"/>
    <col min="9988" max="9988" width="9.75" style="2" customWidth="1"/>
    <col min="9989" max="9989" width="1.875" style="2" customWidth="1"/>
    <col min="9990" max="9990" width="12.5" style="2" customWidth="1"/>
    <col min="9991" max="9991" width="13" style="2" customWidth="1"/>
    <col min="9992" max="9992" width="9" style="2"/>
    <col min="9993" max="9993" width="11.25" style="2" customWidth="1"/>
    <col min="9994" max="10240" width="9" style="2"/>
    <col min="10241" max="10241" width="10.25" style="2" customWidth="1"/>
    <col min="10242" max="10242" width="22.25" style="2" customWidth="1"/>
    <col min="10243" max="10243" width="16.75" style="2" customWidth="1"/>
    <col min="10244" max="10244" width="9.75" style="2" customWidth="1"/>
    <col min="10245" max="10245" width="1.875" style="2" customWidth="1"/>
    <col min="10246" max="10246" width="12.5" style="2" customWidth="1"/>
    <col min="10247" max="10247" width="13" style="2" customWidth="1"/>
    <col min="10248" max="10248" width="9" style="2"/>
    <col min="10249" max="10249" width="11.25" style="2" customWidth="1"/>
    <col min="10250" max="10496" width="9" style="2"/>
    <col min="10497" max="10497" width="10.25" style="2" customWidth="1"/>
    <col min="10498" max="10498" width="22.25" style="2" customWidth="1"/>
    <col min="10499" max="10499" width="16.75" style="2" customWidth="1"/>
    <col min="10500" max="10500" width="9.75" style="2" customWidth="1"/>
    <col min="10501" max="10501" width="1.875" style="2" customWidth="1"/>
    <col min="10502" max="10502" width="12.5" style="2" customWidth="1"/>
    <col min="10503" max="10503" width="13" style="2" customWidth="1"/>
    <col min="10504" max="10504" width="9" style="2"/>
    <col min="10505" max="10505" width="11.25" style="2" customWidth="1"/>
    <col min="10506" max="10752" width="9" style="2"/>
    <col min="10753" max="10753" width="10.25" style="2" customWidth="1"/>
    <col min="10754" max="10754" width="22.25" style="2" customWidth="1"/>
    <col min="10755" max="10755" width="16.75" style="2" customWidth="1"/>
    <col min="10756" max="10756" width="9.75" style="2" customWidth="1"/>
    <col min="10757" max="10757" width="1.875" style="2" customWidth="1"/>
    <col min="10758" max="10758" width="12.5" style="2" customWidth="1"/>
    <col min="10759" max="10759" width="13" style="2" customWidth="1"/>
    <col min="10760" max="10760" width="9" style="2"/>
    <col min="10761" max="10761" width="11.25" style="2" customWidth="1"/>
    <col min="10762" max="11008" width="9" style="2"/>
    <col min="11009" max="11009" width="10.25" style="2" customWidth="1"/>
    <col min="11010" max="11010" width="22.25" style="2" customWidth="1"/>
    <col min="11011" max="11011" width="16.75" style="2" customWidth="1"/>
    <col min="11012" max="11012" width="9.75" style="2" customWidth="1"/>
    <col min="11013" max="11013" width="1.875" style="2" customWidth="1"/>
    <col min="11014" max="11014" width="12.5" style="2" customWidth="1"/>
    <col min="11015" max="11015" width="13" style="2" customWidth="1"/>
    <col min="11016" max="11016" width="9" style="2"/>
    <col min="11017" max="11017" width="11.25" style="2" customWidth="1"/>
    <col min="11018" max="11264" width="9" style="2"/>
    <col min="11265" max="11265" width="10.25" style="2" customWidth="1"/>
    <col min="11266" max="11266" width="22.25" style="2" customWidth="1"/>
    <col min="11267" max="11267" width="16.75" style="2" customWidth="1"/>
    <col min="11268" max="11268" width="9.75" style="2" customWidth="1"/>
    <col min="11269" max="11269" width="1.875" style="2" customWidth="1"/>
    <col min="11270" max="11270" width="12.5" style="2" customWidth="1"/>
    <col min="11271" max="11271" width="13" style="2" customWidth="1"/>
    <col min="11272" max="11272" width="9" style="2"/>
    <col min="11273" max="11273" width="11.25" style="2" customWidth="1"/>
    <col min="11274" max="11520" width="9" style="2"/>
    <col min="11521" max="11521" width="10.25" style="2" customWidth="1"/>
    <col min="11522" max="11522" width="22.25" style="2" customWidth="1"/>
    <col min="11523" max="11523" width="16.75" style="2" customWidth="1"/>
    <col min="11524" max="11524" width="9.75" style="2" customWidth="1"/>
    <col min="11525" max="11525" width="1.875" style="2" customWidth="1"/>
    <col min="11526" max="11526" width="12.5" style="2" customWidth="1"/>
    <col min="11527" max="11527" width="13" style="2" customWidth="1"/>
    <col min="11528" max="11528" width="9" style="2"/>
    <col min="11529" max="11529" width="11.25" style="2" customWidth="1"/>
    <col min="11530" max="11776" width="9" style="2"/>
    <col min="11777" max="11777" width="10.25" style="2" customWidth="1"/>
    <col min="11778" max="11778" width="22.25" style="2" customWidth="1"/>
    <col min="11779" max="11779" width="16.75" style="2" customWidth="1"/>
    <col min="11780" max="11780" width="9.75" style="2" customWidth="1"/>
    <col min="11781" max="11781" width="1.875" style="2" customWidth="1"/>
    <col min="11782" max="11782" width="12.5" style="2" customWidth="1"/>
    <col min="11783" max="11783" width="13" style="2" customWidth="1"/>
    <col min="11784" max="11784" width="9" style="2"/>
    <col min="11785" max="11785" width="11.25" style="2" customWidth="1"/>
    <col min="11786" max="12032" width="9" style="2"/>
    <col min="12033" max="12033" width="10.25" style="2" customWidth="1"/>
    <col min="12034" max="12034" width="22.25" style="2" customWidth="1"/>
    <col min="12035" max="12035" width="16.75" style="2" customWidth="1"/>
    <col min="12036" max="12036" width="9.75" style="2" customWidth="1"/>
    <col min="12037" max="12037" width="1.875" style="2" customWidth="1"/>
    <col min="12038" max="12038" width="12.5" style="2" customWidth="1"/>
    <col min="12039" max="12039" width="13" style="2" customWidth="1"/>
    <col min="12040" max="12040" width="9" style="2"/>
    <col min="12041" max="12041" width="11.25" style="2" customWidth="1"/>
    <col min="12042" max="12288" width="9" style="2"/>
    <col min="12289" max="12289" width="10.25" style="2" customWidth="1"/>
    <col min="12290" max="12290" width="22.25" style="2" customWidth="1"/>
    <col min="12291" max="12291" width="16.75" style="2" customWidth="1"/>
    <col min="12292" max="12292" width="9.75" style="2" customWidth="1"/>
    <col min="12293" max="12293" width="1.875" style="2" customWidth="1"/>
    <col min="12294" max="12294" width="12.5" style="2" customWidth="1"/>
    <col min="12295" max="12295" width="13" style="2" customWidth="1"/>
    <col min="12296" max="12296" width="9" style="2"/>
    <col min="12297" max="12297" width="11.25" style="2" customWidth="1"/>
    <col min="12298" max="12544" width="9" style="2"/>
    <col min="12545" max="12545" width="10.25" style="2" customWidth="1"/>
    <col min="12546" max="12546" width="22.25" style="2" customWidth="1"/>
    <col min="12547" max="12547" width="16.75" style="2" customWidth="1"/>
    <col min="12548" max="12548" width="9.75" style="2" customWidth="1"/>
    <col min="12549" max="12549" width="1.875" style="2" customWidth="1"/>
    <col min="12550" max="12550" width="12.5" style="2" customWidth="1"/>
    <col min="12551" max="12551" width="13" style="2" customWidth="1"/>
    <col min="12552" max="12552" width="9" style="2"/>
    <col min="12553" max="12553" width="11.25" style="2" customWidth="1"/>
    <col min="12554" max="12800" width="9" style="2"/>
    <col min="12801" max="12801" width="10.25" style="2" customWidth="1"/>
    <col min="12802" max="12802" width="22.25" style="2" customWidth="1"/>
    <col min="12803" max="12803" width="16.75" style="2" customWidth="1"/>
    <col min="12804" max="12804" width="9.75" style="2" customWidth="1"/>
    <col min="12805" max="12805" width="1.875" style="2" customWidth="1"/>
    <col min="12806" max="12806" width="12.5" style="2" customWidth="1"/>
    <col min="12807" max="12807" width="13" style="2" customWidth="1"/>
    <col min="12808" max="12808" width="9" style="2"/>
    <col min="12809" max="12809" width="11.25" style="2" customWidth="1"/>
    <col min="12810" max="13056" width="9" style="2"/>
    <col min="13057" max="13057" width="10.25" style="2" customWidth="1"/>
    <col min="13058" max="13058" width="22.25" style="2" customWidth="1"/>
    <col min="13059" max="13059" width="16.75" style="2" customWidth="1"/>
    <col min="13060" max="13060" width="9.75" style="2" customWidth="1"/>
    <col min="13061" max="13061" width="1.875" style="2" customWidth="1"/>
    <col min="13062" max="13062" width="12.5" style="2" customWidth="1"/>
    <col min="13063" max="13063" width="13" style="2" customWidth="1"/>
    <col min="13064" max="13064" width="9" style="2"/>
    <col min="13065" max="13065" width="11.25" style="2" customWidth="1"/>
    <col min="13066" max="13312" width="9" style="2"/>
    <col min="13313" max="13313" width="10.25" style="2" customWidth="1"/>
    <col min="13314" max="13314" width="22.25" style="2" customWidth="1"/>
    <col min="13315" max="13315" width="16.75" style="2" customWidth="1"/>
    <col min="13316" max="13316" width="9.75" style="2" customWidth="1"/>
    <col min="13317" max="13317" width="1.875" style="2" customWidth="1"/>
    <col min="13318" max="13318" width="12.5" style="2" customWidth="1"/>
    <col min="13319" max="13319" width="13" style="2" customWidth="1"/>
    <col min="13320" max="13320" width="9" style="2"/>
    <col min="13321" max="13321" width="11.25" style="2" customWidth="1"/>
    <col min="13322" max="13568" width="9" style="2"/>
    <col min="13569" max="13569" width="10.25" style="2" customWidth="1"/>
    <col min="13570" max="13570" width="22.25" style="2" customWidth="1"/>
    <col min="13571" max="13571" width="16.75" style="2" customWidth="1"/>
    <col min="13572" max="13572" width="9.75" style="2" customWidth="1"/>
    <col min="13573" max="13573" width="1.875" style="2" customWidth="1"/>
    <col min="13574" max="13574" width="12.5" style="2" customWidth="1"/>
    <col min="13575" max="13575" width="13" style="2" customWidth="1"/>
    <col min="13576" max="13576" width="9" style="2"/>
    <col min="13577" max="13577" width="11.25" style="2" customWidth="1"/>
    <col min="13578" max="13824" width="9" style="2"/>
    <col min="13825" max="13825" width="10.25" style="2" customWidth="1"/>
    <col min="13826" max="13826" width="22.25" style="2" customWidth="1"/>
    <col min="13827" max="13827" width="16.75" style="2" customWidth="1"/>
    <col min="13828" max="13828" width="9.75" style="2" customWidth="1"/>
    <col min="13829" max="13829" width="1.875" style="2" customWidth="1"/>
    <col min="13830" max="13830" width="12.5" style="2" customWidth="1"/>
    <col min="13831" max="13831" width="13" style="2" customWidth="1"/>
    <col min="13832" max="13832" width="9" style="2"/>
    <col min="13833" max="13833" width="11.25" style="2" customWidth="1"/>
    <col min="13834" max="14080" width="9" style="2"/>
    <col min="14081" max="14081" width="10.25" style="2" customWidth="1"/>
    <col min="14082" max="14082" width="22.25" style="2" customWidth="1"/>
    <col min="14083" max="14083" width="16.75" style="2" customWidth="1"/>
    <col min="14084" max="14084" width="9.75" style="2" customWidth="1"/>
    <col min="14085" max="14085" width="1.875" style="2" customWidth="1"/>
    <col min="14086" max="14086" width="12.5" style="2" customWidth="1"/>
    <col min="14087" max="14087" width="13" style="2" customWidth="1"/>
    <col min="14088" max="14088" width="9" style="2"/>
    <col min="14089" max="14089" width="11.25" style="2" customWidth="1"/>
    <col min="14090" max="14336" width="9" style="2"/>
    <col min="14337" max="14337" width="10.25" style="2" customWidth="1"/>
    <col min="14338" max="14338" width="22.25" style="2" customWidth="1"/>
    <col min="14339" max="14339" width="16.75" style="2" customWidth="1"/>
    <col min="14340" max="14340" width="9.75" style="2" customWidth="1"/>
    <col min="14341" max="14341" width="1.875" style="2" customWidth="1"/>
    <col min="14342" max="14342" width="12.5" style="2" customWidth="1"/>
    <col min="14343" max="14343" width="13" style="2" customWidth="1"/>
    <col min="14344" max="14344" width="9" style="2"/>
    <col min="14345" max="14345" width="11.25" style="2" customWidth="1"/>
    <col min="14346" max="14592" width="9" style="2"/>
    <col min="14593" max="14593" width="10.25" style="2" customWidth="1"/>
    <col min="14594" max="14594" width="22.25" style="2" customWidth="1"/>
    <col min="14595" max="14595" width="16.75" style="2" customWidth="1"/>
    <col min="14596" max="14596" width="9.75" style="2" customWidth="1"/>
    <col min="14597" max="14597" width="1.875" style="2" customWidth="1"/>
    <col min="14598" max="14598" width="12.5" style="2" customWidth="1"/>
    <col min="14599" max="14599" width="13" style="2" customWidth="1"/>
    <col min="14600" max="14600" width="9" style="2"/>
    <col min="14601" max="14601" width="11.25" style="2" customWidth="1"/>
    <col min="14602" max="14848" width="9" style="2"/>
    <col min="14849" max="14849" width="10.25" style="2" customWidth="1"/>
    <col min="14850" max="14850" width="22.25" style="2" customWidth="1"/>
    <col min="14851" max="14851" width="16.75" style="2" customWidth="1"/>
    <col min="14852" max="14852" width="9.75" style="2" customWidth="1"/>
    <col min="14853" max="14853" width="1.875" style="2" customWidth="1"/>
    <col min="14854" max="14854" width="12.5" style="2" customWidth="1"/>
    <col min="14855" max="14855" width="13" style="2" customWidth="1"/>
    <col min="14856" max="14856" width="9" style="2"/>
    <col min="14857" max="14857" width="11.25" style="2" customWidth="1"/>
    <col min="14858" max="15104" width="9" style="2"/>
    <col min="15105" max="15105" width="10.25" style="2" customWidth="1"/>
    <col min="15106" max="15106" width="22.25" style="2" customWidth="1"/>
    <col min="15107" max="15107" width="16.75" style="2" customWidth="1"/>
    <col min="15108" max="15108" width="9.75" style="2" customWidth="1"/>
    <col min="15109" max="15109" width="1.875" style="2" customWidth="1"/>
    <col min="15110" max="15110" width="12.5" style="2" customWidth="1"/>
    <col min="15111" max="15111" width="13" style="2" customWidth="1"/>
    <col min="15112" max="15112" width="9" style="2"/>
    <col min="15113" max="15113" width="11.25" style="2" customWidth="1"/>
    <col min="15114" max="15360" width="9" style="2"/>
    <col min="15361" max="15361" width="10.25" style="2" customWidth="1"/>
    <col min="15362" max="15362" width="22.25" style="2" customWidth="1"/>
    <col min="15363" max="15363" width="16.75" style="2" customWidth="1"/>
    <col min="15364" max="15364" width="9.75" style="2" customWidth="1"/>
    <col min="15365" max="15365" width="1.875" style="2" customWidth="1"/>
    <col min="15366" max="15366" width="12.5" style="2" customWidth="1"/>
    <col min="15367" max="15367" width="13" style="2" customWidth="1"/>
    <col min="15368" max="15368" width="9" style="2"/>
    <col min="15369" max="15369" width="11.25" style="2" customWidth="1"/>
    <col min="15370" max="15616" width="9" style="2"/>
    <col min="15617" max="15617" width="10.25" style="2" customWidth="1"/>
    <col min="15618" max="15618" width="22.25" style="2" customWidth="1"/>
    <col min="15619" max="15619" width="16.75" style="2" customWidth="1"/>
    <col min="15620" max="15620" width="9.75" style="2" customWidth="1"/>
    <col min="15621" max="15621" width="1.875" style="2" customWidth="1"/>
    <col min="15622" max="15622" width="12.5" style="2" customWidth="1"/>
    <col min="15623" max="15623" width="13" style="2" customWidth="1"/>
    <col min="15624" max="15624" width="9" style="2"/>
    <col min="15625" max="15625" width="11.25" style="2" customWidth="1"/>
    <col min="15626" max="15872" width="9" style="2"/>
    <col min="15873" max="15873" width="10.25" style="2" customWidth="1"/>
    <col min="15874" max="15874" width="22.25" style="2" customWidth="1"/>
    <col min="15875" max="15875" width="16.75" style="2" customWidth="1"/>
    <col min="15876" max="15876" width="9.75" style="2" customWidth="1"/>
    <col min="15877" max="15877" width="1.875" style="2" customWidth="1"/>
    <col min="15878" max="15878" width="12.5" style="2" customWidth="1"/>
    <col min="15879" max="15879" width="13" style="2" customWidth="1"/>
    <col min="15880" max="15880" width="9" style="2"/>
    <col min="15881" max="15881" width="11.25" style="2" customWidth="1"/>
    <col min="15882" max="16128" width="9" style="2"/>
    <col min="16129" max="16129" width="10.25" style="2" customWidth="1"/>
    <col min="16130" max="16130" width="22.25" style="2" customWidth="1"/>
    <col min="16131" max="16131" width="16.75" style="2" customWidth="1"/>
    <col min="16132" max="16132" width="9.75" style="2" customWidth="1"/>
    <col min="16133" max="16133" width="1.875" style="2" customWidth="1"/>
    <col min="16134" max="16134" width="12.5" style="2" customWidth="1"/>
    <col min="16135" max="16135" width="13" style="2" customWidth="1"/>
    <col min="16136" max="16136" width="9" style="2"/>
    <col min="16137" max="16137" width="11.25" style="2" customWidth="1"/>
    <col min="16138" max="16384" width="9" style="2"/>
  </cols>
  <sheetData>
    <row r="2" spans="1:8" x14ac:dyDescent="0.2">
      <c r="A2" s="1" t="s">
        <v>0</v>
      </c>
    </row>
    <row r="4" spans="1:8" x14ac:dyDescent="0.2">
      <c r="A4" s="1" t="s">
        <v>1</v>
      </c>
      <c r="F4" s="4" t="s">
        <v>2</v>
      </c>
      <c r="G4" s="5"/>
    </row>
    <row r="5" spans="1:8" x14ac:dyDescent="0.2">
      <c r="F5" s="4" t="s">
        <v>3</v>
      </c>
    </row>
    <row r="6" spans="1:8" x14ac:dyDescent="0.2">
      <c r="A6" s="3"/>
      <c r="B6" s="3"/>
      <c r="C6" s="3"/>
      <c r="E6" s="3"/>
      <c r="F6" s="6"/>
      <c r="G6" s="6"/>
    </row>
    <row r="7" spans="1:8" x14ac:dyDescent="0.2">
      <c r="A7" s="7" t="s">
        <v>4</v>
      </c>
      <c r="B7" s="7" t="s">
        <v>5</v>
      </c>
      <c r="C7" s="7"/>
      <c r="D7" s="7" t="s">
        <v>6</v>
      </c>
      <c r="E7" s="7"/>
      <c r="F7" s="8"/>
      <c r="G7" s="8"/>
      <c r="H7" s="1"/>
    </row>
    <row r="8" spans="1:8" x14ac:dyDescent="0.2">
      <c r="A8" s="7" t="s">
        <v>7</v>
      </c>
      <c r="B8" s="7"/>
      <c r="C8" s="7"/>
      <c r="D8" s="7" t="s">
        <v>8</v>
      </c>
      <c r="E8" s="7"/>
      <c r="F8" s="8" t="s">
        <v>9</v>
      </c>
      <c r="G8" s="8" t="s">
        <v>10</v>
      </c>
      <c r="H8" s="1"/>
    </row>
    <row r="9" spans="1:8" x14ac:dyDescent="0.2">
      <c r="A9" s="9"/>
      <c r="B9" s="7"/>
      <c r="C9" s="7"/>
      <c r="D9" s="7"/>
      <c r="E9" s="7"/>
      <c r="F9" s="8"/>
      <c r="G9" s="8"/>
      <c r="H9" s="1"/>
    </row>
    <row r="10" spans="1:8" x14ac:dyDescent="0.2">
      <c r="A10" s="10" t="s">
        <v>242</v>
      </c>
      <c r="B10" s="2" t="s">
        <v>11</v>
      </c>
      <c r="D10" s="3" t="s">
        <v>12</v>
      </c>
      <c r="F10" s="4">
        <v>323.89999999999998</v>
      </c>
      <c r="H10" s="1"/>
    </row>
    <row r="11" spans="1:8" x14ac:dyDescent="0.2">
      <c r="A11" s="9"/>
      <c r="B11" s="2" t="s">
        <v>13</v>
      </c>
      <c r="D11" s="3" t="s">
        <v>14</v>
      </c>
      <c r="G11" s="4">
        <v>323.89999999999998</v>
      </c>
      <c r="H11" s="1"/>
    </row>
    <row r="12" spans="1:8" x14ac:dyDescent="0.2">
      <c r="A12" s="9"/>
      <c r="H12" s="1"/>
    </row>
    <row r="13" spans="1:8" x14ac:dyDescent="0.2">
      <c r="A13" s="9"/>
      <c r="B13" s="2" t="s">
        <v>15</v>
      </c>
      <c r="H13" s="1"/>
    </row>
    <row r="14" spans="1:8" x14ac:dyDescent="0.2">
      <c r="A14" s="10"/>
      <c r="B14" s="2" t="s">
        <v>243</v>
      </c>
    </row>
    <row r="15" spans="1:8" x14ac:dyDescent="0.2">
      <c r="A15" s="10"/>
    </row>
    <row r="16" spans="1:8" x14ac:dyDescent="0.2">
      <c r="A16" s="10" t="s">
        <v>244</v>
      </c>
      <c r="B16" s="2" t="s">
        <v>11</v>
      </c>
      <c r="D16" s="3" t="s">
        <v>12</v>
      </c>
      <c r="F16" s="4">
        <v>329</v>
      </c>
    </row>
    <row r="17" spans="1:14" x14ac:dyDescent="0.2">
      <c r="A17" s="9"/>
      <c r="B17" s="2" t="s">
        <v>13</v>
      </c>
      <c r="D17" s="3" t="s">
        <v>14</v>
      </c>
      <c r="G17" s="4">
        <v>329</v>
      </c>
    </row>
    <row r="18" spans="1:14" x14ac:dyDescent="0.2">
      <c r="A18" s="9"/>
      <c r="G18" s="16"/>
    </row>
    <row r="19" spans="1:14" x14ac:dyDescent="0.2">
      <c r="A19" s="9"/>
      <c r="B19" s="2" t="s">
        <v>15</v>
      </c>
      <c r="G19" s="16"/>
    </row>
    <row r="20" spans="1:14" x14ac:dyDescent="0.2">
      <c r="A20" s="10"/>
      <c r="B20" s="2" t="s">
        <v>255</v>
      </c>
      <c r="M20" s="12"/>
      <c r="N20" s="12"/>
    </row>
    <row r="21" spans="1:14" x14ac:dyDescent="0.2">
      <c r="A21" s="10"/>
      <c r="M21" s="12"/>
      <c r="N21" s="12"/>
    </row>
    <row r="22" spans="1:14" x14ac:dyDescent="0.2">
      <c r="A22" s="10" t="s">
        <v>245</v>
      </c>
      <c r="B22" s="2" t="s">
        <v>70</v>
      </c>
      <c r="D22" s="3" t="s">
        <v>71</v>
      </c>
      <c r="F22" s="4">
        <v>10</v>
      </c>
      <c r="M22" s="12"/>
      <c r="N22" s="12"/>
    </row>
    <row r="23" spans="1:14" x14ac:dyDescent="0.2">
      <c r="A23" s="10"/>
      <c r="B23" s="2" t="s">
        <v>65</v>
      </c>
      <c r="D23" s="3" t="s">
        <v>62</v>
      </c>
      <c r="G23" s="4">
        <v>10</v>
      </c>
      <c r="M23" s="12"/>
      <c r="N23" s="12"/>
    </row>
    <row r="24" spans="1:14" x14ac:dyDescent="0.2">
      <c r="A24" s="10"/>
      <c r="M24" s="12"/>
      <c r="N24" s="12"/>
    </row>
    <row r="25" spans="1:14" x14ac:dyDescent="0.2">
      <c r="A25" s="10"/>
      <c r="B25" s="2" t="s">
        <v>246</v>
      </c>
      <c r="M25" s="12"/>
      <c r="N25" s="12"/>
    </row>
    <row r="26" spans="1:14" x14ac:dyDescent="0.2">
      <c r="A26" s="10"/>
      <c r="B26" s="2" t="s">
        <v>247</v>
      </c>
      <c r="M26" s="12"/>
      <c r="N26" s="12"/>
    </row>
    <row r="27" spans="1:14" x14ac:dyDescent="0.2">
      <c r="A27" s="10"/>
      <c r="M27" s="12"/>
      <c r="N27" s="12"/>
    </row>
    <row r="28" spans="1:14" x14ac:dyDescent="0.2">
      <c r="A28" s="10" t="s">
        <v>248</v>
      </c>
      <c r="B28" s="2" t="s">
        <v>70</v>
      </c>
      <c r="D28" s="3" t="s">
        <v>71</v>
      </c>
      <c r="F28" s="4">
        <v>14.2</v>
      </c>
      <c r="M28" s="12"/>
      <c r="N28" s="12"/>
    </row>
    <row r="29" spans="1:14" x14ac:dyDescent="0.2">
      <c r="A29" s="13"/>
      <c r="B29" s="2" t="s">
        <v>65</v>
      </c>
      <c r="D29" s="3" t="s">
        <v>62</v>
      </c>
      <c r="G29" s="4">
        <v>14.2</v>
      </c>
      <c r="M29" s="12"/>
      <c r="N29" s="12"/>
    </row>
    <row r="30" spans="1:14" x14ac:dyDescent="0.2">
      <c r="A30" s="10"/>
      <c r="M30" s="12"/>
      <c r="N30" s="12"/>
    </row>
    <row r="31" spans="1:14" x14ac:dyDescent="0.2">
      <c r="A31" s="10"/>
      <c r="B31" s="2" t="s">
        <v>249</v>
      </c>
      <c r="M31" s="12"/>
      <c r="N31" s="12"/>
    </row>
    <row r="32" spans="1:14" x14ac:dyDescent="0.2">
      <c r="A32" s="10"/>
      <c r="M32" s="12"/>
      <c r="N32" s="12"/>
    </row>
    <row r="33" spans="1:14" x14ac:dyDescent="0.2">
      <c r="A33" s="10" t="s">
        <v>250</v>
      </c>
      <c r="B33" s="2" t="s">
        <v>84</v>
      </c>
      <c r="D33" s="3" t="s">
        <v>85</v>
      </c>
      <c r="F33" s="4">
        <f>3.96*30</f>
        <v>118.8</v>
      </c>
      <c r="M33" s="12"/>
      <c r="N33" s="12"/>
    </row>
    <row r="34" spans="1:14" x14ac:dyDescent="0.2">
      <c r="A34" s="10"/>
      <c r="B34" s="2" t="s">
        <v>84</v>
      </c>
      <c r="D34" s="3" t="s">
        <v>85</v>
      </c>
      <c r="F34" s="4">
        <f>16.83*30</f>
        <v>504.9</v>
      </c>
      <c r="M34" s="12"/>
      <c r="N34" s="12"/>
    </row>
    <row r="35" spans="1:14" x14ac:dyDescent="0.2">
      <c r="A35" s="10"/>
      <c r="B35" s="2" t="s">
        <v>84</v>
      </c>
      <c r="D35" s="3" t="s">
        <v>85</v>
      </c>
      <c r="F35" s="4">
        <f>25*3.6</f>
        <v>90</v>
      </c>
      <c r="M35" s="12"/>
      <c r="N35" s="12"/>
    </row>
    <row r="36" spans="1:14" x14ac:dyDescent="0.2">
      <c r="A36" s="10"/>
      <c r="B36" s="2" t="s">
        <v>84</v>
      </c>
      <c r="D36" s="3" t="s">
        <v>85</v>
      </c>
      <c r="F36" s="4">
        <f>42.72*5</f>
        <v>213.6</v>
      </c>
      <c r="M36" s="12"/>
      <c r="N36" s="12"/>
    </row>
    <row r="37" spans="1:14" x14ac:dyDescent="0.2">
      <c r="A37" s="10"/>
      <c r="B37" s="2" t="s">
        <v>86</v>
      </c>
      <c r="D37" s="3" t="s">
        <v>87</v>
      </c>
      <c r="G37" s="4">
        <f>SUM(F33:F36)</f>
        <v>927.3</v>
      </c>
      <c r="M37" s="12"/>
      <c r="N37" s="12"/>
    </row>
    <row r="38" spans="1:14" x14ac:dyDescent="0.2">
      <c r="A38" s="10"/>
      <c r="M38" s="12"/>
      <c r="N38" s="12"/>
    </row>
    <row r="39" spans="1:14" x14ac:dyDescent="0.2">
      <c r="A39" s="10"/>
      <c r="B39" s="2" t="s">
        <v>257</v>
      </c>
      <c r="M39" s="12"/>
      <c r="N39" s="12"/>
    </row>
    <row r="40" spans="1:14" x14ac:dyDescent="0.2">
      <c r="A40" s="10"/>
      <c r="B40" s="2" t="s">
        <v>258</v>
      </c>
      <c r="M40" s="12"/>
      <c r="N40" s="12"/>
    </row>
    <row r="41" spans="1:14" x14ac:dyDescent="0.2">
      <c r="A41" s="10"/>
      <c r="B41" s="2" t="s">
        <v>124</v>
      </c>
      <c r="M41" s="12"/>
      <c r="N41" s="12"/>
    </row>
    <row r="42" spans="1:14" x14ac:dyDescent="0.2">
      <c r="A42" s="10"/>
      <c r="B42" s="2" t="s">
        <v>259</v>
      </c>
      <c r="M42" s="12"/>
      <c r="N42" s="12"/>
    </row>
    <row r="43" spans="1:14" x14ac:dyDescent="0.2">
      <c r="A43" s="10"/>
      <c r="B43" s="2" t="s">
        <v>260</v>
      </c>
      <c r="M43" s="12"/>
      <c r="N43" s="12"/>
    </row>
    <row r="44" spans="1:14" x14ac:dyDescent="0.2">
      <c r="A44" s="10"/>
      <c r="M44" s="12"/>
      <c r="N44" s="12"/>
    </row>
    <row r="45" spans="1:14" x14ac:dyDescent="0.2">
      <c r="A45" s="10" t="s">
        <v>251</v>
      </c>
      <c r="B45" s="2" t="s">
        <v>66</v>
      </c>
      <c r="D45" s="3" t="s">
        <v>67</v>
      </c>
      <c r="F45" s="4">
        <f>259.8+8448.81</f>
        <v>8708.6099999999988</v>
      </c>
      <c r="M45" s="12"/>
      <c r="N45" s="12"/>
    </row>
    <row r="46" spans="1:14" x14ac:dyDescent="0.2">
      <c r="A46" s="13"/>
      <c r="B46" s="2" t="s">
        <v>80</v>
      </c>
      <c r="D46" s="3" t="s">
        <v>81</v>
      </c>
      <c r="G46" s="4">
        <f>259.8+8448.81</f>
        <v>8708.6099999999988</v>
      </c>
      <c r="M46" s="12"/>
      <c r="N46" s="12"/>
    </row>
    <row r="47" spans="1:14" x14ac:dyDescent="0.2">
      <c r="A47" s="13"/>
      <c r="M47" s="12"/>
      <c r="N47" s="12"/>
    </row>
    <row r="48" spans="1:14" x14ac:dyDescent="0.2">
      <c r="A48" s="10"/>
      <c r="B48" s="2" t="s">
        <v>253</v>
      </c>
      <c r="M48" s="12"/>
      <c r="N48" s="12"/>
    </row>
    <row r="49" spans="1:14" x14ac:dyDescent="0.2">
      <c r="A49" s="10"/>
      <c r="M49" s="12"/>
      <c r="N49" s="12"/>
    </row>
    <row r="50" spans="1:14" x14ac:dyDescent="0.2">
      <c r="A50" s="10" t="s">
        <v>252</v>
      </c>
      <c r="B50" s="2" t="s">
        <v>92</v>
      </c>
      <c r="D50" s="3" t="s">
        <v>93</v>
      </c>
      <c r="F50" s="12">
        <v>758425.6100000001</v>
      </c>
      <c r="G50" s="12"/>
      <c r="M50" s="12"/>
      <c r="N50" s="12"/>
    </row>
    <row r="51" spans="1:14" x14ac:dyDescent="0.2">
      <c r="A51" s="13"/>
      <c r="B51" s="2" t="s">
        <v>94</v>
      </c>
      <c r="D51" s="3" t="s">
        <v>95</v>
      </c>
      <c r="F51" s="12"/>
      <c r="G51" s="12">
        <v>758425.6100000001</v>
      </c>
      <c r="M51" s="12"/>
      <c r="N51" s="12"/>
    </row>
    <row r="52" spans="1:14" x14ac:dyDescent="0.2">
      <c r="A52" s="13"/>
      <c r="F52" s="12"/>
      <c r="G52" s="12"/>
      <c r="M52" s="12"/>
      <c r="N52" s="12"/>
    </row>
    <row r="53" spans="1:14" x14ac:dyDescent="0.2">
      <c r="A53" s="13"/>
      <c r="B53" s="2" t="s">
        <v>254</v>
      </c>
      <c r="F53" s="12"/>
      <c r="G53" s="12"/>
      <c r="M53" s="12"/>
      <c r="N53" s="12"/>
    </row>
    <row r="54" spans="1:14" x14ac:dyDescent="0.2">
      <c r="A54" s="10"/>
      <c r="F54" s="12"/>
      <c r="G54" s="12"/>
      <c r="M54" s="12"/>
      <c r="N54" s="12"/>
    </row>
    <row r="55" spans="1:14" x14ac:dyDescent="0.2">
      <c r="A55" s="10" t="s">
        <v>256</v>
      </c>
      <c r="B55" s="2" t="s">
        <v>94</v>
      </c>
      <c r="D55" s="3" t="s">
        <v>95</v>
      </c>
      <c r="F55" s="12">
        <f>G56+G57</f>
        <v>758425.6100000001</v>
      </c>
      <c r="G55" s="12"/>
      <c r="M55" s="12"/>
      <c r="N55" s="12"/>
    </row>
    <row r="56" spans="1:14" x14ac:dyDescent="0.2">
      <c r="A56" s="13"/>
      <c r="B56" s="2" t="s">
        <v>97</v>
      </c>
      <c r="D56" s="3" t="s">
        <v>98</v>
      </c>
      <c r="F56" s="12"/>
      <c r="G56" s="12">
        <v>578820.26000000013</v>
      </c>
      <c r="M56" s="12"/>
      <c r="N56" s="12"/>
    </row>
    <row r="57" spans="1:14" x14ac:dyDescent="0.2">
      <c r="A57" s="10"/>
      <c r="B57" s="2" t="s">
        <v>99</v>
      </c>
      <c r="D57" s="3" t="s">
        <v>100</v>
      </c>
      <c r="F57" s="12"/>
      <c r="G57" s="12">
        <v>179605.35</v>
      </c>
      <c r="M57" s="12"/>
      <c r="N57" s="12"/>
    </row>
    <row r="58" spans="1:14" x14ac:dyDescent="0.2">
      <c r="A58" s="13"/>
      <c r="F58" s="12"/>
      <c r="G58" s="12"/>
      <c r="M58" s="12"/>
      <c r="N58" s="12"/>
    </row>
    <row r="59" spans="1:14" x14ac:dyDescent="0.2">
      <c r="A59" s="13"/>
      <c r="B59" s="2" t="s">
        <v>254</v>
      </c>
      <c r="F59" s="12"/>
      <c r="G59" s="12"/>
      <c r="M59" s="12"/>
      <c r="N59" s="12"/>
    </row>
    <row r="60" spans="1:14" x14ac:dyDescent="0.2">
      <c r="A60" s="10"/>
      <c r="B60" s="19"/>
      <c r="C60" s="19"/>
      <c r="D60" s="20"/>
      <c r="E60" s="19"/>
    </row>
    <row r="61" spans="1:14" ht="13.5" thickBot="1" x14ac:dyDescent="0.25">
      <c r="F61" s="22">
        <f>SUM(F10:F58)</f>
        <v>1527164.2300000002</v>
      </c>
      <c r="G61" s="22">
        <f>SUM(G10:G58)</f>
        <v>1527164.2300000004</v>
      </c>
    </row>
    <row r="62" spans="1:14" ht="13.5" thickTop="1" x14ac:dyDescent="0.2">
      <c r="F62" s="2"/>
      <c r="G62" s="2"/>
    </row>
    <row r="63" spans="1:14" x14ac:dyDescent="0.2">
      <c r="A63" s="2" t="s">
        <v>17</v>
      </c>
    </row>
    <row r="66" spans="1:7" x14ac:dyDescent="0.2">
      <c r="C66" s="3"/>
      <c r="D66" s="2"/>
      <c r="E66" s="4"/>
    </row>
    <row r="67" spans="1:7" x14ac:dyDescent="0.2">
      <c r="A67" s="2" t="s">
        <v>18</v>
      </c>
      <c r="C67" s="3"/>
      <c r="D67" s="2"/>
      <c r="E67" s="4"/>
    </row>
    <row r="68" spans="1:7" x14ac:dyDescent="0.2">
      <c r="C68" s="3"/>
      <c r="D68" s="2"/>
      <c r="E68" s="4"/>
    </row>
    <row r="69" spans="1:7" x14ac:dyDescent="0.2">
      <c r="C69" s="3"/>
      <c r="D69" s="2"/>
      <c r="E69" s="4"/>
    </row>
    <row r="70" spans="1:7" x14ac:dyDescent="0.2">
      <c r="D70" s="2"/>
      <c r="F70" s="2"/>
      <c r="G70" s="2"/>
    </row>
    <row r="71" spans="1:7" x14ac:dyDescent="0.2">
      <c r="D71" s="2"/>
      <c r="F71" s="2"/>
      <c r="G71" s="2"/>
    </row>
    <row r="72" spans="1:7" x14ac:dyDescent="0.2">
      <c r="D72" s="2"/>
      <c r="F72" s="2"/>
      <c r="G72" s="2"/>
    </row>
    <row r="73" spans="1:7" x14ac:dyDescent="0.2">
      <c r="D73" s="2"/>
      <c r="F73" s="2"/>
      <c r="G73" s="2"/>
    </row>
    <row r="74" spans="1:7" x14ac:dyDescent="0.2">
      <c r="D74" s="2"/>
      <c r="F74" s="2"/>
      <c r="G74" s="2"/>
    </row>
    <row r="75" spans="1:7" x14ac:dyDescent="0.2">
      <c r="D75" s="2"/>
      <c r="F75" s="2"/>
      <c r="G75" s="2"/>
    </row>
    <row r="76" spans="1:7" x14ac:dyDescent="0.2">
      <c r="D76" s="2"/>
      <c r="F76" s="2"/>
      <c r="G76" s="2"/>
    </row>
    <row r="77" spans="1:7" x14ac:dyDescent="0.2">
      <c r="D77" s="2"/>
      <c r="F77" s="2"/>
      <c r="G77" s="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5" fitToHeight="2" orientation="portrait" r:id="rId1"/>
  <headerFoot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26</vt:i4>
      </vt:variant>
    </vt:vector>
  </HeadingPairs>
  <TitlesOfParts>
    <vt:vector size="40" baseType="lpstr">
      <vt:lpstr>Jan'19</vt:lpstr>
      <vt:lpstr>Feb'19</vt:lpstr>
      <vt:lpstr>Mar'19</vt:lpstr>
      <vt:lpstr>Apr'19</vt:lpstr>
      <vt:lpstr>May'19</vt:lpstr>
      <vt:lpstr>June'19</vt:lpstr>
      <vt:lpstr>July'19</vt:lpstr>
      <vt:lpstr>Aug'19</vt:lpstr>
      <vt:lpstr>Sept'19</vt:lpstr>
      <vt:lpstr>Oct'19</vt:lpstr>
      <vt:lpstr>Nov'19</vt:lpstr>
      <vt:lpstr>Dec'19</vt:lpstr>
      <vt:lpstr>AJE</vt:lpstr>
      <vt:lpstr>Sheet1</vt:lpstr>
      <vt:lpstr>AJE!Print_Area</vt:lpstr>
      <vt:lpstr>'Apr''19'!Print_Area</vt:lpstr>
      <vt:lpstr>'Aug''19'!Print_Area</vt:lpstr>
      <vt:lpstr>'Dec''19'!Print_Area</vt:lpstr>
      <vt:lpstr>'Feb''19'!Print_Area</vt:lpstr>
      <vt:lpstr>'Jan''19'!Print_Area</vt:lpstr>
      <vt:lpstr>'July''19'!Print_Area</vt:lpstr>
      <vt:lpstr>'June''19'!Print_Area</vt:lpstr>
      <vt:lpstr>'Mar''19'!Print_Area</vt:lpstr>
      <vt:lpstr>'May''19'!Print_Area</vt:lpstr>
      <vt:lpstr>'Nov''19'!Print_Area</vt:lpstr>
      <vt:lpstr>'Oct''19'!Print_Area</vt:lpstr>
      <vt:lpstr>'Sept''19'!Print_Area</vt:lpstr>
      <vt:lpstr>AJE!Print_Titles</vt:lpstr>
      <vt:lpstr>'Apr''19'!Print_Titles</vt:lpstr>
      <vt:lpstr>'Aug''19'!Print_Titles</vt:lpstr>
      <vt:lpstr>'Dec''19'!Print_Titles</vt:lpstr>
      <vt:lpstr>'Feb''19'!Print_Titles</vt:lpstr>
      <vt:lpstr>'Jan''19'!Print_Titles</vt:lpstr>
      <vt:lpstr>'July''19'!Print_Titles</vt:lpstr>
      <vt:lpstr>'June''19'!Print_Titles</vt:lpstr>
      <vt:lpstr>'Mar''19'!Print_Titles</vt:lpstr>
      <vt:lpstr>'May''19'!Print_Titles</vt:lpstr>
      <vt:lpstr>'Nov''19'!Print_Titles</vt:lpstr>
      <vt:lpstr>'Oct''19'!Print_Titles</vt:lpstr>
      <vt:lpstr>'Sept''19'!Print_Titles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2020-06-17T08:17:35Z</cp:lastPrinted>
  <dcterms:created xsi:type="dcterms:W3CDTF">2019-02-15T04:07:51Z</dcterms:created>
  <dcterms:modified xsi:type="dcterms:W3CDTF">2020-06-17T08:17:38Z</dcterms:modified>
</cp:coreProperties>
</file>