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Journal Entry\JE YE 2020\"/>
    </mc:Choice>
  </mc:AlternateContent>
  <xr:revisionPtr revIDLastSave="0" documentId="13_ncr:1_{F635BE29-DE09-46EF-B12B-F0E205525373}" xr6:coauthVersionLast="45" xr6:coauthVersionMax="45" xr10:uidLastSave="{00000000-0000-0000-0000-000000000000}"/>
  <bookViews>
    <workbookView xWindow="-120" yWindow="-120" windowWidth="20730" windowHeight="11160" firstSheet="4" activeTab="10" xr2:uid="{F3DF5148-6456-4389-A0BC-CCE83B11F786}"/>
  </bookViews>
  <sheets>
    <sheet name="Jan'20" sheetId="1" r:id="rId1"/>
    <sheet name="Feb'20" sheetId="2" r:id="rId2"/>
    <sheet name="Mar'20" sheetId="4" r:id="rId3"/>
    <sheet name="Apr'20" sheetId="5" r:id="rId4"/>
    <sheet name="May'20" sheetId="6" r:id="rId5"/>
    <sheet name="June'20" sheetId="7" r:id="rId6"/>
    <sheet name="July'20" sheetId="8" r:id="rId7"/>
    <sheet name="Aug'20" sheetId="9" r:id="rId8"/>
    <sheet name="Sept'20" sheetId="10" r:id="rId9"/>
    <sheet name="Oct'20" sheetId="11" r:id="rId10"/>
    <sheet name="Nov'20" sheetId="12" r:id="rId11"/>
    <sheet name="Dec'20" sheetId="13" r:id="rId12"/>
    <sheet name="AJE" sheetId="14" r:id="rId13"/>
    <sheet name="Sheet1" sheetId="3" r:id="rId14"/>
  </sheets>
  <definedNames>
    <definedName name="_xlnm.Print_Area" localSheetId="12">AJE!$A$1:$G$59</definedName>
    <definedName name="_xlnm.Print_Area" localSheetId="3">'Apr''20'!$A$1:$G$44</definedName>
    <definedName name="_xlnm.Print_Area" localSheetId="7">'Aug''20'!$A$1:$G$56</definedName>
    <definedName name="_xlnm.Print_Area" localSheetId="11">'Dec''20'!$A$1:$G$143</definedName>
    <definedName name="_xlnm.Print_Area" localSheetId="1">'Feb''20'!$A$1:$G$73</definedName>
    <definedName name="_xlnm.Print_Area" localSheetId="0">'Jan''20'!$A$1:$G$153</definedName>
    <definedName name="_xlnm.Print_Area" localSheetId="6">'July''20'!$A$1:$G$42</definedName>
    <definedName name="_xlnm.Print_Area" localSheetId="5">'June''20'!$A$1:$G$46</definedName>
    <definedName name="_xlnm.Print_Area" localSheetId="2">'Mar''20'!$A$1:$G$60</definedName>
    <definedName name="_xlnm.Print_Area" localSheetId="4">'May''20'!$A$1:$G$54</definedName>
    <definedName name="_xlnm.Print_Area" localSheetId="10">'Nov''20'!$A$1:$G$47</definedName>
    <definedName name="_xlnm.Print_Area" localSheetId="9">'Oct''20'!$A$1:$G$61</definedName>
    <definedName name="_xlnm.Print_Area" localSheetId="8">'Sept''20'!$A$1:$G$50</definedName>
    <definedName name="_xlnm.Print_Titles" localSheetId="12">AJE!$1:$9</definedName>
    <definedName name="_xlnm.Print_Titles" localSheetId="3">'Apr''20'!$1:$9</definedName>
    <definedName name="_xlnm.Print_Titles" localSheetId="7">'Aug''20'!$1:$9</definedName>
    <definedName name="_xlnm.Print_Titles" localSheetId="11">'Dec''20'!$1:$9</definedName>
    <definedName name="_xlnm.Print_Titles" localSheetId="1">'Feb''20'!$1:$9</definedName>
    <definedName name="_xlnm.Print_Titles" localSheetId="0">'Jan''20'!$1:$9</definedName>
    <definedName name="_xlnm.Print_Titles" localSheetId="6">'July''20'!$1:$9</definedName>
    <definedName name="_xlnm.Print_Titles" localSheetId="5">'June''20'!$1:$9</definedName>
    <definedName name="_xlnm.Print_Titles" localSheetId="2">'Mar''20'!$1:$9</definedName>
    <definedName name="_xlnm.Print_Titles" localSheetId="4">'May''20'!$1:$9</definedName>
    <definedName name="_xlnm.Print_Titles" localSheetId="10">'Nov''20'!$1:$9</definedName>
    <definedName name="_xlnm.Print_Titles" localSheetId="9">'Oct''20'!$1:$9</definedName>
    <definedName name="_xlnm.Print_Titles" localSheetId="8">'Sept''20'!$1:$9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3" i="14" l="1"/>
  <c r="G53" i="14" l="1"/>
  <c r="G137" i="13" l="1"/>
  <c r="F137" i="13"/>
  <c r="F25" i="12" l="1"/>
  <c r="F41" i="12" l="1"/>
  <c r="G41" i="12"/>
  <c r="F41" i="11" l="1"/>
  <c r="F11" i="11" l="1"/>
  <c r="G12" i="11" s="1"/>
  <c r="G55" i="11" l="1"/>
  <c r="F55" i="11" l="1"/>
  <c r="F30" i="10"/>
  <c r="G21" i="10" l="1"/>
  <c r="G44" i="10" s="1"/>
  <c r="F20" i="10"/>
  <c r="F44" i="10" s="1"/>
  <c r="F40" i="9" l="1"/>
  <c r="F35" i="9" l="1"/>
  <c r="F50" i="9" l="1"/>
  <c r="G50" i="9"/>
  <c r="F36" i="8" l="1"/>
  <c r="G36" i="8"/>
  <c r="F30" i="7" l="1"/>
  <c r="G21" i="7" l="1"/>
  <c r="F20" i="7"/>
  <c r="G40" i="7" l="1"/>
  <c r="F40" i="7"/>
  <c r="F35" i="6" l="1"/>
  <c r="F48" i="6" s="1"/>
  <c r="G48" i="6" l="1"/>
  <c r="F30" i="5" l="1"/>
  <c r="F47" i="4"/>
  <c r="G38" i="5" l="1"/>
  <c r="F38" i="5"/>
  <c r="G54" i="4" l="1"/>
  <c r="F54" i="4"/>
  <c r="F61" i="2" l="1"/>
  <c r="G47" i="2" l="1"/>
  <c r="F46" i="2"/>
  <c r="F147" i="1" l="1"/>
  <c r="F140" i="1"/>
  <c r="G83" i="1" l="1"/>
  <c r="G48" i="1"/>
  <c r="G147" i="1" s="1"/>
  <c r="G67" i="2"/>
  <c r="F67" i="2"/>
</calcChain>
</file>

<file path=xl/sharedStrings.xml><?xml version="1.0" encoding="utf-8"?>
<sst xmlns="http://schemas.openxmlformats.org/spreadsheetml/2006/main" count="1040" uniqueCount="453">
  <si>
    <t>PENANG GLOBAL TOURISM SDN BHD</t>
  </si>
  <si>
    <t>JOURNAL ENTRIES</t>
  </si>
  <si>
    <t>BATCH NO :</t>
  </si>
  <si>
    <t>DATE :</t>
  </si>
  <si>
    <t xml:space="preserve">JOURNAL </t>
  </si>
  <si>
    <t>PARTICULARS</t>
  </si>
  <si>
    <t>ACCOUNTS</t>
  </si>
  <si>
    <t>NO.</t>
  </si>
  <si>
    <t>CODE</t>
  </si>
  <si>
    <t>DEBIT</t>
  </si>
  <si>
    <t>CREDIT</t>
  </si>
  <si>
    <t xml:space="preserve">Petty Cash </t>
  </si>
  <si>
    <t>3020/000</t>
  </si>
  <si>
    <t>Cash in hand - Sales TIC</t>
  </si>
  <si>
    <t>3040/000</t>
  </si>
  <si>
    <t>Being transfer of cash to petty cash's account for</t>
  </si>
  <si>
    <t>Prepared by :</t>
  </si>
  <si>
    <t>Checked by:</t>
  </si>
  <si>
    <t>JV20/01/01</t>
  </si>
  <si>
    <t>month of Jan'20 on 2/1/2020</t>
  </si>
  <si>
    <t>JV20/01/02</t>
  </si>
  <si>
    <t>8004/000</t>
  </si>
  <si>
    <t>Other Receivable</t>
  </si>
  <si>
    <t>Penang Centre of Medical Tourism</t>
  </si>
  <si>
    <t>9300/053</t>
  </si>
  <si>
    <t>Being reclassification of payment received in 2019</t>
  </si>
  <si>
    <t xml:space="preserve"> - Sage Chiropractic And Alexander Tech Cen</t>
  </si>
  <si>
    <t xml:space="preserve"> - Therapedic Sdn Bhd</t>
  </si>
  <si>
    <t xml:space="preserve"> - Ps Healthcare Plt</t>
  </si>
  <si>
    <t xml:space="preserve"> - Lim Skin Specialist Clinic</t>
  </si>
  <si>
    <t xml:space="preserve"> - Gleneagles Hospital Penang</t>
  </si>
  <si>
    <t xml:space="preserve"> - Fix Chiropractic Centre</t>
  </si>
  <si>
    <t xml:space="preserve"> - Poliklinik Mediasia</t>
  </si>
  <si>
    <t xml:space="preserve"> - Utopia Health Sdn Bhd</t>
  </si>
  <si>
    <t xml:space="preserve"> - Wellings Pill House(Georgetown Pharmacy) </t>
  </si>
  <si>
    <t>OR 01031</t>
  </si>
  <si>
    <t>OR 01032</t>
  </si>
  <si>
    <t>OR 01033</t>
  </si>
  <si>
    <t>OR 01035</t>
  </si>
  <si>
    <t>OR 01036</t>
  </si>
  <si>
    <t>OR 01037</t>
  </si>
  <si>
    <t>OR 01040</t>
  </si>
  <si>
    <t>OR 01041</t>
  </si>
  <si>
    <t>OR 01029</t>
  </si>
  <si>
    <t>OR 01030</t>
  </si>
  <si>
    <t>JV20/01/03</t>
  </si>
  <si>
    <t>Asean Tourism Forum</t>
  </si>
  <si>
    <t>9400/091</t>
  </si>
  <si>
    <t>Being reclassification of payment received in 2019 - ATF 2020</t>
  </si>
  <si>
    <t>(OR 01023)</t>
  </si>
  <si>
    <t>JV20/01/04</t>
  </si>
  <si>
    <t>month of Jan'20 on 15/1/2020</t>
  </si>
  <si>
    <t>JV20/01/05</t>
  </si>
  <si>
    <t>Welcoming Reception</t>
  </si>
  <si>
    <t>Cash Advances</t>
  </si>
  <si>
    <t>3500/000</t>
  </si>
  <si>
    <t>Being payment for rela services at port for Jan'2020 on 3/2/2020</t>
  </si>
  <si>
    <t>Hot Air Balloon</t>
  </si>
  <si>
    <t>Being payment for Bomba services during HAB on 14/2/2020</t>
  </si>
  <si>
    <t>Insurance</t>
  </si>
  <si>
    <t>Prepayment</t>
  </si>
  <si>
    <t>Being reclassification of 2020 payment paid in 2019 (V2019/1185)</t>
  </si>
  <si>
    <t>JV20/01/06</t>
  </si>
  <si>
    <t>Being reclassification of 2020 payment paid in 2019 (V2019/1198)</t>
  </si>
  <si>
    <t>Being reclassification of 2020 payment paid in 2019 (V2019/1199)</t>
  </si>
  <si>
    <t>JV20/01/07</t>
  </si>
  <si>
    <t>9218/015</t>
  </si>
  <si>
    <t>Publicity - Hot Air Balloon</t>
  </si>
  <si>
    <t>Being reclassification of 2020 payment paid in 2019 (V2019/1218)</t>
  </si>
  <si>
    <t>JV20/01/08</t>
  </si>
  <si>
    <t>Being reclassification of 2020 payment paid in 2019 (V2019/1228)</t>
  </si>
  <si>
    <t>JV20/01/09</t>
  </si>
  <si>
    <t>Exhibition Booth</t>
  </si>
  <si>
    <t>Co-Delegates(4 Sets)</t>
  </si>
  <si>
    <t>Full Delegates(6 Sets)</t>
  </si>
  <si>
    <t>Admin Charge</t>
  </si>
  <si>
    <t>Bank Charges</t>
  </si>
  <si>
    <t>Being reclassification of 2020 payment paid in 2019 (V2019/1277)</t>
  </si>
  <si>
    <t>JV20/01/10</t>
  </si>
  <si>
    <t>(GHS - 21pax)</t>
  </si>
  <si>
    <t>(GOPC - 21 pax)</t>
  </si>
  <si>
    <t>(6% SST)</t>
  </si>
  <si>
    <t>(GTL - 21pax)</t>
  </si>
  <si>
    <t>(Premium)</t>
  </si>
  <si>
    <t>(NCD)</t>
  </si>
  <si>
    <t>(Extra Benefits)</t>
  </si>
  <si>
    <t>(6% ST)</t>
  </si>
  <si>
    <t>(Stamp Duty)</t>
  </si>
  <si>
    <t>(Rounding Adj.)</t>
  </si>
  <si>
    <t>(Business)</t>
  </si>
  <si>
    <t>(Advertistment)</t>
  </si>
  <si>
    <t>Being reclassification for invoice issued in 2019</t>
  </si>
  <si>
    <t>PMED - Penang Adventist Hospital</t>
  </si>
  <si>
    <t>PMED - Georgetown Specialist Hospital S/B</t>
  </si>
  <si>
    <t>PMED - Penang Specialist Hospital Sdn Bhd</t>
  </si>
  <si>
    <t>PMED -  Loh Guan Lye &amp; Sons Sdn Bhd</t>
  </si>
  <si>
    <t>PMED - Bagan Specialist Centre Sdn Bhd</t>
  </si>
  <si>
    <t>PMED - Mount Miriam Cancer Hospital</t>
  </si>
  <si>
    <t>PMED - Genesis Ivf &amp; Women'S Specialist Centre</t>
  </si>
  <si>
    <t>PMED - Clinical Hypnotherapy Practitioners M'Sa</t>
  </si>
  <si>
    <t>PMED - Island Hospital</t>
  </si>
  <si>
    <t>PMED - TLC Orthopeadic Physiotherapy</t>
  </si>
  <si>
    <t>PMED - Utopia Health Sdn Bhd(Dr. Spine)</t>
  </si>
  <si>
    <t>PMED - Syarikat Tunas Pantai Sdn Bhd</t>
  </si>
  <si>
    <t>PMED - Optimax Eye Specialist Centre</t>
  </si>
  <si>
    <t>JV20/01/11</t>
  </si>
  <si>
    <t>9008/000</t>
  </si>
  <si>
    <t>3400/000</t>
  </si>
  <si>
    <t>Prepayments</t>
  </si>
  <si>
    <t>9606/001</t>
  </si>
  <si>
    <t>TIC - License Fee</t>
  </si>
  <si>
    <t>Deferred Income</t>
  </si>
  <si>
    <t>CIMB Bank Berhad</t>
  </si>
  <si>
    <t>3010/000</t>
  </si>
  <si>
    <t>4600/000</t>
  </si>
  <si>
    <t>Being payment rejected due to wrong account number (V2019/1273)</t>
  </si>
  <si>
    <t>JV20/01/12</t>
  </si>
  <si>
    <t>Short-Term Investment</t>
  </si>
  <si>
    <t>3800/000</t>
  </si>
  <si>
    <t>Being withdrawal of STMMD on 24/1/2020</t>
  </si>
  <si>
    <t>JV20/01/13</t>
  </si>
  <si>
    <t>CIMB Bank Bhd</t>
  </si>
  <si>
    <t>Being payment received in CIMB on 17/1/2020</t>
  </si>
  <si>
    <t>JV20/01/14</t>
  </si>
  <si>
    <t>Being bank charges for Jan'2020</t>
  </si>
  <si>
    <t>9601/000</t>
  </si>
  <si>
    <t>JV20/01/15</t>
  </si>
  <si>
    <t>JV20/01/16</t>
  </si>
  <si>
    <t xml:space="preserve">Interest </t>
  </si>
  <si>
    <t>8007/000</t>
  </si>
  <si>
    <t>Being interest distribution for Jan'20</t>
  </si>
  <si>
    <t>JV20/01/17</t>
  </si>
  <si>
    <t>month of Jan'20 on 26/1/2020</t>
  </si>
  <si>
    <t>JV20/01/19</t>
  </si>
  <si>
    <t>JV20/01/18</t>
  </si>
  <si>
    <t xml:space="preserve">Deferred Income </t>
  </si>
  <si>
    <t>Profit &amp; Loss</t>
  </si>
  <si>
    <t>1100/000</t>
  </si>
  <si>
    <t xml:space="preserve">Portion of Grant from State Govt </t>
  </si>
  <si>
    <t>8001/000</t>
  </si>
  <si>
    <t>Portion of Grant from State Govt - Hotel Fee</t>
  </si>
  <si>
    <t>8008/000</t>
  </si>
  <si>
    <t>Being adjustment for the month of Jan'20</t>
  </si>
  <si>
    <t>Other Creditors &amp; Accruals</t>
  </si>
  <si>
    <t>4200/000</t>
  </si>
  <si>
    <t>Deferred Income - Grant</t>
  </si>
  <si>
    <t>Accrued amount - RM87,000</t>
  </si>
  <si>
    <t>Being amount over accrued is now adjusted (V2020/025)</t>
  </si>
  <si>
    <t>Being amount under accrued is now adjusted (V2020/026)</t>
  </si>
  <si>
    <t>Acrrued amount - RM160</t>
  </si>
  <si>
    <t>JV20/02/01</t>
  </si>
  <si>
    <t>JV20/02/02</t>
  </si>
  <si>
    <t>JV20/02/03</t>
  </si>
  <si>
    <t>month of Feb'20 on 13/2/2020</t>
  </si>
  <si>
    <t>JV20/02/04</t>
  </si>
  <si>
    <t>JV20/02/05</t>
  </si>
  <si>
    <t>JV20/02/06</t>
  </si>
  <si>
    <t>Being bank charges for Feb'2020</t>
  </si>
  <si>
    <t>JV20/02/07</t>
  </si>
  <si>
    <t>Being interest distribution for Feb'2020</t>
  </si>
  <si>
    <t>JV20/02/08</t>
  </si>
  <si>
    <t>JV20/02/09</t>
  </si>
  <si>
    <t>Being adjustment for the month of Feb'20</t>
  </si>
  <si>
    <t>9300/006</t>
  </si>
  <si>
    <t>9300/059</t>
  </si>
  <si>
    <t>JV20/02/10</t>
  </si>
  <si>
    <t>3000/U02</t>
  </si>
  <si>
    <t>Being amount wrongly keyed in is now adjusted</t>
  </si>
  <si>
    <t>Utopia Health Sdn Bhd (Dr. Spine)</t>
  </si>
  <si>
    <t>JV20/03/01</t>
  </si>
  <si>
    <t>Being payment for rela services at port for Feb'2020 on 9/3/2020</t>
  </si>
  <si>
    <t>JV20/03/02</t>
  </si>
  <si>
    <t>JV20/03/03</t>
  </si>
  <si>
    <t>month of Mar'20 on 1/3/2020</t>
  </si>
  <si>
    <t>9300/005</t>
  </si>
  <si>
    <t>JV20/03/04</t>
  </si>
  <si>
    <t>Being bank charges for Mar'2020</t>
  </si>
  <si>
    <t>Being reclassification of payment received on 17/1/2020 (INV0010/2020/OCY/MICH)</t>
  </si>
  <si>
    <t>Hotel Neo + Penang</t>
  </si>
  <si>
    <t>3000/H12</t>
  </si>
  <si>
    <t>JV20/03/05</t>
  </si>
  <si>
    <t>9226/003</t>
  </si>
  <si>
    <t>Qingdao Airlines China Roadshow</t>
  </si>
  <si>
    <t xml:space="preserve">Being adjustment for additional amount incurred due to currency exchange </t>
  </si>
  <si>
    <t>(V2020/156)</t>
  </si>
  <si>
    <t>JV20/03/06</t>
  </si>
  <si>
    <t>JV20/04/01</t>
  </si>
  <si>
    <t>Being bank charges for Apr'20</t>
  </si>
  <si>
    <t>JV20/04/02</t>
  </si>
  <si>
    <t>Being withdrawal of STMMD on 1/4/2020</t>
  </si>
  <si>
    <t>Being interest distribution for Mar'2020</t>
  </si>
  <si>
    <t>JV20/04/03</t>
  </si>
  <si>
    <t>Being interest distribution for Apr'2020</t>
  </si>
  <si>
    <t>JV20/03/07</t>
  </si>
  <si>
    <t>JV20/03/08</t>
  </si>
  <si>
    <t>Being adjustment for the month of Mar'20</t>
  </si>
  <si>
    <t>JV20/04/04</t>
  </si>
  <si>
    <t>JV20/04/05</t>
  </si>
  <si>
    <t>Being adjustment for the month of Apr'20</t>
  </si>
  <si>
    <t>JV20/05/01</t>
  </si>
  <si>
    <t>Electricity &amp; Water</t>
  </si>
  <si>
    <t>9113/000</t>
  </si>
  <si>
    <t>Being overpaid to TNB for PV2020/286 on 15/5/2020</t>
  </si>
  <si>
    <t>JV20/05/02</t>
  </si>
  <si>
    <t>9300/009</t>
  </si>
  <si>
    <t>Contribution/Sponsor</t>
  </si>
  <si>
    <t>Being cancelled of payment to Unique Fiesta S/B on 28/5/2020 (PV2020/234)</t>
  </si>
  <si>
    <t>JV20/05/03</t>
  </si>
  <si>
    <t>Being bank charges for May'20</t>
  </si>
  <si>
    <t>JV20/05/04</t>
  </si>
  <si>
    <t>Being interest distribution for May'2020</t>
  </si>
  <si>
    <t>JV20/05/05</t>
  </si>
  <si>
    <t>Being adjustment for the month of May'20</t>
  </si>
  <si>
    <t>JV20/05/06</t>
  </si>
  <si>
    <t>JV20/06/01</t>
  </si>
  <si>
    <t>Petty Cash</t>
  </si>
  <si>
    <t>9204/000</t>
  </si>
  <si>
    <t>Souvernis/Gift</t>
  </si>
  <si>
    <t>Refund from Affa for overpaid (PC2020/024) on 17/2/2020</t>
  </si>
  <si>
    <t>JV20/06/02</t>
  </si>
  <si>
    <t>Being bank charges for June'20</t>
  </si>
  <si>
    <t>JV20/06/03</t>
  </si>
  <si>
    <t>Being interest distribution for June'2020</t>
  </si>
  <si>
    <t>JV20/06/04</t>
  </si>
  <si>
    <t>JV20/06/05</t>
  </si>
  <si>
    <t>Being adjustment for the month of June'20</t>
  </si>
  <si>
    <t>JV20/07/01</t>
  </si>
  <si>
    <t>JV20/07/02</t>
  </si>
  <si>
    <t>JV20/07/03</t>
  </si>
  <si>
    <t>JV20/07/04</t>
  </si>
  <si>
    <t>Portion of Grant from State Govt - Tourism Tax</t>
  </si>
  <si>
    <t>8011/000</t>
  </si>
  <si>
    <t>Being interest distribution for July'2020</t>
  </si>
  <si>
    <t>Being bank charges for July'2020</t>
  </si>
  <si>
    <t>Being adjustment for the month of July'2020</t>
  </si>
  <si>
    <t>9015/000</t>
  </si>
  <si>
    <t>Local Travel</t>
  </si>
  <si>
    <t>9500/007</t>
  </si>
  <si>
    <t>Penang Roadshow - KL</t>
  </si>
  <si>
    <t>JV20/08/01</t>
  </si>
  <si>
    <t>JV20/08/02</t>
  </si>
  <si>
    <t>Being bank charges for Aug'2020</t>
  </si>
  <si>
    <t>JV20/08/03</t>
  </si>
  <si>
    <t>JV20/08/04</t>
  </si>
  <si>
    <t>Being withdrawal of STMMD on 27/8/2020</t>
  </si>
  <si>
    <t>Short Term Investment</t>
  </si>
  <si>
    <t>JV20/08/05</t>
  </si>
  <si>
    <t>JV20/08/06</t>
  </si>
  <si>
    <t>Being adjustment for the month of Aug'2020</t>
  </si>
  <si>
    <t>Being payment received in CIMB on 26/8/2020</t>
  </si>
  <si>
    <t>JV20/08/07</t>
  </si>
  <si>
    <t>Being interest distribution for Aug'2020</t>
  </si>
  <si>
    <t>JV20/09/01</t>
  </si>
  <si>
    <t>Disted College</t>
  </si>
  <si>
    <t>Being reclassification of payment received on 26/8/2020 (OR01094)</t>
  </si>
  <si>
    <t>JV20/09/02</t>
  </si>
  <si>
    <t>Being bank charges for Sept'2020</t>
  </si>
  <si>
    <t>JV20/09/03</t>
  </si>
  <si>
    <t>Being adjustment for the month of Sept'2020</t>
  </si>
  <si>
    <t>JV20/09/04</t>
  </si>
  <si>
    <t>JV20/09/05</t>
  </si>
  <si>
    <t>Being interest distribution for Sept'2020</t>
  </si>
  <si>
    <t>JV20/10/01</t>
  </si>
  <si>
    <t>Acc Depreciation - Office Equipment</t>
  </si>
  <si>
    <t>2020/105</t>
  </si>
  <si>
    <t>Fixed Asset Written Off</t>
  </si>
  <si>
    <t>9114/000</t>
  </si>
  <si>
    <t>Office Equipment</t>
  </si>
  <si>
    <t>2020/100</t>
  </si>
  <si>
    <t>Being FA written off - Water Dispenser</t>
  </si>
  <si>
    <t>Being FA written off - Microwave Oven</t>
  </si>
  <si>
    <t>JV20/10/02</t>
  </si>
  <si>
    <t>Being bank charges for Oct'20</t>
  </si>
  <si>
    <t>JV20/10/03</t>
  </si>
  <si>
    <t>JV20/10/04</t>
  </si>
  <si>
    <t>Being adjustment for the month of Oct'2020</t>
  </si>
  <si>
    <t>JV20/10/05</t>
  </si>
  <si>
    <t>Being interest distribution for Oct'2020</t>
  </si>
  <si>
    <t>JV20/10/06</t>
  </si>
  <si>
    <t>Copywriting/Translation</t>
  </si>
  <si>
    <t>Being short payment for credit card Sept'20</t>
  </si>
  <si>
    <t>9224/000</t>
  </si>
  <si>
    <t>JV20/10/07</t>
  </si>
  <si>
    <t xml:space="preserve">Being bank charges for cheque book </t>
  </si>
  <si>
    <t>JV20/11/01</t>
  </si>
  <si>
    <t>JV20/11/02</t>
  </si>
  <si>
    <t>JV20/11/03</t>
  </si>
  <si>
    <t>JV20/11/04</t>
  </si>
  <si>
    <t>Being adjustment for the month of Nov'2020</t>
  </si>
  <si>
    <t>Being bank charges for Nov'2020</t>
  </si>
  <si>
    <t>Being interest distribution for Nov'2020</t>
  </si>
  <si>
    <t>Being bank charges for Dec'2020</t>
  </si>
  <si>
    <t>JV20/12/01</t>
  </si>
  <si>
    <t>JV20/12/02</t>
  </si>
  <si>
    <t>Being interest distribution for Dec'2020</t>
  </si>
  <si>
    <t>Being adjustment for the month of Dec'2020</t>
  </si>
  <si>
    <t>JV20/12/03</t>
  </si>
  <si>
    <t>JV20/12/04</t>
  </si>
  <si>
    <t>Acc Depreciation - Electrical Installation</t>
  </si>
  <si>
    <t>2070/100</t>
  </si>
  <si>
    <t>Electrical Installation</t>
  </si>
  <si>
    <t xml:space="preserve">Being FA written off - 1 unit of Air Cond (Conf. Room) </t>
  </si>
  <si>
    <t>Being withdrawal of STMMD on 11/12/2020</t>
  </si>
  <si>
    <t>Depreciation - Computer</t>
  </si>
  <si>
    <t>9208/000</t>
  </si>
  <si>
    <t>Acc Depreciation - Computer</t>
  </si>
  <si>
    <t>2010/105</t>
  </si>
  <si>
    <t>Depreciation - Office Equipment</t>
  </si>
  <si>
    <t>Depreciation - Furniture &amp; Fitting</t>
  </si>
  <si>
    <t>Acc Depreciation - Furniture &amp; Fitting</t>
  </si>
  <si>
    <t>2030/105</t>
  </si>
  <si>
    <t>Depreciation - Software</t>
  </si>
  <si>
    <t>Acc Depreciation - Software</t>
  </si>
  <si>
    <t>2040/105</t>
  </si>
  <si>
    <t>Depreciation - Motor Vehicle</t>
  </si>
  <si>
    <t>Acc Depreciation - Motor Vehicle</t>
  </si>
  <si>
    <t>2050/105</t>
  </si>
  <si>
    <t>Depreciation - Office Renovation</t>
  </si>
  <si>
    <t>Acc Depreciation - Office Renovation</t>
  </si>
  <si>
    <t>2060/105</t>
  </si>
  <si>
    <t>Being depreciation for the current year 2020</t>
  </si>
  <si>
    <t>JV20/12/05</t>
  </si>
  <si>
    <t>JV20/12/06</t>
  </si>
  <si>
    <t>JV20/12/07</t>
  </si>
  <si>
    <t>JV20/12/08</t>
  </si>
  <si>
    <t>JV20/12/09</t>
  </si>
  <si>
    <t>JV20/12/10</t>
  </si>
  <si>
    <t>JV20/12/11</t>
  </si>
  <si>
    <t>JV20/12/12</t>
  </si>
  <si>
    <t>Cost of goods sold - souvenirs</t>
  </si>
  <si>
    <t>6010/001</t>
  </si>
  <si>
    <t>Mileage/Toll claims/Petrol</t>
  </si>
  <si>
    <t>9014/000</t>
  </si>
  <si>
    <t>Telephone/Emails/Fax</t>
  </si>
  <si>
    <t>9101/000</t>
  </si>
  <si>
    <t>TIC-Telephone/Emails/Fax</t>
  </si>
  <si>
    <t>9101/001</t>
  </si>
  <si>
    <t>Stationery &amp; Supplies</t>
  </si>
  <si>
    <t>9105/000</t>
  </si>
  <si>
    <t>Office Upkeep &amp; Expenses</t>
  </si>
  <si>
    <t>9108/000</t>
  </si>
  <si>
    <t>Upkeep of M/Vehicle</t>
  </si>
  <si>
    <t>9111/000</t>
  </si>
  <si>
    <t>Electriciy &amp; Water</t>
  </si>
  <si>
    <t>9113/001</t>
  </si>
  <si>
    <t>TIC-Electricity &amp; Water</t>
  </si>
  <si>
    <t>9201/003</t>
  </si>
  <si>
    <t>Ads-Billboard/Bus wrap/Cube</t>
  </si>
  <si>
    <t>9201/005</t>
  </si>
  <si>
    <t>Ads-Outdoor</t>
  </si>
  <si>
    <t>Ads-Social Media</t>
  </si>
  <si>
    <t>9201/007</t>
  </si>
  <si>
    <t>9202/000</t>
  </si>
  <si>
    <t>Printing of publications</t>
  </si>
  <si>
    <t>Souvenirs/Gift</t>
  </si>
  <si>
    <t>9205/000</t>
  </si>
  <si>
    <t>Brochue/Information panel</t>
  </si>
  <si>
    <t>9212/002</t>
  </si>
  <si>
    <t>9216/000</t>
  </si>
  <si>
    <t>Video Production</t>
  </si>
  <si>
    <t>9221/002</t>
  </si>
  <si>
    <t>Indonesia Media Campaign</t>
  </si>
  <si>
    <t xml:space="preserve">Tactical Mkt Campaign - Hong Kong </t>
  </si>
  <si>
    <t>9228/003</t>
  </si>
  <si>
    <t>Digital/Media Campaign with Sojern</t>
  </si>
  <si>
    <t>9300/004</t>
  </si>
  <si>
    <t>FAM Trip</t>
  </si>
  <si>
    <t>Lunch/Dinner Hosting</t>
  </si>
  <si>
    <t>9300/019</t>
  </si>
  <si>
    <t>Penang Centre of Education Tourism</t>
  </si>
  <si>
    <t>9300/081</t>
  </si>
  <si>
    <t>Pg International Container Art Festival</t>
  </si>
  <si>
    <t>9502/000</t>
  </si>
  <si>
    <t>Accounting fee</t>
  </si>
  <si>
    <t>Being accrued expenses as of 31.12.2020</t>
  </si>
  <si>
    <t>9118/000</t>
  </si>
  <si>
    <t>Directors Meeting Allowance</t>
  </si>
  <si>
    <t>9212/013</t>
  </si>
  <si>
    <t>Brunei Media Campaign</t>
  </si>
  <si>
    <t>9221/005</t>
  </si>
  <si>
    <t>Tactical Mkt Campaign - Singapore</t>
  </si>
  <si>
    <t>9221/015</t>
  </si>
  <si>
    <t>Tactical Mkt Campaign - Germany</t>
  </si>
  <si>
    <t>9221/017</t>
  </si>
  <si>
    <t>Tactical Mkt Campaign - Malaysia</t>
  </si>
  <si>
    <t>9228/001</t>
  </si>
  <si>
    <t>9228/004</t>
  </si>
  <si>
    <t>Recovery - Tactical Campaign with AirAsia</t>
  </si>
  <si>
    <t>Recovery - M'sian Chinese Tourism Association Package</t>
  </si>
  <si>
    <t>9228/006</t>
  </si>
  <si>
    <t>Recovery - Klook &amp; Pg Domestic Campaign</t>
  </si>
  <si>
    <t>9228/007</t>
  </si>
  <si>
    <t>Recovery - Tactical Campaign with Booking.com &amp; Shopback</t>
  </si>
  <si>
    <t>9228/008</t>
  </si>
  <si>
    <t>Recovery - Digial Marketing Coll. With Expedia &amp; MAS</t>
  </si>
  <si>
    <t>9501/000</t>
  </si>
  <si>
    <t>Audit Fee</t>
  </si>
  <si>
    <t>Being provison for expenses as of 31.12.2020</t>
  </si>
  <si>
    <t>JV20/12/13</t>
  </si>
  <si>
    <t>4301/000</t>
  </si>
  <si>
    <t>9503/000</t>
  </si>
  <si>
    <t>Secretarial Fee</t>
  </si>
  <si>
    <t>Amount owing to related company-PDC</t>
  </si>
  <si>
    <t>JV20/12/14</t>
  </si>
  <si>
    <t>JV20/12/15</t>
  </si>
  <si>
    <t>Being amount owing for secretarial fee in Year 2020</t>
  </si>
  <si>
    <t>JV20/12/16</t>
  </si>
  <si>
    <t>9300/064</t>
  </si>
  <si>
    <t>Penang International Food Festival</t>
  </si>
  <si>
    <t>Being adjustment of PIFF payment to Year 2021 due to event postponed</t>
  </si>
  <si>
    <t>9106/000</t>
  </si>
  <si>
    <t>Photostating &amp; others/photography</t>
  </si>
  <si>
    <t>I/Tax Consultancy Fee</t>
  </si>
  <si>
    <t>9504/000</t>
  </si>
  <si>
    <t>2030/100</t>
  </si>
  <si>
    <t>Furniture &amp; Fitting</t>
  </si>
  <si>
    <t>AJE</t>
  </si>
  <si>
    <t>2070/105</t>
  </si>
  <si>
    <t xml:space="preserve">Being reclassification of acc. Depreciation of asset written off wrongly taken </t>
  </si>
  <si>
    <t>up in cost</t>
  </si>
  <si>
    <t>Trainee &amp; Trainer Allowance</t>
  </si>
  <si>
    <t>Office Rental</t>
  </si>
  <si>
    <t>Being reclassification for trainee allowance wrongly taken up in office rental</t>
  </si>
  <si>
    <t>JV20/12/17</t>
  </si>
  <si>
    <t>Medical Fee</t>
  </si>
  <si>
    <t>Mileage/Toll Claims/Petrol</t>
  </si>
  <si>
    <t>Being reclassification for medical fee wrongly taken up</t>
  </si>
  <si>
    <t>9013/000</t>
  </si>
  <si>
    <t>9103/000</t>
  </si>
  <si>
    <t>9006/000</t>
  </si>
  <si>
    <t>JV20/12/18</t>
  </si>
  <si>
    <t>Advance Billing</t>
  </si>
  <si>
    <t>3410/000</t>
  </si>
  <si>
    <t>3420/000</t>
  </si>
  <si>
    <t>Deferred Expenses</t>
  </si>
  <si>
    <t>Other CreditorsAccruals</t>
  </si>
  <si>
    <t>Msian Chinese Tour Association Package</t>
  </si>
  <si>
    <t>Tactical Campaign with AirAsia</t>
  </si>
  <si>
    <t>Klook &amp; PG Domestic Recovery Campaign</t>
  </si>
  <si>
    <t>Digial Marketing KOL with Expedia &amp; MAS</t>
  </si>
  <si>
    <t>Penang International Container Art Festival</t>
  </si>
  <si>
    <t>Tactical Campaign - Malaysia</t>
  </si>
  <si>
    <t>Tactical Campaign - Germany</t>
  </si>
  <si>
    <t>Tactical Campaign with Booking.com &amp; Shopback</t>
  </si>
  <si>
    <t>Advertisement - Outdoor</t>
  </si>
  <si>
    <t>Tactical Campaign - Singapore</t>
  </si>
  <si>
    <t>Being adjustment for expenses to be taken up for year 2021</t>
  </si>
  <si>
    <t>JV20/12/19</t>
  </si>
  <si>
    <t>Portion of grant - State Government</t>
  </si>
  <si>
    <t>Being adjusemnet to reverse some of current year's income to deferred income</t>
  </si>
  <si>
    <t>with effect from AJE4 as above</t>
  </si>
  <si>
    <t>JV20/12/20</t>
  </si>
  <si>
    <t>JV20/12/21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</si>
</sst>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Verdana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7" fillId="0" borderId="0"/>
  </cellStyleXfs>
  <cellXfs count="33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43" fontId="4" fillId="0" borderId="0" xfId="3" applyFont="1"/>
    <xf numFmtId="43" fontId="4" fillId="0" borderId="0" xfId="3" quotePrefix="1" applyFont="1"/>
    <xf numFmtId="43" fontId="4" fillId="0" borderId="0" xfId="3" applyFont="1" applyAlignment="1">
      <alignment horizontal="center"/>
    </xf>
    <xf numFmtId="0" fontId="3" fillId="0" borderId="0" xfId="2" applyFont="1" applyAlignment="1">
      <alignment horizontal="center"/>
    </xf>
    <xf numFmtId="43" fontId="3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Font="1" applyAlignment="1">
      <alignment horizontal="left"/>
    </xf>
    <xf numFmtId="43" fontId="4" fillId="0" borderId="0" xfId="1" applyFont="1"/>
    <xf numFmtId="0" fontId="5" fillId="0" borderId="0" xfId="2" applyFont="1" applyAlignment="1">
      <alignment horizontal="center" vertical="center"/>
    </xf>
    <xf numFmtId="43" fontId="4" fillId="0" borderId="1" xfId="3" applyFont="1" applyBorder="1"/>
    <xf numFmtId="49" fontId="7" fillId="0" borderId="0" xfId="5" applyNumberFormat="1"/>
    <xf numFmtId="49" fontId="7" fillId="0" borderId="2" xfId="5" applyNumberFormat="1" applyBorder="1"/>
    <xf numFmtId="0" fontId="8" fillId="0" borderId="0" xfId="2" applyFont="1"/>
    <xf numFmtId="0" fontId="8" fillId="0" borderId="0" xfId="0" applyFont="1"/>
    <xf numFmtId="0" fontId="5" fillId="0" borderId="0" xfId="2" applyFont="1" applyAlignment="1">
      <alignment horizontal="center"/>
    </xf>
    <xf numFmtId="0" fontId="5" fillId="0" borderId="0" xfId="2" applyFont="1"/>
    <xf numFmtId="43" fontId="4" fillId="0" borderId="0" xfId="0" applyNumberFormat="1" applyFont="1"/>
    <xf numFmtId="0" fontId="4" fillId="0" borderId="0" xfId="2" applyFont="1" applyBorder="1"/>
    <xf numFmtId="0" fontId="4" fillId="0" borderId="0" xfId="2" applyFont="1" applyBorder="1" applyAlignment="1">
      <alignment horizontal="left"/>
    </xf>
    <xf numFmtId="49" fontId="7" fillId="0" borderId="0" xfId="5" applyNumberFormat="1" applyBorder="1"/>
    <xf numFmtId="43" fontId="4" fillId="0" borderId="0" xfId="2" applyNumberFormat="1" applyFont="1"/>
    <xf numFmtId="43" fontId="3" fillId="0" borderId="0" xfId="2" applyNumberFormat="1" applyFont="1"/>
    <xf numFmtId="43" fontId="5" fillId="0" borderId="0" xfId="3" applyFont="1"/>
    <xf numFmtId="0" fontId="9" fillId="0" borderId="0" xfId="2" applyFont="1"/>
    <xf numFmtId="0" fontId="5" fillId="0" borderId="0" xfId="2" applyFont="1" applyAlignment="1">
      <alignment horizontal="left"/>
    </xf>
    <xf numFmtId="0" fontId="9" fillId="0" borderId="0" xfId="2" applyFont="1" applyAlignment="1">
      <alignment horizontal="center" vertical="center"/>
    </xf>
  </cellXfs>
  <cellStyles count="6">
    <cellStyle name="Comma" xfId="1" builtinId="3"/>
    <cellStyle name="Comma 2" xfId="3" xr:uid="{6C932D09-FE0A-42C1-872E-20A0F3B22ACE}"/>
    <cellStyle name="Excel Built-in Normal" xfId="4" xr:uid="{1B42267C-87B0-47A7-89F7-7FA10D4117CC}"/>
    <cellStyle name="Normal" xfId="0" builtinId="0"/>
    <cellStyle name="Normal 2" xfId="2" xr:uid="{AD3E876F-45D8-4506-A99B-295455CC3099}"/>
    <cellStyle name="Normal 3" xfId="5" xr:uid="{19DB504A-D5E7-4134-9BC1-FEB1363888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CE21-BA1E-474C-83A5-02F6BEE4FE5C}">
  <sheetPr codeName="Sheet1"/>
  <dimension ref="A2:N163"/>
  <sheetViews>
    <sheetView view="pageBreakPreview" topLeftCell="A100" zoomScaleNormal="100" zoomScaleSheetLayoutView="100" workbookViewId="0">
      <selection activeCell="B117" sqref="B117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18</v>
      </c>
      <c r="B10" s="11" t="s">
        <v>11</v>
      </c>
      <c r="C10" s="11"/>
      <c r="D10" s="12" t="s">
        <v>12</v>
      </c>
      <c r="E10" s="11"/>
      <c r="F10" s="4">
        <v>350</v>
      </c>
      <c r="H10" s="1"/>
    </row>
    <row r="11" spans="1:8" x14ac:dyDescent="0.2">
      <c r="A11" s="9"/>
      <c r="B11" s="11" t="s">
        <v>13</v>
      </c>
      <c r="C11" s="11"/>
      <c r="D11" s="12" t="s">
        <v>14</v>
      </c>
      <c r="E11" s="11"/>
      <c r="G11" s="4">
        <v>350</v>
      </c>
      <c r="H11" s="1"/>
    </row>
    <row r="12" spans="1:8" x14ac:dyDescent="0.2">
      <c r="A12" s="9"/>
      <c r="B12" s="11"/>
      <c r="C12" s="11"/>
      <c r="D12" s="12"/>
      <c r="E12" s="11"/>
      <c r="H12" s="1"/>
    </row>
    <row r="13" spans="1:8" x14ac:dyDescent="0.2">
      <c r="A13" s="9"/>
      <c r="B13" s="11" t="s">
        <v>15</v>
      </c>
      <c r="C13" s="11"/>
      <c r="D13" s="12"/>
      <c r="E13" s="11"/>
      <c r="H13" s="1"/>
    </row>
    <row r="14" spans="1:8" x14ac:dyDescent="0.2">
      <c r="A14" s="10"/>
      <c r="B14" s="2" t="s">
        <v>19</v>
      </c>
    </row>
    <row r="15" spans="1:8" x14ac:dyDescent="0.2">
      <c r="A15" s="10"/>
      <c r="E15" s="11"/>
    </row>
    <row r="16" spans="1:8" x14ac:dyDescent="0.2">
      <c r="A16" s="10" t="s">
        <v>20</v>
      </c>
      <c r="B16" s="2" t="s">
        <v>22</v>
      </c>
      <c r="D16" s="3" t="s">
        <v>21</v>
      </c>
      <c r="E16" s="11"/>
      <c r="F16" s="4">
        <v>10000</v>
      </c>
    </row>
    <row r="17" spans="1:14" x14ac:dyDescent="0.2">
      <c r="A17" s="9"/>
      <c r="B17" s="2" t="s">
        <v>23</v>
      </c>
      <c r="D17" s="3" t="s">
        <v>164</v>
      </c>
      <c r="E17" s="11"/>
      <c r="G17" s="4">
        <v>10000</v>
      </c>
    </row>
    <row r="18" spans="1:14" x14ac:dyDescent="0.2">
      <c r="A18" s="9"/>
      <c r="E18" s="11"/>
    </row>
    <row r="19" spans="1:14" x14ac:dyDescent="0.2">
      <c r="A19" s="10"/>
      <c r="B19" s="2" t="s">
        <v>25</v>
      </c>
      <c r="E19" s="11"/>
      <c r="M19" s="14"/>
    </row>
    <row r="20" spans="1:14" x14ac:dyDescent="0.2">
      <c r="A20" s="10"/>
      <c r="B20" s="11" t="s">
        <v>34</v>
      </c>
      <c r="C20" s="11"/>
      <c r="D20" s="12" t="s">
        <v>43</v>
      </c>
      <c r="E20" s="11"/>
      <c r="M20" s="14"/>
    </row>
    <row r="21" spans="1:14" x14ac:dyDescent="0.2">
      <c r="A21" s="10"/>
      <c r="B21" s="2" t="s">
        <v>26</v>
      </c>
      <c r="D21" s="3" t="s">
        <v>44</v>
      </c>
      <c r="M21" s="14"/>
    </row>
    <row r="22" spans="1:14" x14ac:dyDescent="0.2">
      <c r="A22" s="10"/>
      <c r="B22" s="2" t="s">
        <v>27</v>
      </c>
      <c r="D22" s="3" t="s">
        <v>35</v>
      </c>
      <c r="M22" s="14"/>
    </row>
    <row r="23" spans="1:14" x14ac:dyDescent="0.2">
      <c r="A23" s="10"/>
      <c r="B23" s="2" t="s">
        <v>28</v>
      </c>
      <c r="D23" s="3" t="s">
        <v>36</v>
      </c>
      <c r="J23" s="17"/>
      <c r="M23" s="14"/>
    </row>
    <row r="24" spans="1:14" x14ac:dyDescent="0.2">
      <c r="A24" s="10"/>
      <c r="B24" s="2" t="s">
        <v>29</v>
      </c>
      <c r="D24" s="3" t="s">
        <v>37</v>
      </c>
      <c r="J24" s="18"/>
      <c r="M24" s="14"/>
    </row>
    <row r="25" spans="1:14" x14ac:dyDescent="0.2">
      <c r="A25" s="10"/>
      <c r="B25" s="2" t="s">
        <v>30</v>
      </c>
      <c r="D25" s="3" t="s">
        <v>38</v>
      </c>
      <c r="M25" s="14"/>
    </row>
    <row r="26" spans="1:14" x14ac:dyDescent="0.2">
      <c r="A26" s="10"/>
      <c r="B26" s="2" t="s">
        <v>27</v>
      </c>
      <c r="D26" s="3" t="s">
        <v>39</v>
      </c>
      <c r="F26" s="14"/>
      <c r="G26" s="14"/>
      <c r="M26" s="14"/>
      <c r="N26" s="14"/>
    </row>
    <row r="27" spans="1:14" x14ac:dyDescent="0.2">
      <c r="A27" s="10"/>
      <c r="B27" s="2" t="s">
        <v>31</v>
      </c>
      <c r="D27" s="3" t="s">
        <v>40</v>
      </c>
      <c r="F27" s="14"/>
      <c r="G27" s="14"/>
      <c r="M27" s="14"/>
      <c r="N27" s="14"/>
    </row>
    <row r="28" spans="1:14" x14ac:dyDescent="0.2">
      <c r="A28" s="10"/>
      <c r="B28" s="2" t="s">
        <v>32</v>
      </c>
      <c r="D28" s="3" t="s">
        <v>41</v>
      </c>
      <c r="F28" s="14"/>
      <c r="G28" s="14"/>
      <c r="M28" s="14"/>
      <c r="N28" s="14"/>
    </row>
    <row r="29" spans="1:14" x14ac:dyDescent="0.2">
      <c r="A29" s="10"/>
      <c r="B29" s="2" t="s">
        <v>33</v>
      </c>
      <c r="D29" s="3" t="s">
        <v>42</v>
      </c>
      <c r="F29" s="14"/>
      <c r="G29" s="14"/>
      <c r="M29" s="14"/>
      <c r="N29" s="14"/>
    </row>
    <row r="30" spans="1:14" x14ac:dyDescent="0.2">
      <c r="A30" s="10"/>
      <c r="F30" s="14"/>
      <c r="G30" s="14"/>
      <c r="M30" s="14"/>
      <c r="N30" s="14"/>
    </row>
    <row r="31" spans="1:14" x14ac:dyDescent="0.2">
      <c r="A31" s="10" t="s">
        <v>45</v>
      </c>
      <c r="B31" s="2" t="s">
        <v>22</v>
      </c>
      <c r="D31" s="3" t="s">
        <v>21</v>
      </c>
      <c r="E31" s="11"/>
      <c r="F31" s="4">
        <v>2000</v>
      </c>
      <c r="M31" s="14"/>
      <c r="N31" s="14"/>
    </row>
    <row r="32" spans="1:14" x14ac:dyDescent="0.2">
      <c r="A32" s="9"/>
      <c r="B32" s="2" t="s">
        <v>46</v>
      </c>
      <c r="D32" s="3" t="s">
        <v>47</v>
      </c>
      <c r="E32" s="11"/>
      <c r="G32" s="4">
        <v>2000</v>
      </c>
      <c r="M32" s="14"/>
      <c r="N32" s="14"/>
    </row>
    <row r="33" spans="1:14" x14ac:dyDescent="0.2">
      <c r="A33" s="10"/>
      <c r="F33" s="14"/>
      <c r="G33" s="14"/>
      <c r="M33" s="14"/>
      <c r="N33" s="14"/>
    </row>
    <row r="34" spans="1:14" x14ac:dyDescent="0.2">
      <c r="A34" s="10"/>
      <c r="B34" s="2" t="s">
        <v>48</v>
      </c>
      <c r="F34" s="14"/>
      <c r="G34" s="14"/>
      <c r="M34" s="14"/>
      <c r="N34" s="14"/>
    </row>
    <row r="35" spans="1:14" x14ac:dyDescent="0.2">
      <c r="A35" s="10"/>
      <c r="B35" s="2" t="s">
        <v>49</v>
      </c>
      <c r="F35" s="14"/>
      <c r="G35" s="14"/>
      <c r="M35" s="14"/>
      <c r="N35" s="14"/>
    </row>
    <row r="36" spans="1:14" x14ac:dyDescent="0.2">
      <c r="A36" s="10"/>
      <c r="F36" s="14"/>
      <c r="G36" s="14"/>
      <c r="M36" s="14"/>
      <c r="N36" s="14"/>
    </row>
    <row r="37" spans="1:14" x14ac:dyDescent="0.2">
      <c r="A37" s="10" t="s">
        <v>50</v>
      </c>
      <c r="B37" s="11" t="s">
        <v>11</v>
      </c>
      <c r="C37" s="11"/>
      <c r="D37" s="12" t="s">
        <v>12</v>
      </c>
      <c r="E37" s="11"/>
      <c r="F37" s="4">
        <v>461.95</v>
      </c>
      <c r="M37" s="14"/>
      <c r="N37" s="14"/>
    </row>
    <row r="38" spans="1:14" x14ac:dyDescent="0.2">
      <c r="A38" s="10"/>
      <c r="B38" s="11" t="s">
        <v>13</v>
      </c>
      <c r="C38" s="11"/>
      <c r="D38" s="12" t="s">
        <v>14</v>
      </c>
      <c r="E38" s="11"/>
      <c r="G38" s="4">
        <v>461.95</v>
      </c>
      <c r="M38" s="14"/>
      <c r="N38" s="14"/>
    </row>
    <row r="39" spans="1:14" x14ac:dyDescent="0.2">
      <c r="A39" s="10"/>
      <c r="B39" s="11"/>
      <c r="C39" s="11"/>
      <c r="D39" s="12"/>
      <c r="E39" s="11"/>
      <c r="M39" s="14"/>
      <c r="N39" s="14"/>
    </row>
    <row r="40" spans="1:14" x14ac:dyDescent="0.2">
      <c r="A40" s="10"/>
      <c r="B40" s="11" t="s">
        <v>15</v>
      </c>
      <c r="C40" s="11"/>
      <c r="D40" s="12"/>
      <c r="E40" s="11"/>
      <c r="M40" s="14"/>
      <c r="N40" s="14"/>
    </row>
    <row r="41" spans="1:14" x14ac:dyDescent="0.2">
      <c r="A41" s="10"/>
      <c r="B41" s="2" t="s">
        <v>51</v>
      </c>
      <c r="M41" s="14"/>
      <c r="N41" s="14"/>
    </row>
    <row r="42" spans="1:14" x14ac:dyDescent="0.2">
      <c r="A42" s="10"/>
      <c r="F42" s="14"/>
      <c r="G42" s="14"/>
      <c r="M42" s="14"/>
      <c r="N42" s="14"/>
    </row>
    <row r="43" spans="1:14" x14ac:dyDescent="0.2">
      <c r="A43" s="10" t="s">
        <v>52</v>
      </c>
      <c r="B43" s="2" t="s">
        <v>59</v>
      </c>
      <c r="C43" s="19" t="s">
        <v>79</v>
      </c>
      <c r="D43" s="3" t="s">
        <v>106</v>
      </c>
      <c r="F43" s="14">
        <v>18911</v>
      </c>
      <c r="G43" s="14"/>
      <c r="M43" s="14"/>
      <c r="N43" s="14"/>
    </row>
    <row r="44" spans="1:14" x14ac:dyDescent="0.2">
      <c r="A44" s="10"/>
      <c r="B44" s="2" t="s">
        <v>59</v>
      </c>
      <c r="C44" s="19" t="s">
        <v>80</v>
      </c>
      <c r="D44" s="3" t="s">
        <v>106</v>
      </c>
      <c r="F44" s="14">
        <v>19424</v>
      </c>
      <c r="G44" s="14"/>
      <c r="M44" s="14"/>
      <c r="N44" s="14"/>
    </row>
    <row r="45" spans="1:14" x14ac:dyDescent="0.2">
      <c r="A45" s="10"/>
      <c r="B45" s="2" t="s">
        <v>59</v>
      </c>
      <c r="C45" s="19" t="s">
        <v>81</v>
      </c>
      <c r="D45" s="3" t="s">
        <v>106</v>
      </c>
      <c r="F45" s="14">
        <v>2300.1</v>
      </c>
      <c r="G45" s="14"/>
      <c r="M45" s="14"/>
      <c r="N45" s="14"/>
    </row>
    <row r="46" spans="1:14" x14ac:dyDescent="0.2">
      <c r="A46" s="10"/>
      <c r="B46" s="2" t="s">
        <v>59</v>
      </c>
      <c r="C46" s="19" t="s">
        <v>82</v>
      </c>
      <c r="D46" s="3" t="s">
        <v>106</v>
      </c>
      <c r="F46" s="14">
        <v>1411.2</v>
      </c>
      <c r="G46" s="14"/>
      <c r="M46" s="14"/>
      <c r="N46" s="14"/>
    </row>
    <row r="47" spans="1:14" x14ac:dyDescent="0.2">
      <c r="A47" s="10"/>
      <c r="B47" s="2" t="s">
        <v>59</v>
      </c>
      <c r="C47" s="19" t="s">
        <v>81</v>
      </c>
      <c r="D47" s="3" t="s">
        <v>106</v>
      </c>
      <c r="F47" s="14">
        <v>84.67</v>
      </c>
      <c r="G47" s="14"/>
      <c r="M47" s="14"/>
      <c r="N47" s="14"/>
    </row>
    <row r="48" spans="1:14" x14ac:dyDescent="0.2">
      <c r="A48" s="10"/>
      <c r="B48" s="2" t="s">
        <v>108</v>
      </c>
      <c r="D48" s="3" t="s">
        <v>107</v>
      </c>
      <c r="F48" s="14"/>
      <c r="G48" s="14">
        <f>SUM(F43:F47)</f>
        <v>42130.969999999994</v>
      </c>
      <c r="M48" s="14"/>
      <c r="N48" s="14"/>
    </row>
    <row r="49" spans="1:14" x14ac:dyDescent="0.2">
      <c r="A49" s="10"/>
      <c r="F49" s="14"/>
      <c r="G49" s="14"/>
      <c r="M49" s="14"/>
      <c r="N49" s="14"/>
    </row>
    <row r="50" spans="1:14" x14ac:dyDescent="0.2">
      <c r="A50" s="10"/>
      <c r="B50" s="2" t="s">
        <v>61</v>
      </c>
      <c r="F50" s="14"/>
      <c r="G50" s="14"/>
      <c r="M50" s="14"/>
      <c r="N50" s="14"/>
    </row>
    <row r="51" spans="1:14" x14ac:dyDescent="0.2">
      <c r="A51" s="10"/>
      <c r="F51" s="14"/>
      <c r="G51" s="14"/>
      <c r="M51" s="14"/>
      <c r="N51" s="14"/>
    </row>
    <row r="52" spans="1:14" x14ac:dyDescent="0.2">
      <c r="A52" s="10" t="s">
        <v>62</v>
      </c>
      <c r="B52" s="2" t="s">
        <v>59</v>
      </c>
      <c r="C52" s="19" t="s">
        <v>83</v>
      </c>
      <c r="D52" s="3" t="s">
        <v>106</v>
      </c>
      <c r="F52" s="14">
        <v>3013.99</v>
      </c>
      <c r="G52" s="14"/>
      <c r="M52" s="14"/>
      <c r="N52" s="14"/>
    </row>
    <row r="53" spans="1:14" x14ac:dyDescent="0.2">
      <c r="A53" s="10"/>
      <c r="B53" s="2" t="s">
        <v>59</v>
      </c>
      <c r="C53" s="19" t="s">
        <v>84</v>
      </c>
      <c r="D53" s="3" t="s">
        <v>106</v>
      </c>
      <c r="F53" s="14">
        <v>0</v>
      </c>
      <c r="G53" s="14">
        <v>1356.3</v>
      </c>
      <c r="M53" s="14"/>
      <c r="N53" s="14"/>
    </row>
    <row r="54" spans="1:14" x14ac:dyDescent="0.2">
      <c r="A54" s="10"/>
      <c r="B54" s="2" t="s">
        <v>59</v>
      </c>
      <c r="C54" s="19" t="s">
        <v>85</v>
      </c>
      <c r="D54" s="3" t="s">
        <v>106</v>
      </c>
      <c r="F54" s="14">
        <v>626.29999999999995</v>
      </c>
      <c r="G54" s="14"/>
      <c r="M54" s="14"/>
      <c r="N54" s="14"/>
    </row>
    <row r="55" spans="1:14" x14ac:dyDescent="0.2">
      <c r="A55" s="10"/>
      <c r="B55" s="2" t="s">
        <v>59</v>
      </c>
      <c r="C55" s="19" t="s">
        <v>86</v>
      </c>
      <c r="D55" s="3" t="s">
        <v>106</v>
      </c>
      <c r="F55" s="14">
        <v>137.04</v>
      </c>
      <c r="G55" s="14"/>
      <c r="M55" s="14"/>
      <c r="N55" s="14"/>
    </row>
    <row r="56" spans="1:14" x14ac:dyDescent="0.2">
      <c r="A56" s="10"/>
      <c r="B56" s="2" t="s">
        <v>59</v>
      </c>
      <c r="C56" s="19" t="s">
        <v>87</v>
      </c>
      <c r="D56" s="3" t="s">
        <v>106</v>
      </c>
      <c r="F56" s="14">
        <v>10</v>
      </c>
      <c r="G56" s="14"/>
      <c r="M56" s="14"/>
      <c r="N56" s="14"/>
    </row>
    <row r="57" spans="1:14" x14ac:dyDescent="0.2">
      <c r="A57" s="10"/>
      <c r="B57" s="2" t="s">
        <v>59</v>
      </c>
      <c r="C57" s="19" t="s">
        <v>88</v>
      </c>
      <c r="D57" s="3" t="s">
        <v>106</v>
      </c>
      <c r="F57" s="14">
        <v>0.02</v>
      </c>
      <c r="G57" s="14"/>
      <c r="M57" s="14"/>
      <c r="N57" s="14"/>
    </row>
    <row r="58" spans="1:14" x14ac:dyDescent="0.2">
      <c r="A58" s="10"/>
      <c r="B58" s="2" t="s">
        <v>108</v>
      </c>
      <c r="D58" s="3" t="s">
        <v>107</v>
      </c>
      <c r="F58" s="14"/>
      <c r="G58" s="14">
        <v>2431.0500000000002</v>
      </c>
      <c r="M58" s="14"/>
      <c r="N58" s="14"/>
    </row>
    <row r="59" spans="1:14" x14ac:dyDescent="0.2">
      <c r="A59" s="10"/>
      <c r="F59" s="14"/>
      <c r="G59" s="14"/>
      <c r="M59" s="14"/>
      <c r="N59" s="14"/>
    </row>
    <row r="60" spans="1:14" x14ac:dyDescent="0.2">
      <c r="A60" s="10"/>
      <c r="B60" s="2" t="s">
        <v>63</v>
      </c>
      <c r="F60" s="14"/>
      <c r="G60" s="14"/>
      <c r="M60" s="14"/>
      <c r="N60" s="14"/>
    </row>
    <row r="61" spans="1:14" x14ac:dyDescent="0.2">
      <c r="A61" s="10"/>
      <c r="F61" s="14"/>
      <c r="G61" s="14"/>
      <c r="M61" s="14"/>
      <c r="N61" s="14"/>
    </row>
    <row r="62" spans="1:14" x14ac:dyDescent="0.2">
      <c r="A62" s="10" t="s">
        <v>65</v>
      </c>
      <c r="B62" s="2" t="s">
        <v>110</v>
      </c>
      <c r="C62" s="19" t="s">
        <v>89</v>
      </c>
      <c r="D62" s="3" t="s">
        <v>109</v>
      </c>
      <c r="F62" s="14">
        <v>180</v>
      </c>
      <c r="G62" s="14"/>
      <c r="M62" s="14"/>
      <c r="N62" s="14"/>
    </row>
    <row r="63" spans="1:14" x14ac:dyDescent="0.2">
      <c r="A63" s="15"/>
      <c r="B63" s="2" t="s">
        <v>110</v>
      </c>
      <c r="C63" s="19" t="s">
        <v>90</v>
      </c>
      <c r="D63" s="3" t="s">
        <v>109</v>
      </c>
      <c r="F63" s="14">
        <v>150</v>
      </c>
      <c r="G63" s="14"/>
      <c r="M63" s="14"/>
      <c r="N63" s="14"/>
    </row>
    <row r="64" spans="1:14" x14ac:dyDescent="0.2">
      <c r="A64" s="15"/>
      <c r="B64" s="2" t="s">
        <v>108</v>
      </c>
      <c r="D64" s="3" t="s">
        <v>107</v>
      </c>
      <c r="F64" s="14"/>
      <c r="G64" s="4">
        <v>330</v>
      </c>
      <c r="M64" s="14"/>
      <c r="N64" s="14"/>
    </row>
    <row r="65" spans="1:14" x14ac:dyDescent="0.2">
      <c r="A65" s="10"/>
      <c r="M65" s="14"/>
      <c r="N65" s="14"/>
    </row>
    <row r="66" spans="1:14" x14ac:dyDescent="0.2">
      <c r="A66" s="10"/>
      <c r="B66" s="2" t="s">
        <v>64</v>
      </c>
      <c r="F66" s="14"/>
      <c r="G66" s="14"/>
      <c r="M66" s="14"/>
      <c r="N66" s="14"/>
    </row>
    <row r="67" spans="1:14" x14ac:dyDescent="0.2">
      <c r="A67" s="10"/>
      <c r="F67" s="14"/>
      <c r="G67" s="14"/>
      <c r="M67" s="14"/>
      <c r="N67" s="14"/>
    </row>
    <row r="68" spans="1:14" x14ac:dyDescent="0.2">
      <c r="A68" s="10" t="s">
        <v>69</v>
      </c>
      <c r="B68" s="2" t="s">
        <v>67</v>
      </c>
      <c r="D68" s="3" t="s">
        <v>66</v>
      </c>
      <c r="F68" s="14">
        <v>1900</v>
      </c>
      <c r="G68" s="14"/>
      <c r="M68" s="14"/>
      <c r="N68" s="14"/>
    </row>
    <row r="69" spans="1:14" x14ac:dyDescent="0.2">
      <c r="A69" s="10"/>
      <c r="B69" s="2" t="s">
        <v>60</v>
      </c>
      <c r="D69" s="3" t="s">
        <v>107</v>
      </c>
      <c r="F69" s="14"/>
      <c r="G69" s="14">
        <v>1900</v>
      </c>
      <c r="M69" s="14"/>
      <c r="N69" s="14"/>
    </row>
    <row r="70" spans="1:14" x14ac:dyDescent="0.2">
      <c r="A70" s="10"/>
      <c r="F70" s="14"/>
      <c r="G70" s="14"/>
      <c r="M70" s="14"/>
      <c r="N70" s="14"/>
    </row>
    <row r="71" spans="1:14" x14ac:dyDescent="0.2">
      <c r="A71" s="10"/>
      <c r="B71" s="2" t="s">
        <v>68</v>
      </c>
      <c r="F71" s="14"/>
      <c r="G71" s="14"/>
      <c r="M71" s="14"/>
      <c r="N71" s="14"/>
    </row>
    <row r="72" spans="1:14" x14ac:dyDescent="0.2">
      <c r="A72" s="10"/>
      <c r="M72" s="14"/>
      <c r="N72" s="14"/>
    </row>
    <row r="73" spans="1:14" x14ac:dyDescent="0.2">
      <c r="A73" s="10" t="s">
        <v>71</v>
      </c>
      <c r="B73" s="2" t="s">
        <v>67</v>
      </c>
      <c r="D73" s="3" t="s">
        <v>66</v>
      </c>
      <c r="F73" s="4">
        <v>7500</v>
      </c>
      <c r="M73" s="14"/>
      <c r="N73" s="14"/>
    </row>
    <row r="74" spans="1:14" x14ac:dyDescent="0.2">
      <c r="A74" s="10"/>
      <c r="B74" s="2" t="s">
        <v>60</v>
      </c>
      <c r="D74" s="3" t="s">
        <v>107</v>
      </c>
      <c r="G74" s="4">
        <v>7500</v>
      </c>
      <c r="M74" s="14"/>
      <c r="N74" s="14"/>
    </row>
    <row r="75" spans="1:14" x14ac:dyDescent="0.2">
      <c r="A75" s="10"/>
      <c r="M75" s="14"/>
      <c r="N75" s="14"/>
    </row>
    <row r="76" spans="1:14" x14ac:dyDescent="0.2">
      <c r="A76" s="10"/>
      <c r="B76" s="2" t="s">
        <v>70</v>
      </c>
      <c r="M76" s="14"/>
      <c r="N76" s="14"/>
    </row>
    <row r="77" spans="1:14" x14ac:dyDescent="0.2">
      <c r="A77" s="10"/>
      <c r="M77" s="14"/>
      <c r="N77" s="14"/>
    </row>
    <row r="78" spans="1:14" x14ac:dyDescent="0.2">
      <c r="A78" s="10" t="s">
        <v>78</v>
      </c>
      <c r="B78" s="2" t="s">
        <v>46</v>
      </c>
      <c r="C78" s="19" t="s">
        <v>72</v>
      </c>
      <c r="D78" s="3" t="s">
        <v>47</v>
      </c>
      <c r="F78" s="4">
        <v>75719.91</v>
      </c>
      <c r="M78" s="14"/>
      <c r="N78" s="14"/>
    </row>
    <row r="79" spans="1:14" x14ac:dyDescent="0.2">
      <c r="A79" s="10"/>
      <c r="B79" s="2" t="s">
        <v>46</v>
      </c>
      <c r="C79" s="19" t="s">
        <v>73</v>
      </c>
      <c r="D79" s="3" t="s">
        <v>47</v>
      </c>
      <c r="F79" s="4">
        <v>8606.41</v>
      </c>
      <c r="M79" s="14"/>
      <c r="N79" s="14"/>
    </row>
    <row r="80" spans="1:14" x14ac:dyDescent="0.2">
      <c r="A80" s="10"/>
      <c r="B80" s="2" t="s">
        <v>46</v>
      </c>
      <c r="C80" s="19" t="s">
        <v>74</v>
      </c>
      <c r="D80" s="3" t="s">
        <v>47</v>
      </c>
      <c r="F80" s="4">
        <v>17378.34</v>
      </c>
      <c r="M80" s="14"/>
      <c r="N80" s="14"/>
    </row>
    <row r="81" spans="1:14" x14ac:dyDescent="0.2">
      <c r="A81" s="10"/>
      <c r="B81" s="2" t="s">
        <v>46</v>
      </c>
      <c r="C81" s="20" t="s">
        <v>75</v>
      </c>
      <c r="D81" s="3" t="s">
        <v>47</v>
      </c>
      <c r="E81" s="11"/>
      <c r="F81" s="4">
        <v>186.2</v>
      </c>
      <c r="M81" s="14"/>
      <c r="N81" s="14"/>
    </row>
    <row r="82" spans="1:14" x14ac:dyDescent="0.2">
      <c r="A82" s="10"/>
      <c r="B82" s="2" t="s">
        <v>46</v>
      </c>
      <c r="C82" s="20" t="s">
        <v>76</v>
      </c>
      <c r="D82" s="3" t="s">
        <v>47</v>
      </c>
      <c r="E82" s="11"/>
      <c r="F82" s="4">
        <v>30</v>
      </c>
      <c r="M82" s="14"/>
      <c r="N82" s="14"/>
    </row>
    <row r="83" spans="1:14" x14ac:dyDescent="0.2">
      <c r="A83" s="10"/>
      <c r="B83" s="2" t="s">
        <v>60</v>
      </c>
      <c r="C83" s="11"/>
      <c r="D83" s="3" t="s">
        <v>107</v>
      </c>
      <c r="E83" s="11"/>
      <c r="G83" s="4">
        <f>SUM(F78:F82)</f>
        <v>101920.86</v>
      </c>
      <c r="M83" s="14"/>
      <c r="N83" s="14"/>
    </row>
    <row r="84" spans="1:14" x14ac:dyDescent="0.2">
      <c r="A84" s="10"/>
      <c r="B84" s="11"/>
      <c r="C84" s="11"/>
      <c r="D84" s="12"/>
      <c r="E84" s="11"/>
      <c r="M84" s="14"/>
      <c r="N84" s="14"/>
    </row>
    <row r="85" spans="1:14" x14ac:dyDescent="0.2">
      <c r="A85" s="10"/>
      <c r="B85" s="2" t="s">
        <v>77</v>
      </c>
      <c r="C85" s="11"/>
      <c r="D85" s="12"/>
      <c r="E85" s="11"/>
      <c r="M85" s="14"/>
      <c r="N85" s="14"/>
    </row>
    <row r="86" spans="1:14" x14ac:dyDescent="0.2">
      <c r="A86" s="10"/>
      <c r="M86" s="14"/>
      <c r="N86" s="14"/>
    </row>
    <row r="87" spans="1:14" x14ac:dyDescent="0.2">
      <c r="A87" s="10" t="s">
        <v>105</v>
      </c>
      <c r="B87" s="2" t="s">
        <v>22</v>
      </c>
      <c r="D87" s="3" t="s">
        <v>21</v>
      </c>
      <c r="F87" s="4">
        <v>23000</v>
      </c>
      <c r="M87" s="14"/>
      <c r="N87" s="14"/>
    </row>
    <row r="88" spans="1:14" x14ac:dyDescent="0.2">
      <c r="A88" s="10"/>
      <c r="B88" s="2" t="s">
        <v>92</v>
      </c>
      <c r="D88" s="3" t="s">
        <v>164</v>
      </c>
      <c r="G88" s="4">
        <v>2000</v>
      </c>
      <c r="M88" s="14"/>
      <c r="N88" s="14"/>
    </row>
    <row r="89" spans="1:14" x14ac:dyDescent="0.2">
      <c r="A89" s="10"/>
      <c r="B89" s="2" t="s">
        <v>93</v>
      </c>
      <c r="D89" s="3" t="s">
        <v>164</v>
      </c>
      <c r="G89" s="4">
        <v>2000</v>
      </c>
      <c r="M89" s="14"/>
      <c r="N89" s="14"/>
    </row>
    <row r="90" spans="1:14" x14ac:dyDescent="0.2">
      <c r="A90" s="10"/>
      <c r="B90" s="2" t="s">
        <v>94</v>
      </c>
      <c r="D90" s="3" t="s">
        <v>164</v>
      </c>
      <c r="G90" s="4">
        <v>2000</v>
      </c>
      <c r="M90" s="14"/>
      <c r="N90" s="14"/>
    </row>
    <row r="91" spans="1:14" x14ac:dyDescent="0.2">
      <c r="A91" s="10"/>
      <c r="B91" s="2" t="s">
        <v>95</v>
      </c>
      <c r="D91" s="3" t="s">
        <v>164</v>
      </c>
      <c r="G91" s="4">
        <v>2000</v>
      </c>
      <c r="M91" s="14"/>
      <c r="N91" s="14"/>
    </row>
    <row r="92" spans="1:14" x14ac:dyDescent="0.2">
      <c r="A92" s="10"/>
      <c r="B92" s="2" t="s">
        <v>96</v>
      </c>
      <c r="D92" s="3" t="s">
        <v>164</v>
      </c>
      <c r="G92" s="4">
        <v>2000</v>
      </c>
      <c r="M92" s="14"/>
      <c r="N92" s="14"/>
    </row>
    <row r="93" spans="1:14" x14ac:dyDescent="0.2">
      <c r="A93" s="10"/>
      <c r="B93" s="2" t="s">
        <v>97</v>
      </c>
      <c r="D93" s="3" t="s">
        <v>164</v>
      </c>
      <c r="G93" s="4">
        <v>2000</v>
      </c>
      <c r="M93" s="14"/>
      <c r="N93" s="14"/>
    </row>
    <row r="94" spans="1:14" x14ac:dyDescent="0.2">
      <c r="A94" s="10"/>
      <c r="B94" s="2" t="s">
        <v>98</v>
      </c>
      <c r="D94" s="3" t="s">
        <v>164</v>
      </c>
      <c r="G94" s="4">
        <v>2000</v>
      </c>
      <c r="M94" s="14"/>
      <c r="N94" s="14"/>
    </row>
    <row r="95" spans="1:14" x14ac:dyDescent="0.2">
      <c r="A95" s="10"/>
      <c r="B95" s="2" t="s">
        <v>99</v>
      </c>
      <c r="D95" s="3" t="s">
        <v>164</v>
      </c>
      <c r="G95" s="4">
        <v>1000</v>
      </c>
      <c r="M95" s="14"/>
      <c r="N95" s="14"/>
    </row>
    <row r="96" spans="1:14" x14ac:dyDescent="0.2">
      <c r="A96" s="10"/>
      <c r="B96" s="2" t="s">
        <v>100</v>
      </c>
      <c r="D96" s="3" t="s">
        <v>164</v>
      </c>
      <c r="G96" s="4">
        <v>2000</v>
      </c>
      <c r="M96" s="14"/>
      <c r="N96" s="14"/>
    </row>
    <row r="97" spans="1:14" x14ac:dyDescent="0.2">
      <c r="A97" s="10"/>
      <c r="B97" s="2" t="s">
        <v>101</v>
      </c>
      <c r="D97" s="3" t="s">
        <v>164</v>
      </c>
      <c r="G97" s="4">
        <v>1000</v>
      </c>
      <c r="M97" s="14"/>
      <c r="N97" s="14"/>
    </row>
    <row r="98" spans="1:14" x14ac:dyDescent="0.2">
      <c r="A98" s="10"/>
      <c r="B98" s="2" t="s">
        <v>102</v>
      </c>
      <c r="D98" s="3" t="s">
        <v>164</v>
      </c>
      <c r="G98" s="4">
        <v>1000</v>
      </c>
      <c r="M98" s="14"/>
      <c r="N98" s="14"/>
    </row>
    <row r="99" spans="1:14" x14ac:dyDescent="0.2">
      <c r="A99" s="10"/>
      <c r="B99" s="11" t="s">
        <v>103</v>
      </c>
      <c r="D99" s="3" t="s">
        <v>164</v>
      </c>
      <c r="G99" s="4">
        <v>2000</v>
      </c>
      <c r="M99" s="14"/>
      <c r="N99" s="14"/>
    </row>
    <row r="100" spans="1:14" x14ac:dyDescent="0.2">
      <c r="A100" s="10"/>
      <c r="B100" s="2" t="s">
        <v>104</v>
      </c>
      <c r="D100" s="3" t="s">
        <v>164</v>
      </c>
      <c r="G100" s="4">
        <v>2000</v>
      </c>
      <c r="M100" s="14"/>
      <c r="N100" s="14"/>
    </row>
    <row r="101" spans="1:14" x14ac:dyDescent="0.2">
      <c r="A101" s="10"/>
      <c r="M101" s="14"/>
      <c r="N101" s="14"/>
    </row>
    <row r="102" spans="1:14" x14ac:dyDescent="0.2">
      <c r="A102" s="10"/>
      <c r="B102" s="2" t="s">
        <v>91</v>
      </c>
      <c r="M102" s="14"/>
      <c r="N102" s="14"/>
    </row>
    <row r="103" spans="1:14" x14ac:dyDescent="0.2">
      <c r="A103" s="10"/>
      <c r="M103" s="14"/>
      <c r="N103" s="14"/>
    </row>
    <row r="104" spans="1:14" x14ac:dyDescent="0.2">
      <c r="A104" s="10" t="s">
        <v>116</v>
      </c>
      <c r="B104" s="11" t="s">
        <v>112</v>
      </c>
      <c r="D104" s="3" t="s">
        <v>113</v>
      </c>
      <c r="F104" s="4">
        <v>2193.5500000000002</v>
      </c>
      <c r="M104" s="14"/>
      <c r="N104" s="14"/>
    </row>
    <row r="105" spans="1:14" x14ac:dyDescent="0.2">
      <c r="A105" s="10"/>
      <c r="B105" s="11" t="s">
        <v>111</v>
      </c>
      <c r="D105" s="3" t="s">
        <v>114</v>
      </c>
      <c r="G105" s="4">
        <v>2193.5500000000002</v>
      </c>
      <c r="M105" s="14"/>
      <c r="N105" s="14"/>
    </row>
    <row r="106" spans="1:14" x14ac:dyDescent="0.2">
      <c r="A106" s="10"/>
      <c r="M106" s="14"/>
      <c r="N106" s="14"/>
    </row>
    <row r="107" spans="1:14" x14ac:dyDescent="0.2">
      <c r="A107" s="10"/>
      <c r="B107" s="2" t="s">
        <v>115</v>
      </c>
      <c r="M107" s="14"/>
      <c r="N107" s="14"/>
    </row>
    <row r="108" spans="1:14" x14ac:dyDescent="0.2">
      <c r="A108" s="10"/>
      <c r="M108" s="14"/>
      <c r="N108" s="14"/>
    </row>
    <row r="109" spans="1:14" x14ac:dyDescent="0.2">
      <c r="A109" s="10" t="s">
        <v>120</v>
      </c>
      <c r="B109" s="2" t="s">
        <v>112</v>
      </c>
      <c r="D109" s="3" t="s">
        <v>113</v>
      </c>
      <c r="F109" s="4">
        <v>1000000</v>
      </c>
      <c r="M109" s="14"/>
      <c r="N109" s="14"/>
    </row>
    <row r="110" spans="1:14" x14ac:dyDescent="0.2">
      <c r="A110" s="10"/>
      <c r="B110" s="2" t="s">
        <v>117</v>
      </c>
      <c r="D110" s="3" t="s">
        <v>118</v>
      </c>
      <c r="G110" s="4">
        <v>1000000</v>
      </c>
      <c r="M110" s="14"/>
      <c r="N110" s="14"/>
    </row>
    <row r="111" spans="1:14" x14ac:dyDescent="0.2">
      <c r="A111" s="10"/>
      <c r="M111" s="14"/>
      <c r="N111" s="14"/>
    </row>
    <row r="112" spans="1:14" x14ac:dyDescent="0.2">
      <c r="A112" s="10"/>
      <c r="B112" s="2" t="s">
        <v>119</v>
      </c>
      <c r="M112" s="14"/>
      <c r="N112" s="14"/>
    </row>
    <row r="113" spans="1:14" x14ac:dyDescent="0.2">
      <c r="A113" s="10"/>
      <c r="M113" s="14"/>
      <c r="N113" s="14"/>
    </row>
    <row r="114" spans="1:14" x14ac:dyDescent="0.2">
      <c r="A114" s="10" t="s">
        <v>123</v>
      </c>
      <c r="B114" s="2" t="s">
        <v>121</v>
      </c>
      <c r="D114" s="3" t="s">
        <v>113</v>
      </c>
      <c r="F114" s="4">
        <v>800</v>
      </c>
      <c r="M114" s="14"/>
      <c r="N114" s="14"/>
    </row>
    <row r="115" spans="1:14" x14ac:dyDescent="0.2">
      <c r="A115" s="10"/>
      <c r="B115" s="2" t="s">
        <v>22</v>
      </c>
      <c r="D115" s="3" t="s">
        <v>21</v>
      </c>
      <c r="G115" s="4">
        <v>800</v>
      </c>
      <c r="M115" s="14"/>
      <c r="N115" s="14"/>
    </row>
    <row r="116" spans="1:14" x14ac:dyDescent="0.2">
      <c r="A116" s="10"/>
      <c r="M116" s="14"/>
      <c r="N116" s="14"/>
    </row>
    <row r="117" spans="1:14" x14ac:dyDescent="0.2">
      <c r="A117" s="10"/>
      <c r="B117" s="11" t="s">
        <v>122</v>
      </c>
      <c r="M117" s="14"/>
      <c r="N117" s="14"/>
    </row>
    <row r="118" spans="1:14" x14ac:dyDescent="0.2">
      <c r="A118" s="10"/>
      <c r="M118" s="14"/>
      <c r="N118" s="14"/>
    </row>
    <row r="119" spans="1:14" x14ac:dyDescent="0.2">
      <c r="A119" s="10" t="s">
        <v>126</v>
      </c>
      <c r="B119" s="2" t="s">
        <v>76</v>
      </c>
      <c r="D119" s="3" t="s">
        <v>125</v>
      </c>
      <c r="F119" s="4">
        <v>10</v>
      </c>
      <c r="M119" s="14"/>
      <c r="N119" s="14"/>
    </row>
    <row r="120" spans="1:14" x14ac:dyDescent="0.2">
      <c r="A120" s="10"/>
      <c r="B120" s="2" t="s">
        <v>121</v>
      </c>
      <c r="D120" s="3" t="s">
        <v>113</v>
      </c>
      <c r="G120" s="4">
        <v>10</v>
      </c>
      <c r="M120" s="14"/>
      <c r="N120" s="14"/>
    </row>
    <row r="121" spans="1:14" x14ac:dyDescent="0.2">
      <c r="A121" s="10"/>
      <c r="M121" s="14"/>
      <c r="N121" s="14"/>
    </row>
    <row r="122" spans="1:14" x14ac:dyDescent="0.2">
      <c r="A122" s="10"/>
      <c r="B122" s="2" t="s">
        <v>124</v>
      </c>
      <c r="M122" s="14"/>
      <c r="N122" s="14"/>
    </row>
    <row r="123" spans="1:14" x14ac:dyDescent="0.2">
      <c r="A123" s="10"/>
      <c r="M123" s="14"/>
      <c r="N123" s="14"/>
    </row>
    <row r="124" spans="1:14" x14ac:dyDescent="0.2">
      <c r="A124" s="10" t="s">
        <v>127</v>
      </c>
      <c r="B124" s="2" t="s">
        <v>117</v>
      </c>
      <c r="D124" s="3" t="s">
        <v>118</v>
      </c>
      <c r="F124" s="4">
        <v>5224.7299999999996</v>
      </c>
      <c r="M124" s="14"/>
      <c r="N124" s="14"/>
    </row>
    <row r="125" spans="1:14" x14ac:dyDescent="0.2">
      <c r="A125" s="10"/>
      <c r="B125" s="2" t="s">
        <v>128</v>
      </c>
      <c r="D125" s="3" t="s">
        <v>129</v>
      </c>
      <c r="G125" s="4">
        <v>5224.7299999999996</v>
      </c>
      <c r="M125" s="14"/>
      <c r="N125" s="14"/>
    </row>
    <row r="126" spans="1:14" x14ac:dyDescent="0.2">
      <c r="A126" s="10"/>
      <c r="M126" s="14"/>
      <c r="N126" s="14"/>
    </row>
    <row r="127" spans="1:14" x14ac:dyDescent="0.2">
      <c r="A127" s="10"/>
      <c r="B127" s="2" t="s">
        <v>130</v>
      </c>
      <c r="M127" s="14"/>
      <c r="N127" s="14"/>
    </row>
    <row r="128" spans="1:14" x14ac:dyDescent="0.2">
      <c r="A128" s="10"/>
      <c r="M128" s="14"/>
      <c r="N128" s="14"/>
    </row>
    <row r="129" spans="1:14" x14ac:dyDescent="0.2">
      <c r="A129" s="10" t="s">
        <v>131</v>
      </c>
      <c r="B129" s="2" t="s">
        <v>11</v>
      </c>
      <c r="D129" s="3" t="s">
        <v>12</v>
      </c>
      <c r="F129" s="4">
        <v>150</v>
      </c>
      <c r="M129" s="14"/>
      <c r="N129" s="14"/>
    </row>
    <row r="130" spans="1:14" x14ac:dyDescent="0.2">
      <c r="A130" s="10"/>
      <c r="B130" s="2" t="s">
        <v>13</v>
      </c>
      <c r="D130" s="3" t="s">
        <v>14</v>
      </c>
      <c r="G130" s="4">
        <v>150</v>
      </c>
      <c r="M130" s="14"/>
      <c r="N130" s="14"/>
    </row>
    <row r="131" spans="1:14" x14ac:dyDescent="0.2">
      <c r="A131" s="10"/>
      <c r="M131" s="14"/>
      <c r="N131" s="14"/>
    </row>
    <row r="132" spans="1:14" x14ac:dyDescent="0.2">
      <c r="A132" s="10"/>
      <c r="B132" s="2" t="s">
        <v>15</v>
      </c>
      <c r="M132" s="14"/>
      <c r="N132" s="14"/>
    </row>
    <row r="133" spans="1:14" x14ac:dyDescent="0.2">
      <c r="A133" s="10"/>
      <c r="B133" s="2" t="s">
        <v>132</v>
      </c>
      <c r="M133" s="14"/>
      <c r="N133" s="14"/>
    </row>
    <row r="134" spans="1:14" x14ac:dyDescent="0.2">
      <c r="A134" s="10"/>
      <c r="M134" s="14"/>
      <c r="N134" s="14"/>
    </row>
    <row r="135" spans="1:14" x14ac:dyDescent="0.2">
      <c r="A135" s="10" t="s">
        <v>134</v>
      </c>
      <c r="B135" s="2" t="s">
        <v>135</v>
      </c>
      <c r="D135" s="3" t="s">
        <v>114</v>
      </c>
      <c r="F135" s="14">
        <v>1283858.7600000002</v>
      </c>
      <c r="G135" s="14"/>
      <c r="M135" s="14"/>
      <c r="N135" s="14"/>
    </row>
    <row r="136" spans="1:14" x14ac:dyDescent="0.2">
      <c r="A136" s="10"/>
      <c r="B136" s="2" t="s">
        <v>136</v>
      </c>
      <c r="D136" s="3" t="s">
        <v>137</v>
      </c>
      <c r="F136" s="14"/>
      <c r="G136" s="14">
        <v>1283858.76</v>
      </c>
      <c r="M136" s="14"/>
      <c r="N136" s="14"/>
    </row>
    <row r="137" spans="1:14" x14ac:dyDescent="0.2">
      <c r="A137" s="10"/>
      <c r="F137" s="14"/>
      <c r="G137" s="14"/>
      <c r="M137" s="14"/>
      <c r="N137" s="14"/>
    </row>
    <row r="138" spans="1:14" x14ac:dyDescent="0.2">
      <c r="A138" s="10"/>
      <c r="B138" s="2" t="s">
        <v>142</v>
      </c>
      <c r="F138" s="14"/>
      <c r="G138" s="14"/>
      <c r="M138" s="14"/>
      <c r="N138" s="14"/>
    </row>
    <row r="139" spans="1:14" x14ac:dyDescent="0.2">
      <c r="A139" s="10"/>
      <c r="F139" s="14"/>
      <c r="G139" s="14"/>
      <c r="M139" s="14"/>
      <c r="N139" s="14"/>
    </row>
    <row r="140" spans="1:14" x14ac:dyDescent="0.2">
      <c r="A140" s="10" t="s">
        <v>133</v>
      </c>
      <c r="B140" s="2" t="s">
        <v>136</v>
      </c>
      <c r="D140" s="3" t="s">
        <v>137</v>
      </c>
      <c r="F140" s="14">
        <f>G141+G142</f>
        <v>1283858.7600000002</v>
      </c>
      <c r="G140" s="14"/>
      <c r="M140" s="14"/>
      <c r="N140" s="14"/>
    </row>
    <row r="141" spans="1:14" x14ac:dyDescent="0.2">
      <c r="A141" s="10"/>
      <c r="B141" s="2" t="s">
        <v>138</v>
      </c>
      <c r="D141" s="3" t="s">
        <v>139</v>
      </c>
      <c r="F141" s="14"/>
      <c r="G141" s="14">
        <v>480847.7</v>
      </c>
      <c r="M141" s="14"/>
      <c r="N141" s="14"/>
    </row>
    <row r="142" spans="1:14" x14ac:dyDescent="0.2">
      <c r="A142" s="10"/>
      <c r="B142" s="2" t="s">
        <v>140</v>
      </c>
      <c r="D142" s="3" t="s">
        <v>141</v>
      </c>
      <c r="F142" s="14"/>
      <c r="G142" s="14">
        <v>803011.06000000017</v>
      </c>
      <c r="M142" s="14"/>
      <c r="N142" s="14"/>
    </row>
    <row r="143" spans="1:14" x14ac:dyDescent="0.2">
      <c r="A143" s="10"/>
      <c r="F143" s="14"/>
      <c r="G143" s="14"/>
      <c r="M143" s="14"/>
      <c r="N143" s="14"/>
    </row>
    <row r="144" spans="1:14" x14ac:dyDescent="0.2">
      <c r="A144" s="10"/>
      <c r="B144" s="2" t="s">
        <v>142</v>
      </c>
      <c r="F144" s="14"/>
      <c r="G144" s="14"/>
      <c r="M144" s="14"/>
      <c r="N144" s="14"/>
    </row>
    <row r="145" spans="1:14" x14ac:dyDescent="0.2">
      <c r="A145" s="10"/>
      <c r="M145" s="14"/>
      <c r="N145" s="14"/>
    </row>
    <row r="146" spans="1:14" x14ac:dyDescent="0.2">
      <c r="A146" s="10"/>
      <c r="M146" s="14"/>
      <c r="N146" s="14"/>
    </row>
    <row r="147" spans="1:14" ht="13.5" thickBot="1" x14ac:dyDescent="0.25">
      <c r="F147" s="16">
        <f>SUM(F10:F146)</f>
        <v>3769476.93</v>
      </c>
      <c r="G147" s="16">
        <f>SUM(G10:G146)</f>
        <v>3769476.93</v>
      </c>
    </row>
    <row r="148" spans="1:14" ht="13.5" thickTop="1" x14ac:dyDescent="0.2">
      <c r="F148" s="2"/>
      <c r="G148" s="2"/>
    </row>
    <row r="149" spans="1:14" x14ac:dyDescent="0.2">
      <c r="A149" s="2" t="s">
        <v>16</v>
      </c>
    </row>
    <row r="152" spans="1:14" x14ac:dyDescent="0.2">
      <c r="C152" s="3"/>
      <c r="D152" s="2"/>
      <c r="E152" s="4"/>
    </row>
    <row r="153" spans="1:14" x14ac:dyDescent="0.2">
      <c r="A153" s="2" t="s">
        <v>17</v>
      </c>
      <c r="C153" s="3"/>
      <c r="D153" s="2"/>
      <c r="E153" s="4"/>
    </row>
    <row r="154" spans="1:14" x14ac:dyDescent="0.2">
      <c r="C154" s="3"/>
      <c r="D154" s="2"/>
      <c r="E154" s="4"/>
    </row>
    <row r="155" spans="1:14" x14ac:dyDescent="0.2">
      <c r="C155" s="3"/>
      <c r="D155" s="2"/>
      <c r="E155" s="4"/>
    </row>
    <row r="156" spans="1:14" x14ac:dyDescent="0.2">
      <c r="D156" s="2"/>
      <c r="F156" s="2"/>
      <c r="G156" s="2"/>
    </row>
    <row r="157" spans="1:14" x14ac:dyDescent="0.2">
      <c r="D157" s="2"/>
      <c r="F157" s="2"/>
      <c r="G157" s="2"/>
    </row>
    <row r="158" spans="1:14" x14ac:dyDescent="0.2">
      <c r="D158" s="2"/>
      <c r="F158" s="2"/>
      <c r="G158" s="2"/>
    </row>
    <row r="159" spans="1:14" x14ac:dyDescent="0.2">
      <c r="D159" s="2"/>
      <c r="F159" s="2"/>
      <c r="G159" s="2"/>
    </row>
    <row r="160" spans="1:14" x14ac:dyDescent="0.2">
      <c r="D160" s="2"/>
      <c r="F160" s="2"/>
      <c r="G160" s="2"/>
    </row>
    <row r="161" spans="4:7" x14ac:dyDescent="0.2">
      <c r="D161" s="2"/>
      <c r="F161" s="2"/>
      <c r="G161" s="2"/>
    </row>
    <row r="162" spans="4:7" x14ac:dyDescent="0.2">
      <c r="D162" s="2"/>
      <c r="F162" s="2"/>
      <c r="G162" s="2"/>
    </row>
    <row r="163" spans="4:7" x14ac:dyDescent="0.2">
      <c r="D163" s="2"/>
      <c r="F163" s="2"/>
      <c r="G163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  <rowBreaks count="2" manualBreakCount="2">
    <brk id="61" max="6" man="1"/>
    <brk id="113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C25F-1DEB-455B-9A1F-2973A05CFEDC}">
  <dimension ref="A2:N71"/>
  <sheetViews>
    <sheetView view="pageBreakPreview" zoomScaleNormal="100" zoomScaleSheetLayoutView="100" workbookViewId="0">
      <selection activeCell="G45" sqref="G45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21.375" style="2" customWidth="1"/>
    <col min="11" max="11" width="9" style="13"/>
    <col min="12" max="12" width="1.75" style="2" customWidth="1"/>
    <col min="13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262</v>
      </c>
      <c r="B10" s="2" t="s">
        <v>263</v>
      </c>
      <c r="D10" s="3" t="s">
        <v>264</v>
      </c>
      <c r="F10" s="4">
        <v>176</v>
      </c>
      <c r="H10" s="1"/>
    </row>
    <row r="11" spans="1:8" x14ac:dyDescent="0.2">
      <c r="A11" s="9"/>
      <c r="B11" s="2" t="s">
        <v>265</v>
      </c>
      <c r="D11" s="3" t="s">
        <v>266</v>
      </c>
      <c r="F11" s="4">
        <f>220-F10</f>
        <v>44</v>
      </c>
      <c r="H11" s="1"/>
    </row>
    <row r="12" spans="1:8" x14ac:dyDescent="0.2">
      <c r="A12" s="9"/>
      <c r="B12" s="2" t="s">
        <v>267</v>
      </c>
      <c r="D12" s="3" t="s">
        <v>268</v>
      </c>
      <c r="G12" s="4">
        <f>F10+F11</f>
        <v>220</v>
      </c>
      <c r="H12" s="1"/>
    </row>
    <row r="13" spans="1:8" x14ac:dyDescent="0.2">
      <c r="A13" s="9"/>
      <c r="H13" s="1"/>
    </row>
    <row r="14" spans="1:8" x14ac:dyDescent="0.2">
      <c r="A14" s="9"/>
      <c r="B14" s="2" t="s">
        <v>270</v>
      </c>
      <c r="H14" s="1"/>
    </row>
    <row r="15" spans="1:8" x14ac:dyDescent="0.2">
      <c r="A15" s="9"/>
      <c r="H15" s="1"/>
    </row>
    <row r="16" spans="1:8" x14ac:dyDescent="0.2">
      <c r="A16" s="10" t="s">
        <v>271</v>
      </c>
      <c r="B16" s="2" t="s">
        <v>76</v>
      </c>
      <c r="D16" s="3" t="s">
        <v>125</v>
      </c>
      <c r="F16" s="4">
        <v>4.7</v>
      </c>
      <c r="H16" s="1"/>
    </row>
    <row r="17" spans="1:14" x14ac:dyDescent="0.2">
      <c r="A17" s="9"/>
      <c r="B17" s="2" t="s">
        <v>121</v>
      </c>
      <c r="D17" s="3" t="s">
        <v>113</v>
      </c>
      <c r="G17" s="4">
        <v>4.7</v>
      </c>
      <c r="H17" s="1"/>
    </row>
    <row r="18" spans="1:14" x14ac:dyDescent="0.2">
      <c r="A18" s="9"/>
      <c r="H18" s="1"/>
      <c r="I18" s="2" t="s">
        <v>263</v>
      </c>
      <c r="K18" s="13" t="s">
        <v>264</v>
      </c>
      <c r="M18" s="2">
        <v>310.39999999999998</v>
      </c>
    </row>
    <row r="19" spans="1:14" x14ac:dyDescent="0.2">
      <c r="A19" s="9"/>
      <c r="B19" s="2" t="s">
        <v>272</v>
      </c>
      <c r="H19" s="1"/>
      <c r="I19" s="2" t="s">
        <v>265</v>
      </c>
      <c r="K19" s="13" t="s">
        <v>266</v>
      </c>
      <c r="M19" s="2">
        <v>77.599999999999994</v>
      </c>
    </row>
    <row r="20" spans="1:14" x14ac:dyDescent="0.2">
      <c r="A20" s="9"/>
      <c r="H20" s="1"/>
      <c r="I20" s="2" t="s">
        <v>267</v>
      </c>
      <c r="K20" s="13" t="s">
        <v>268</v>
      </c>
      <c r="N20" s="2">
        <v>388</v>
      </c>
    </row>
    <row r="21" spans="1:14" x14ac:dyDescent="0.2">
      <c r="A21" s="10" t="s">
        <v>273</v>
      </c>
      <c r="B21" s="2" t="s">
        <v>117</v>
      </c>
      <c r="D21" s="3" t="s">
        <v>118</v>
      </c>
      <c r="F21" s="4">
        <v>5797.73</v>
      </c>
      <c r="H21" s="1"/>
    </row>
    <row r="22" spans="1:14" x14ac:dyDescent="0.2">
      <c r="A22" s="9"/>
      <c r="B22" s="2" t="s">
        <v>128</v>
      </c>
      <c r="D22" s="3" t="s">
        <v>129</v>
      </c>
      <c r="G22" s="4">
        <v>5797.73</v>
      </c>
      <c r="H22" s="1"/>
      <c r="I22" s="2" t="s">
        <v>269</v>
      </c>
    </row>
    <row r="23" spans="1:14" x14ac:dyDescent="0.2">
      <c r="A23" s="9"/>
      <c r="H23" s="1"/>
    </row>
    <row r="24" spans="1:14" x14ac:dyDescent="0.2">
      <c r="A24" s="9"/>
      <c r="B24" s="2" t="s">
        <v>277</v>
      </c>
      <c r="H24" s="1"/>
    </row>
    <row r="25" spans="1:14" x14ac:dyDescent="0.2">
      <c r="A25" s="9"/>
      <c r="H25" s="1"/>
    </row>
    <row r="26" spans="1:14" x14ac:dyDescent="0.2">
      <c r="A26" s="10" t="s">
        <v>274</v>
      </c>
      <c r="B26" s="2" t="s">
        <v>279</v>
      </c>
      <c r="D26" s="3" t="s">
        <v>281</v>
      </c>
      <c r="F26" s="4">
        <v>0.1</v>
      </c>
      <c r="H26" s="1"/>
    </row>
    <row r="27" spans="1:14" x14ac:dyDescent="0.2">
      <c r="A27" s="9"/>
      <c r="B27" s="2" t="s">
        <v>121</v>
      </c>
      <c r="D27" s="3" t="s">
        <v>113</v>
      </c>
      <c r="G27" s="4">
        <v>0.1</v>
      </c>
      <c r="H27" s="1"/>
    </row>
    <row r="28" spans="1:14" x14ac:dyDescent="0.2">
      <c r="A28" s="9"/>
      <c r="H28" s="1"/>
    </row>
    <row r="29" spans="1:14" x14ac:dyDescent="0.2">
      <c r="A29" s="9"/>
      <c r="B29" s="2" t="s">
        <v>280</v>
      </c>
      <c r="H29" s="1"/>
    </row>
    <row r="30" spans="1:14" x14ac:dyDescent="0.2">
      <c r="A30" s="9"/>
      <c r="H30" s="1"/>
    </row>
    <row r="31" spans="1:14" x14ac:dyDescent="0.2">
      <c r="A31" s="10" t="s">
        <v>276</v>
      </c>
      <c r="B31" s="2" t="s">
        <v>76</v>
      </c>
      <c r="D31" s="3" t="s">
        <v>125</v>
      </c>
      <c r="F31" s="4">
        <v>30</v>
      </c>
      <c r="H31" s="1"/>
    </row>
    <row r="32" spans="1:14" x14ac:dyDescent="0.2">
      <c r="A32" s="9"/>
      <c r="B32" s="2" t="s">
        <v>121</v>
      </c>
      <c r="D32" s="3" t="s">
        <v>113</v>
      </c>
      <c r="G32" s="4">
        <v>30</v>
      </c>
      <c r="H32" s="1"/>
    </row>
    <row r="33" spans="1:8" x14ac:dyDescent="0.2">
      <c r="A33" s="9"/>
      <c r="H33" s="1"/>
    </row>
    <row r="34" spans="1:8" x14ac:dyDescent="0.2">
      <c r="A34" s="9"/>
      <c r="B34" s="2" t="s">
        <v>283</v>
      </c>
      <c r="H34" s="1"/>
    </row>
    <row r="35" spans="1:8" x14ac:dyDescent="0.2">
      <c r="A35" s="9"/>
      <c r="H35" s="1"/>
    </row>
    <row r="36" spans="1:8" x14ac:dyDescent="0.2">
      <c r="A36" s="10" t="s">
        <v>278</v>
      </c>
      <c r="B36" s="2" t="s">
        <v>135</v>
      </c>
      <c r="D36" s="3" t="s">
        <v>114</v>
      </c>
      <c r="F36" s="4">
        <v>521599.15</v>
      </c>
      <c r="H36" s="1"/>
    </row>
    <row r="37" spans="1:8" x14ac:dyDescent="0.2">
      <c r="A37" s="10"/>
      <c r="B37" s="2" t="s">
        <v>136</v>
      </c>
      <c r="D37" s="3" t="s">
        <v>137</v>
      </c>
      <c r="G37" s="4">
        <v>521599.15</v>
      </c>
      <c r="H37" s="1"/>
    </row>
    <row r="38" spans="1:8" x14ac:dyDescent="0.2">
      <c r="A38" s="10"/>
      <c r="H38" s="1"/>
    </row>
    <row r="39" spans="1:8" x14ac:dyDescent="0.2">
      <c r="A39" s="10"/>
      <c r="B39" s="2" t="s">
        <v>275</v>
      </c>
      <c r="H39" s="1"/>
    </row>
    <row r="40" spans="1:8" x14ac:dyDescent="0.2">
      <c r="A40" s="10"/>
      <c r="H40" s="1"/>
    </row>
    <row r="41" spans="1:8" x14ac:dyDescent="0.2">
      <c r="A41" s="10" t="s">
        <v>282</v>
      </c>
      <c r="B41" s="2" t="s">
        <v>136</v>
      </c>
      <c r="D41" s="3" t="s">
        <v>137</v>
      </c>
      <c r="F41" s="14">
        <f>G42+G43</f>
        <v>521599.15</v>
      </c>
      <c r="G41" s="14"/>
      <c r="H41" s="1"/>
    </row>
    <row r="42" spans="1:8" x14ac:dyDescent="0.2">
      <c r="A42" s="10"/>
      <c r="B42" s="2" t="s">
        <v>138</v>
      </c>
      <c r="D42" s="3" t="s">
        <v>139</v>
      </c>
      <c r="F42" s="14"/>
      <c r="G42" s="14">
        <v>517605.15</v>
      </c>
      <c r="H42" s="1"/>
    </row>
    <row r="43" spans="1:8" x14ac:dyDescent="0.2">
      <c r="A43" s="10"/>
      <c r="B43" s="2" t="s">
        <v>140</v>
      </c>
      <c r="D43" s="3" t="s">
        <v>141</v>
      </c>
      <c r="F43" s="14"/>
      <c r="G43" s="14">
        <v>3994</v>
      </c>
      <c r="H43" s="1"/>
    </row>
    <row r="44" spans="1:8" x14ac:dyDescent="0.2">
      <c r="A44" s="10"/>
      <c r="F44" s="14"/>
      <c r="G44" s="14"/>
    </row>
    <row r="45" spans="1:8" x14ac:dyDescent="0.2">
      <c r="A45" s="10"/>
      <c r="B45" s="2" t="s">
        <v>275</v>
      </c>
      <c r="F45" s="14"/>
      <c r="G45" s="14"/>
    </row>
    <row r="46" spans="1:8" x14ac:dyDescent="0.2">
      <c r="A46" s="10"/>
      <c r="F46" s="14"/>
      <c r="G46" s="14"/>
    </row>
    <row r="47" spans="1:8" x14ac:dyDescent="0.2">
      <c r="A47" s="10"/>
      <c r="D47" s="2"/>
    </row>
    <row r="48" spans="1:8" x14ac:dyDescent="0.2">
      <c r="A48" s="10"/>
      <c r="D48" s="2"/>
    </row>
    <row r="49" spans="1:14" x14ac:dyDescent="0.2">
      <c r="A49" s="10"/>
      <c r="F49" s="14"/>
      <c r="G49" s="14"/>
    </row>
    <row r="50" spans="1:14" x14ac:dyDescent="0.2">
      <c r="A50" s="10"/>
      <c r="F50" s="14"/>
      <c r="G50" s="14"/>
    </row>
    <row r="51" spans="1:14" x14ac:dyDescent="0.2">
      <c r="A51" s="10"/>
      <c r="F51" s="14"/>
      <c r="G51" s="14"/>
    </row>
    <row r="52" spans="1:14" x14ac:dyDescent="0.2">
      <c r="A52" s="10"/>
      <c r="F52" s="14"/>
      <c r="G52" s="14"/>
    </row>
    <row r="53" spans="1:14" x14ac:dyDescent="0.2">
      <c r="A53" s="10"/>
      <c r="F53" s="14"/>
      <c r="G53" s="14"/>
      <c r="M53" s="14"/>
      <c r="N53" s="14"/>
    </row>
    <row r="54" spans="1:14" x14ac:dyDescent="0.2">
      <c r="A54" s="10"/>
      <c r="B54" s="11"/>
      <c r="C54" s="11"/>
      <c r="D54" s="12"/>
      <c r="E54" s="11"/>
    </row>
    <row r="55" spans="1:14" ht="13.5" thickBot="1" x14ac:dyDescent="0.25">
      <c r="F55" s="16">
        <f>SUM(F10:F53)</f>
        <v>1049250.83</v>
      </c>
      <c r="G55" s="16">
        <f>SUM(G10:G53)</f>
        <v>1049250.83</v>
      </c>
    </row>
    <row r="56" spans="1:14" ht="13.5" thickTop="1" x14ac:dyDescent="0.2">
      <c r="F56" s="2"/>
      <c r="G56" s="2"/>
    </row>
    <row r="57" spans="1:14" x14ac:dyDescent="0.2">
      <c r="A57" s="2" t="s">
        <v>16</v>
      </c>
    </row>
    <row r="60" spans="1:14" x14ac:dyDescent="0.2">
      <c r="C60" s="3"/>
      <c r="D60" s="2"/>
      <c r="E60" s="4"/>
    </row>
    <row r="61" spans="1:14" x14ac:dyDescent="0.2">
      <c r="A61" s="2" t="s">
        <v>17</v>
      </c>
      <c r="C61" s="3"/>
      <c r="D61" s="2"/>
      <c r="E61" s="4"/>
    </row>
    <row r="62" spans="1:14" x14ac:dyDescent="0.2">
      <c r="C62" s="3"/>
      <c r="D62" s="2"/>
      <c r="E62" s="4"/>
    </row>
    <row r="63" spans="1:14" x14ac:dyDescent="0.2">
      <c r="C63" s="3"/>
      <c r="D63" s="2"/>
      <c r="E63" s="4"/>
    </row>
    <row r="64" spans="1:14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  <row r="67" spans="4:7" x14ac:dyDescent="0.2">
      <c r="D67" s="2"/>
      <c r="F67" s="2"/>
      <c r="G67" s="2"/>
    </row>
    <row r="68" spans="4:7" x14ac:dyDescent="0.2">
      <c r="D68" s="2"/>
      <c r="F68" s="2"/>
      <c r="G68" s="2"/>
    </row>
    <row r="69" spans="4:7" x14ac:dyDescent="0.2">
      <c r="D69" s="2"/>
      <c r="F69" s="2"/>
      <c r="G69" s="2"/>
    </row>
    <row r="70" spans="4:7" x14ac:dyDescent="0.2">
      <c r="D70" s="2"/>
      <c r="F70" s="2"/>
      <c r="G70" s="2"/>
    </row>
    <row r="71" spans="4:7" x14ac:dyDescent="0.2">
      <c r="D71" s="2"/>
      <c r="F71" s="2"/>
      <c r="G71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F3BD-D8F5-4421-8EDE-18D85C94E8F0}">
  <dimension ref="A2:N57"/>
  <sheetViews>
    <sheetView tabSelected="1" view="pageBreakPreview" zoomScaleNormal="100" zoomScaleSheetLayoutView="100" workbookViewId="0">
      <selection activeCell="B15" sqref="B15:G19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21.375" style="2" customWidth="1"/>
    <col min="11" max="11" width="9" style="13"/>
    <col min="12" max="12" width="1.75" style="2" customWidth="1"/>
    <col min="13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284</v>
      </c>
      <c r="B10" s="2" t="s">
        <v>76</v>
      </c>
      <c r="D10" s="3" t="s">
        <v>125</v>
      </c>
      <c r="F10" s="4">
        <v>4.8</v>
      </c>
      <c r="H10" s="1"/>
    </row>
    <row r="11" spans="1:8" x14ac:dyDescent="0.2">
      <c r="A11" s="9"/>
      <c r="B11" s="2" t="s">
        <v>121</v>
      </c>
      <c r="D11" s="3" t="s">
        <v>113</v>
      </c>
      <c r="G11" s="4">
        <v>4.8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289</v>
      </c>
      <c r="H13" s="1"/>
    </row>
    <row r="14" spans="1:8" x14ac:dyDescent="0.2">
      <c r="A14" s="9"/>
      <c r="H14" s="1"/>
    </row>
    <row r="15" spans="1:8" x14ac:dyDescent="0.2">
      <c r="A15" s="10" t="s">
        <v>285</v>
      </c>
      <c r="B15" s="2" t="s">
        <v>117</v>
      </c>
      <c r="D15" s="3" t="s">
        <v>118</v>
      </c>
      <c r="F15" s="4">
        <v>6880.5</v>
      </c>
      <c r="H15" s="1"/>
    </row>
    <row r="16" spans="1:8" x14ac:dyDescent="0.2">
      <c r="A16" s="9"/>
      <c r="B16" s="2" t="s">
        <v>128</v>
      </c>
      <c r="D16" s="3" t="s">
        <v>129</v>
      </c>
      <c r="G16" s="4">
        <v>6880.5</v>
      </c>
      <c r="H16" s="1"/>
    </row>
    <row r="17" spans="1:14" x14ac:dyDescent="0.2">
      <c r="A17" s="9"/>
      <c r="H17" s="1"/>
      <c r="I17" s="2" t="s">
        <v>263</v>
      </c>
      <c r="K17" s="13" t="s">
        <v>264</v>
      </c>
      <c r="M17" s="2">
        <v>310.39999999999998</v>
      </c>
    </row>
    <row r="18" spans="1:14" x14ac:dyDescent="0.2">
      <c r="A18" s="9"/>
      <c r="B18" s="2" t="s">
        <v>290</v>
      </c>
      <c r="H18" s="1"/>
      <c r="I18" s="2" t="s">
        <v>265</v>
      </c>
      <c r="K18" s="13" t="s">
        <v>266</v>
      </c>
      <c r="M18" s="2">
        <v>77.599999999999994</v>
      </c>
    </row>
    <row r="19" spans="1:14" x14ac:dyDescent="0.2">
      <c r="A19" s="9"/>
      <c r="H19" s="1"/>
      <c r="I19" s="2" t="s">
        <v>267</v>
      </c>
      <c r="K19" s="13" t="s">
        <v>268</v>
      </c>
      <c r="N19" s="2">
        <v>388</v>
      </c>
    </row>
    <row r="20" spans="1:14" x14ac:dyDescent="0.2">
      <c r="A20" s="10" t="s">
        <v>286</v>
      </c>
      <c r="B20" s="2" t="s">
        <v>135</v>
      </c>
      <c r="D20" s="3" t="s">
        <v>114</v>
      </c>
      <c r="F20" s="4">
        <v>308275.24</v>
      </c>
      <c r="H20" s="1"/>
    </row>
    <row r="21" spans="1:14" x14ac:dyDescent="0.2">
      <c r="A21" s="9"/>
      <c r="B21" s="2" t="s">
        <v>136</v>
      </c>
      <c r="D21" s="3" t="s">
        <v>137</v>
      </c>
      <c r="G21" s="4">
        <v>308275.24</v>
      </c>
      <c r="H21" s="1"/>
      <c r="I21" s="2" t="s">
        <v>269</v>
      </c>
    </row>
    <row r="22" spans="1:14" x14ac:dyDescent="0.2">
      <c r="A22" s="9"/>
      <c r="H22" s="1"/>
    </row>
    <row r="23" spans="1:14" x14ac:dyDescent="0.2">
      <c r="A23" s="9"/>
      <c r="B23" s="2" t="s">
        <v>288</v>
      </c>
      <c r="H23" s="1"/>
    </row>
    <row r="24" spans="1:14" x14ac:dyDescent="0.2">
      <c r="A24" s="9"/>
      <c r="H24" s="1"/>
    </row>
    <row r="25" spans="1:14" x14ac:dyDescent="0.2">
      <c r="A25" s="10" t="s">
        <v>287</v>
      </c>
      <c r="B25" s="2" t="s">
        <v>136</v>
      </c>
      <c r="D25" s="3" t="s">
        <v>137</v>
      </c>
      <c r="F25" s="14">
        <f>G26+G27</f>
        <v>308275.24</v>
      </c>
      <c r="G25" s="14"/>
      <c r="H25" s="1"/>
    </row>
    <row r="26" spans="1:14" x14ac:dyDescent="0.2">
      <c r="A26" s="9"/>
      <c r="B26" s="2" t="s">
        <v>138</v>
      </c>
      <c r="D26" s="3" t="s">
        <v>139</v>
      </c>
      <c r="F26" s="14"/>
      <c r="G26" s="14">
        <v>300047.24</v>
      </c>
      <c r="H26" s="1"/>
    </row>
    <row r="27" spans="1:14" x14ac:dyDescent="0.2">
      <c r="A27" s="9"/>
      <c r="B27" s="2" t="s">
        <v>140</v>
      </c>
      <c r="D27" s="3" t="s">
        <v>141</v>
      </c>
      <c r="F27" s="14"/>
      <c r="G27" s="14">
        <v>8228</v>
      </c>
      <c r="H27" s="1"/>
    </row>
    <row r="28" spans="1:14" x14ac:dyDescent="0.2">
      <c r="A28" s="9"/>
      <c r="F28" s="14"/>
      <c r="G28" s="14"/>
      <c r="H28" s="1"/>
    </row>
    <row r="29" spans="1:14" x14ac:dyDescent="0.2">
      <c r="A29" s="9"/>
      <c r="B29" s="2" t="s">
        <v>288</v>
      </c>
      <c r="F29" s="14"/>
      <c r="G29" s="14"/>
      <c r="H29" s="1"/>
    </row>
    <row r="30" spans="1:14" x14ac:dyDescent="0.2">
      <c r="A30" s="10"/>
      <c r="F30" s="14"/>
      <c r="G30" s="14"/>
      <c r="H30" s="1"/>
    </row>
    <row r="31" spans="1:14" x14ac:dyDescent="0.2">
      <c r="A31" s="10"/>
      <c r="F31" s="14"/>
      <c r="G31" s="14"/>
    </row>
    <row r="32" spans="1:14" x14ac:dyDescent="0.2">
      <c r="A32" s="10"/>
      <c r="F32" s="14"/>
      <c r="G32" s="14"/>
    </row>
    <row r="33" spans="1:14" x14ac:dyDescent="0.2">
      <c r="A33" s="10"/>
      <c r="D33" s="2"/>
    </row>
    <row r="34" spans="1:14" x14ac:dyDescent="0.2">
      <c r="A34" s="10"/>
      <c r="D34" s="2"/>
    </row>
    <row r="35" spans="1:14" x14ac:dyDescent="0.2">
      <c r="A35" s="10"/>
      <c r="F35" s="14"/>
      <c r="G35" s="14"/>
    </row>
    <row r="36" spans="1:14" x14ac:dyDescent="0.2">
      <c r="A36" s="10"/>
      <c r="F36" s="14"/>
      <c r="G36" s="14"/>
    </row>
    <row r="37" spans="1:14" x14ac:dyDescent="0.2">
      <c r="A37" s="10"/>
      <c r="F37" s="14"/>
      <c r="G37" s="14"/>
    </row>
    <row r="38" spans="1:14" x14ac:dyDescent="0.2">
      <c r="A38" s="10"/>
      <c r="F38" s="14"/>
      <c r="G38" s="14"/>
    </row>
    <row r="39" spans="1:14" x14ac:dyDescent="0.2">
      <c r="A39" s="10"/>
      <c r="F39" s="14"/>
      <c r="G39" s="14"/>
      <c r="M39" s="14"/>
      <c r="N39" s="14"/>
    </row>
    <row r="40" spans="1:14" x14ac:dyDescent="0.2">
      <c r="A40" s="10"/>
      <c r="B40" s="11"/>
      <c r="C40" s="11"/>
      <c r="D40" s="12"/>
      <c r="E40" s="11"/>
    </row>
    <row r="41" spans="1:14" ht="13.5" thickBot="1" x14ac:dyDescent="0.25">
      <c r="F41" s="16">
        <f>SUM(F10:F39)</f>
        <v>623435.78</v>
      </c>
      <c r="G41" s="16">
        <f>SUM(G10:G39)</f>
        <v>623435.78</v>
      </c>
    </row>
    <row r="42" spans="1:14" ht="13.5" thickTop="1" x14ac:dyDescent="0.2">
      <c r="F42" s="2"/>
      <c r="G42" s="2"/>
    </row>
    <row r="43" spans="1:14" x14ac:dyDescent="0.2">
      <c r="A43" s="2" t="s">
        <v>16</v>
      </c>
    </row>
    <row r="46" spans="1:14" x14ac:dyDescent="0.2">
      <c r="C46" s="3"/>
      <c r="D46" s="2"/>
      <c r="E46" s="4"/>
    </row>
    <row r="47" spans="1:14" x14ac:dyDescent="0.2">
      <c r="A47" s="2" t="s">
        <v>17</v>
      </c>
      <c r="C47" s="3"/>
      <c r="D47" s="2"/>
      <c r="E47" s="4"/>
    </row>
    <row r="48" spans="1:14" x14ac:dyDescent="0.2">
      <c r="C48" s="3"/>
      <c r="D48" s="2"/>
      <c r="E48" s="4"/>
    </row>
    <row r="49" spans="3:7" x14ac:dyDescent="0.2">
      <c r="C49" s="3"/>
      <c r="D49" s="2"/>
      <c r="E49" s="4"/>
    </row>
    <row r="50" spans="3:7" x14ac:dyDescent="0.2">
      <c r="D50" s="2"/>
      <c r="F50" s="2"/>
      <c r="G50" s="2"/>
    </row>
    <row r="51" spans="3:7" x14ac:dyDescent="0.2">
      <c r="D51" s="2"/>
      <c r="F51" s="2"/>
      <c r="G51" s="2"/>
    </row>
    <row r="52" spans="3:7" x14ac:dyDescent="0.2">
      <c r="D52" s="2"/>
      <c r="F52" s="2"/>
      <c r="G52" s="2"/>
    </row>
    <row r="53" spans="3:7" x14ac:dyDescent="0.2">
      <c r="D53" s="2"/>
      <c r="F53" s="2"/>
      <c r="G53" s="2"/>
    </row>
    <row r="54" spans="3:7" x14ac:dyDescent="0.2">
      <c r="D54" s="2"/>
      <c r="F54" s="2"/>
      <c r="G54" s="2"/>
    </row>
    <row r="55" spans="3:7" x14ac:dyDescent="0.2">
      <c r="D55" s="2"/>
      <c r="F55" s="2"/>
      <c r="G55" s="2"/>
    </row>
    <row r="56" spans="3:7" x14ac:dyDescent="0.2">
      <c r="D56" s="2"/>
      <c r="F56" s="2"/>
      <c r="G56" s="2"/>
    </row>
    <row r="57" spans="3:7" x14ac:dyDescent="0.2">
      <c r="D57" s="2"/>
      <c r="F57" s="2"/>
      <c r="G57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5549-EA9E-4F0D-AA2F-7EDA59AF22E5}">
  <dimension ref="A2:N153"/>
  <sheetViews>
    <sheetView view="pageBreakPreview" topLeftCell="A118" zoomScaleNormal="100" zoomScaleSheetLayoutView="100" workbookViewId="0">
      <selection activeCell="B20" sqref="B20:G21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11.25" style="2" bestFit="1" customWidth="1"/>
    <col min="9" max="9" width="11.25" style="2" customWidth="1"/>
    <col min="10" max="10" width="21.375" style="2" customWidth="1"/>
    <col min="11" max="11" width="9" style="13"/>
    <col min="12" max="12" width="1.75" style="2" customWidth="1"/>
    <col min="13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292</v>
      </c>
      <c r="B10" s="2" t="s">
        <v>76</v>
      </c>
      <c r="D10" s="3" t="s">
        <v>125</v>
      </c>
      <c r="F10" s="4">
        <v>7.8999999999999941</v>
      </c>
      <c r="H10" s="1"/>
    </row>
    <row r="11" spans="1:8" x14ac:dyDescent="0.2">
      <c r="A11" s="9"/>
      <c r="B11" s="2" t="s">
        <v>121</v>
      </c>
      <c r="D11" s="3" t="s">
        <v>113</v>
      </c>
      <c r="G11" s="4">
        <v>7.8999999999999941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291</v>
      </c>
      <c r="H13" s="1"/>
    </row>
    <row r="14" spans="1:8" x14ac:dyDescent="0.2">
      <c r="A14" s="9"/>
      <c r="H14" s="1"/>
    </row>
    <row r="15" spans="1:8" x14ac:dyDescent="0.2">
      <c r="A15" s="10" t="s">
        <v>293</v>
      </c>
      <c r="B15" s="2" t="s">
        <v>117</v>
      </c>
      <c r="D15" s="3" t="s">
        <v>118</v>
      </c>
      <c r="F15" s="4">
        <v>7232.05</v>
      </c>
      <c r="H15" s="1"/>
    </row>
    <row r="16" spans="1:8" x14ac:dyDescent="0.2">
      <c r="A16" s="9"/>
      <c r="B16" s="2" t="s">
        <v>128</v>
      </c>
      <c r="D16" s="3" t="s">
        <v>129</v>
      </c>
      <c r="G16" s="4">
        <v>7232.05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294</v>
      </c>
      <c r="H18" s="1"/>
    </row>
    <row r="19" spans="1:8" x14ac:dyDescent="0.2">
      <c r="A19" s="9"/>
      <c r="H19" s="1"/>
    </row>
    <row r="20" spans="1:8" x14ac:dyDescent="0.2">
      <c r="A20" s="10" t="s">
        <v>296</v>
      </c>
      <c r="B20" s="2" t="s">
        <v>298</v>
      </c>
      <c r="D20" s="3" t="s">
        <v>299</v>
      </c>
      <c r="F20" s="14">
        <v>3500</v>
      </c>
      <c r="G20" s="14"/>
    </row>
    <row r="21" spans="1:8" x14ac:dyDescent="0.2">
      <c r="A21" s="10"/>
      <c r="B21" s="2" t="s">
        <v>300</v>
      </c>
      <c r="D21" s="3" t="s">
        <v>299</v>
      </c>
      <c r="F21" s="14"/>
      <c r="G21" s="14">
        <v>3500</v>
      </c>
    </row>
    <row r="22" spans="1:8" x14ac:dyDescent="0.2">
      <c r="A22" s="10"/>
      <c r="F22" s="14"/>
      <c r="G22" s="14"/>
    </row>
    <row r="23" spans="1:8" x14ac:dyDescent="0.2">
      <c r="A23" s="10"/>
      <c r="B23" s="2" t="s">
        <v>301</v>
      </c>
      <c r="F23" s="14"/>
      <c r="G23" s="14"/>
    </row>
    <row r="24" spans="1:8" x14ac:dyDescent="0.2">
      <c r="A24" s="9"/>
      <c r="H24" s="1"/>
    </row>
    <row r="25" spans="1:8" x14ac:dyDescent="0.2">
      <c r="A25" s="10" t="s">
        <v>297</v>
      </c>
      <c r="B25" s="2" t="s">
        <v>112</v>
      </c>
      <c r="D25" s="3" t="s">
        <v>113</v>
      </c>
      <c r="F25" s="4">
        <v>1500000</v>
      </c>
      <c r="H25" s="1"/>
    </row>
    <row r="26" spans="1:8" x14ac:dyDescent="0.2">
      <c r="A26" s="9"/>
      <c r="B26" s="2" t="s">
        <v>245</v>
      </c>
      <c r="D26" s="3" t="s">
        <v>118</v>
      </c>
      <c r="G26" s="4">
        <v>1500000</v>
      </c>
      <c r="H26" s="1"/>
    </row>
    <row r="27" spans="1:8" x14ac:dyDescent="0.2">
      <c r="A27" s="9"/>
      <c r="H27" s="1"/>
    </row>
    <row r="28" spans="1:8" x14ac:dyDescent="0.2">
      <c r="A28" s="9"/>
      <c r="B28" s="2" t="s">
        <v>302</v>
      </c>
      <c r="H28" s="1"/>
    </row>
    <row r="29" spans="1:8" x14ac:dyDescent="0.2">
      <c r="A29" s="9"/>
      <c r="H29" s="1"/>
    </row>
    <row r="30" spans="1:8" x14ac:dyDescent="0.2">
      <c r="A30" s="10" t="s">
        <v>321</v>
      </c>
      <c r="B30" s="2" t="s">
        <v>303</v>
      </c>
      <c r="D30" s="3" t="s">
        <v>304</v>
      </c>
      <c r="F30" s="4">
        <v>6373.7300000000014</v>
      </c>
      <c r="H30" s="1"/>
    </row>
    <row r="31" spans="1:8" x14ac:dyDescent="0.2">
      <c r="A31" s="9"/>
      <c r="B31" s="2" t="s">
        <v>305</v>
      </c>
      <c r="D31" s="3" t="s">
        <v>306</v>
      </c>
      <c r="G31" s="4">
        <v>6373.7300000000014</v>
      </c>
      <c r="H31" s="1"/>
    </row>
    <row r="32" spans="1:8" x14ac:dyDescent="0.2">
      <c r="A32" s="9"/>
      <c r="H32" s="1"/>
    </row>
    <row r="33" spans="1:8" x14ac:dyDescent="0.2">
      <c r="A33" s="9"/>
      <c r="B33" s="2" t="s">
        <v>320</v>
      </c>
      <c r="H33" s="1"/>
    </row>
    <row r="34" spans="1:8" x14ac:dyDescent="0.2">
      <c r="A34" s="9"/>
      <c r="H34" s="1"/>
    </row>
    <row r="35" spans="1:8" x14ac:dyDescent="0.2">
      <c r="A35" s="10" t="s">
        <v>322</v>
      </c>
      <c r="B35" s="2" t="s">
        <v>307</v>
      </c>
      <c r="D35" s="3" t="s">
        <v>304</v>
      </c>
      <c r="F35" s="4">
        <v>5596.28</v>
      </c>
      <c r="H35" s="1"/>
    </row>
    <row r="36" spans="1:8" x14ac:dyDescent="0.2">
      <c r="A36" s="9"/>
      <c r="B36" s="2" t="s">
        <v>263</v>
      </c>
      <c r="D36" s="3" t="s">
        <v>264</v>
      </c>
      <c r="G36" s="4">
        <v>5596.28</v>
      </c>
      <c r="H36" s="1"/>
    </row>
    <row r="37" spans="1:8" x14ac:dyDescent="0.2">
      <c r="A37" s="9"/>
      <c r="H37" s="1"/>
    </row>
    <row r="38" spans="1:8" x14ac:dyDescent="0.2">
      <c r="A38" s="9"/>
      <c r="B38" s="2" t="s">
        <v>320</v>
      </c>
      <c r="H38" s="1"/>
    </row>
    <row r="39" spans="1:8" x14ac:dyDescent="0.2">
      <c r="A39" s="9"/>
      <c r="H39" s="1"/>
    </row>
    <row r="40" spans="1:8" x14ac:dyDescent="0.2">
      <c r="A40" s="10" t="s">
        <v>323</v>
      </c>
      <c r="B40" s="2" t="s">
        <v>308</v>
      </c>
      <c r="D40" s="3" t="s">
        <v>304</v>
      </c>
      <c r="F40" s="4">
        <v>16321.924999999996</v>
      </c>
      <c r="H40" s="1"/>
    </row>
    <row r="41" spans="1:8" x14ac:dyDescent="0.2">
      <c r="A41" s="9"/>
      <c r="B41" s="2" t="s">
        <v>309</v>
      </c>
      <c r="D41" s="3" t="s">
        <v>310</v>
      </c>
      <c r="G41" s="4">
        <v>16321.924999999996</v>
      </c>
      <c r="H41" s="28"/>
    </row>
    <row r="42" spans="1:8" x14ac:dyDescent="0.2">
      <c r="A42" s="9"/>
      <c r="H42" s="1"/>
    </row>
    <row r="43" spans="1:8" x14ac:dyDescent="0.2">
      <c r="A43" s="9"/>
      <c r="B43" s="2" t="s">
        <v>320</v>
      </c>
      <c r="H43" s="1"/>
    </row>
    <row r="44" spans="1:8" x14ac:dyDescent="0.2">
      <c r="A44" s="9"/>
      <c r="H44" s="1"/>
    </row>
    <row r="45" spans="1:8" x14ac:dyDescent="0.2">
      <c r="A45" s="10" t="s">
        <v>324</v>
      </c>
      <c r="B45" s="2" t="s">
        <v>311</v>
      </c>
      <c r="D45" s="3" t="s">
        <v>304</v>
      </c>
      <c r="F45" s="4">
        <v>31.759999999999998</v>
      </c>
      <c r="H45" s="1"/>
    </row>
    <row r="46" spans="1:8" x14ac:dyDescent="0.2">
      <c r="A46" s="9"/>
      <c r="B46" s="2" t="s">
        <v>312</v>
      </c>
      <c r="D46" s="3" t="s">
        <v>313</v>
      </c>
      <c r="G46" s="4">
        <v>31.759999999999998</v>
      </c>
      <c r="H46" s="1"/>
    </row>
    <row r="47" spans="1:8" x14ac:dyDescent="0.2">
      <c r="A47" s="9"/>
      <c r="H47" s="1"/>
    </row>
    <row r="48" spans="1:8" x14ac:dyDescent="0.2">
      <c r="A48" s="9"/>
      <c r="B48" s="2" t="s">
        <v>320</v>
      </c>
      <c r="H48" s="1"/>
    </row>
    <row r="49" spans="1:11" x14ac:dyDescent="0.2">
      <c r="A49" s="9"/>
      <c r="H49" s="1"/>
    </row>
    <row r="50" spans="1:11" x14ac:dyDescent="0.2">
      <c r="A50" s="10" t="s">
        <v>325</v>
      </c>
      <c r="B50" s="2" t="s">
        <v>314</v>
      </c>
      <c r="D50" s="3" t="s">
        <v>304</v>
      </c>
      <c r="F50" s="4">
        <v>29160.640000000003</v>
      </c>
      <c r="H50" s="1"/>
    </row>
    <row r="51" spans="1:11" x14ac:dyDescent="0.2">
      <c r="A51" s="9"/>
      <c r="B51" s="2" t="s">
        <v>315</v>
      </c>
      <c r="D51" s="3" t="s">
        <v>316</v>
      </c>
      <c r="G51" s="4">
        <v>29160.640000000003</v>
      </c>
      <c r="H51" s="1"/>
    </row>
    <row r="52" spans="1:11" x14ac:dyDescent="0.2">
      <c r="A52" s="9"/>
      <c r="H52" s="1"/>
    </row>
    <row r="53" spans="1:11" x14ac:dyDescent="0.2">
      <c r="A53" s="9"/>
      <c r="B53" s="2" t="s">
        <v>320</v>
      </c>
      <c r="H53" s="1"/>
    </row>
    <row r="54" spans="1:11" x14ac:dyDescent="0.2">
      <c r="A54" s="9"/>
      <c r="H54" s="1"/>
    </row>
    <row r="55" spans="1:11" x14ac:dyDescent="0.2">
      <c r="A55" s="10" t="s">
        <v>326</v>
      </c>
      <c r="B55" s="2" t="s">
        <v>317</v>
      </c>
      <c r="D55" s="3" t="s">
        <v>304</v>
      </c>
      <c r="F55" s="4">
        <v>341</v>
      </c>
      <c r="H55" s="1"/>
    </row>
    <row r="56" spans="1:11" x14ac:dyDescent="0.2">
      <c r="A56" s="9"/>
      <c r="B56" s="2" t="s">
        <v>318</v>
      </c>
      <c r="D56" s="3" t="s">
        <v>319</v>
      </c>
      <c r="G56" s="4">
        <v>341</v>
      </c>
      <c r="H56" s="1"/>
    </row>
    <row r="57" spans="1:11" x14ac:dyDescent="0.2">
      <c r="A57" s="9"/>
      <c r="H57" s="1"/>
    </row>
    <row r="58" spans="1:11" x14ac:dyDescent="0.2">
      <c r="A58" s="9"/>
      <c r="B58" s="2" t="s">
        <v>320</v>
      </c>
      <c r="H58" s="1"/>
    </row>
    <row r="59" spans="1:11" x14ac:dyDescent="0.2">
      <c r="A59" s="9"/>
      <c r="H59" s="1"/>
    </row>
    <row r="60" spans="1:11" x14ac:dyDescent="0.2">
      <c r="A60" s="10" t="s">
        <v>327</v>
      </c>
      <c r="B60" s="2" t="s">
        <v>329</v>
      </c>
      <c r="D60" s="3" t="s">
        <v>330</v>
      </c>
      <c r="F60" s="4">
        <v>10.5</v>
      </c>
      <c r="H60" s="1"/>
    </row>
    <row r="61" spans="1:11" s="22" customFormat="1" x14ac:dyDescent="0.2">
      <c r="A61" s="15"/>
      <c r="B61" s="22" t="s">
        <v>415</v>
      </c>
      <c r="D61" s="21" t="s">
        <v>414</v>
      </c>
      <c r="F61" s="29">
        <v>11100</v>
      </c>
      <c r="G61" s="29"/>
      <c r="H61" s="30"/>
      <c r="K61" s="31"/>
    </row>
    <row r="62" spans="1:11" s="22" customFormat="1" x14ac:dyDescent="0.2">
      <c r="A62" s="32"/>
      <c r="B62" s="22" t="s">
        <v>331</v>
      </c>
      <c r="D62" s="21" t="s">
        <v>332</v>
      </c>
      <c r="F62" s="29">
        <v>455.83</v>
      </c>
      <c r="G62" s="29"/>
      <c r="H62" s="30"/>
      <c r="K62" s="31"/>
    </row>
    <row r="63" spans="1:11" s="22" customFormat="1" x14ac:dyDescent="0.2">
      <c r="A63" s="32"/>
      <c r="B63" s="22" t="s">
        <v>333</v>
      </c>
      <c r="D63" s="21" t="s">
        <v>334</v>
      </c>
      <c r="F63" s="29">
        <v>457.15</v>
      </c>
      <c r="G63" s="29"/>
      <c r="H63" s="30"/>
      <c r="K63" s="31"/>
    </row>
    <row r="64" spans="1:11" s="22" customFormat="1" x14ac:dyDescent="0.2">
      <c r="A64" s="32"/>
      <c r="B64" s="22" t="s">
        <v>335</v>
      </c>
      <c r="D64" s="21" t="s">
        <v>336</v>
      </c>
      <c r="F64" s="29">
        <v>590.5</v>
      </c>
      <c r="G64" s="29"/>
      <c r="H64" s="30"/>
      <c r="K64" s="31"/>
    </row>
    <row r="65" spans="1:11" s="22" customFormat="1" x14ac:dyDescent="0.2">
      <c r="A65" s="32"/>
      <c r="B65" s="22" t="s">
        <v>337</v>
      </c>
      <c r="D65" s="21" t="s">
        <v>338</v>
      </c>
      <c r="F65" s="29">
        <v>36.78</v>
      </c>
      <c r="G65" s="29"/>
      <c r="H65" s="30"/>
      <c r="K65" s="31"/>
    </row>
    <row r="66" spans="1:11" s="22" customFormat="1" x14ac:dyDescent="0.2">
      <c r="A66" s="32"/>
      <c r="B66" s="22" t="s">
        <v>411</v>
      </c>
      <c r="D66" s="21" t="s">
        <v>410</v>
      </c>
      <c r="F66" s="29">
        <v>2126.5500000000002</v>
      </c>
      <c r="G66" s="29"/>
      <c r="H66" s="30"/>
      <c r="K66" s="31"/>
    </row>
    <row r="67" spans="1:11" s="22" customFormat="1" x14ac:dyDescent="0.2">
      <c r="A67" s="32"/>
      <c r="B67" s="22" t="s">
        <v>339</v>
      </c>
      <c r="D67" s="21" t="s">
        <v>340</v>
      </c>
      <c r="F67" s="29">
        <v>176</v>
      </c>
      <c r="G67" s="29"/>
      <c r="H67" s="30"/>
      <c r="K67" s="31"/>
    </row>
    <row r="68" spans="1:11" s="22" customFormat="1" x14ac:dyDescent="0.2">
      <c r="A68" s="32"/>
      <c r="B68" s="22" t="s">
        <v>341</v>
      </c>
      <c r="D68" s="21" t="s">
        <v>342</v>
      </c>
      <c r="F68" s="29">
        <v>24</v>
      </c>
      <c r="G68" s="29"/>
      <c r="H68" s="30"/>
      <c r="K68" s="31"/>
    </row>
    <row r="69" spans="1:11" s="22" customFormat="1" x14ac:dyDescent="0.2">
      <c r="A69" s="32"/>
      <c r="B69" s="22" t="s">
        <v>343</v>
      </c>
      <c r="D69" s="21" t="s">
        <v>201</v>
      </c>
      <c r="F69" s="29">
        <v>979.25</v>
      </c>
      <c r="G69" s="29"/>
      <c r="H69" s="30"/>
      <c r="K69" s="31"/>
    </row>
    <row r="70" spans="1:11" s="22" customFormat="1" x14ac:dyDescent="0.2">
      <c r="A70" s="32"/>
      <c r="B70" s="22" t="s">
        <v>345</v>
      </c>
      <c r="D70" s="21" t="s">
        <v>344</v>
      </c>
      <c r="F70" s="29">
        <v>681.15</v>
      </c>
      <c r="G70" s="29"/>
      <c r="H70" s="30"/>
      <c r="K70" s="31"/>
    </row>
    <row r="71" spans="1:11" s="22" customFormat="1" x14ac:dyDescent="0.2">
      <c r="A71" s="32"/>
      <c r="B71" s="22" t="s">
        <v>347</v>
      </c>
      <c r="D71" s="21" t="s">
        <v>346</v>
      </c>
      <c r="F71" s="29">
        <v>3180</v>
      </c>
      <c r="G71" s="29"/>
      <c r="H71" s="30"/>
      <c r="K71" s="31"/>
    </row>
    <row r="72" spans="1:11" s="22" customFormat="1" x14ac:dyDescent="0.2">
      <c r="A72" s="32"/>
      <c r="B72" s="22" t="s">
        <v>349</v>
      </c>
      <c r="D72" s="21" t="s">
        <v>348</v>
      </c>
      <c r="F72" s="29">
        <v>60435.9</v>
      </c>
      <c r="G72" s="29"/>
      <c r="H72" s="30"/>
      <c r="K72" s="31"/>
    </row>
    <row r="73" spans="1:11" s="22" customFormat="1" x14ac:dyDescent="0.2">
      <c r="A73" s="32"/>
      <c r="B73" s="22" t="s">
        <v>350</v>
      </c>
      <c r="D73" s="21" t="s">
        <v>351</v>
      </c>
      <c r="F73" s="29">
        <v>5599.93</v>
      </c>
      <c r="G73" s="29"/>
      <c r="H73" s="30"/>
      <c r="K73" s="31"/>
    </row>
    <row r="74" spans="1:11" s="22" customFormat="1" x14ac:dyDescent="0.2">
      <c r="A74" s="32"/>
      <c r="B74" s="22" t="s">
        <v>353</v>
      </c>
      <c r="D74" s="21" t="s">
        <v>352</v>
      </c>
      <c r="F74" s="29">
        <v>56</v>
      </c>
      <c r="G74" s="29"/>
      <c r="H74" s="30"/>
      <c r="K74" s="31"/>
    </row>
    <row r="75" spans="1:11" s="22" customFormat="1" x14ac:dyDescent="0.2">
      <c r="A75" s="32"/>
      <c r="B75" s="22" t="s">
        <v>354</v>
      </c>
      <c r="D75" s="21" t="s">
        <v>216</v>
      </c>
      <c r="F75" s="29">
        <v>3050</v>
      </c>
      <c r="G75" s="29"/>
      <c r="H75" s="30"/>
      <c r="K75" s="31"/>
    </row>
    <row r="76" spans="1:11" s="22" customFormat="1" x14ac:dyDescent="0.2">
      <c r="A76" s="32"/>
      <c r="B76" s="22" t="s">
        <v>356</v>
      </c>
      <c r="D76" s="21" t="s">
        <v>355</v>
      </c>
      <c r="F76" s="29">
        <v>13150</v>
      </c>
      <c r="G76" s="29"/>
      <c r="H76" s="30"/>
      <c r="K76" s="31"/>
    </row>
    <row r="77" spans="1:11" s="22" customFormat="1" x14ac:dyDescent="0.2">
      <c r="A77" s="32"/>
      <c r="B77" s="22" t="s">
        <v>361</v>
      </c>
      <c r="D77" s="21" t="s">
        <v>357</v>
      </c>
      <c r="F77" s="29">
        <v>3000</v>
      </c>
      <c r="G77" s="29"/>
      <c r="H77" s="30"/>
      <c r="K77" s="31"/>
    </row>
    <row r="78" spans="1:11" s="22" customFormat="1" x14ac:dyDescent="0.2">
      <c r="A78" s="32"/>
      <c r="B78" s="22" t="s">
        <v>359</v>
      </c>
      <c r="D78" s="21" t="s">
        <v>358</v>
      </c>
      <c r="F78" s="29">
        <v>31820</v>
      </c>
      <c r="G78" s="29"/>
      <c r="H78" s="30"/>
      <c r="K78" s="31"/>
    </row>
    <row r="79" spans="1:11" s="22" customFormat="1" x14ac:dyDescent="0.2">
      <c r="A79" s="32"/>
      <c r="B79" s="22" t="s">
        <v>362</v>
      </c>
      <c r="D79" s="21" t="s">
        <v>360</v>
      </c>
      <c r="F79" s="29">
        <v>5342.3</v>
      </c>
      <c r="G79" s="29"/>
      <c r="H79" s="30"/>
      <c r="K79" s="31"/>
    </row>
    <row r="80" spans="1:11" s="22" customFormat="1" x14ac:dyDescent="0.2">
      <c r="A80" s="32"/>
      <c r="B80" s="22" t="s">
        <v>279</v>
      </c>
      <c r="D80" s="21" t="s">
        <v>281</v>
      </c>
      <c r="F80" s="29">
        <v>8250</v>
      </c>
      <c r="G80" s="29"/>
      <c r="H80" s="30"/>
      <c r="K80" s="31"/>
    </row>
    <row r="81" spans="1:11" s="22" customFormat="1" x14ac:dyDescent="0.2">
      <c r="A81" s="32"/>
      <c r="B81" s="22" t="s">
        <v>364</v>
      </c>
      <c r="D81" s="21" t="s">
        <v>363</v>
      </c>
      <c r="F81" s="29">
        <v>62895.923999999999</v>
      </c>
      <c r="G81" s="29"/>
      <c r="H81" s="30"/>
      <c r="K81" s="31"/>
    </row>
    <row r="82" spans="1:11" s="22" customFormat="1" x14ac:dyDescent="0.2">
      <c r="A82" s="32"/>
      <c r="B82" s="22" t="s">
        <v>366</v>
      </c>
      <c r="D82" s="21" t="s">
        <v>365</v>
      </c>
      <c r="F82" s="29">
        <v>9313</v>
      </c>
      <c r="G82" s="29"/>
      <c r="H82" s="30"/>
      <c r="K82" s="31"/>
    </row>
    <row r="83" spans="1:11" s="22" customFormat="1" x14ac:dyDescent="0.2">
      <c r="A83" s="32"/>
      <c r="B83" s="22" t="s">
        <v>367</v>
      </c>
      <c r="D83" s="21" t="s">
        <v>163</v>
      </c>
      <c r="F83" s="29">
        <v>306.95</v>
      </c>
      <c r="G83" s="29"/>
      <c r="H83" s="30"/>
      <c r="K83" s="31"/>
    </row>
    <row r="84" spans="1:11" x14ac:dyDescent="0.2">
      <c r="A84" s="9"/>
      <c r="B84" s="2" t="s">
        <v>369</v>
      </c>
      <c r="D84" s="3" t="s">
        <v>368</v>
      </c>
      <c r="F84" s="4">
        <v>3582.8</v>
      </c>
      <c r="H84" s="1"/>
    </row>
    <row r="85" spans="1:11" x14ac:dyDescent="0.2">
      <c r="A85" s="9"/>
      <c r="B85" s="2" t="s">
        <v>23</v>
      </c>
      <c r="D85" s="3" t="s">
        <v>164</v>
      </c>
      <c r="F85" s="4">
        <v>14800</v>
      </c>
      <c r="H85" s="1"/>
    </row>
    <row r="86" spans="1:11" x14ac:dyDescent="0.2">
      <c r="A86" s="9"/>
      <c r="B86" s="2" t="s">
        <v>371</v>
      </c>
      <c r="D86" s="3" t="s">
        <v>370</v>
      </c>
      <c r="F86" s="4">
        <v>89700</v>
      </c>
      <c r="H86" s="1"/>
    </row>
    <row r="87" spans="1:11" x14ac:dyDescent="0.2">
      <c r="A87" s="9"/>
      <c r="B87" s="2" t="s">
        <v>373</v>
      </c>
      <c r="D87" s="3" t="s">
        <v>372</v>
      </c>
      <c r="F87" s="4">
        <v>1100</v>
      </c>
      <c r="H87" s="1"/>
    </row>
    <row r="88" spans="1:11" x14ac:dyDescent="0.2">
      <c r="A88" s="9"/>
      <c r="B88" s="2" t="s">
        <v>412</v>
      </c>
      <c r="D88" s="3" t="s">
        <v>413</v>
      </c>
      <c r="F88" s="4">
        <v>604.20000000000005</v>
      </c>
      <c r="H88" s="1"/>
    </row>
    <row r="89" spans="1:11" x14ac:dyDescent="0.2">
      <c r="A89" s="9"/>
      <c r="B89" s="2" t="s">
        <v>76</v>
      </c>
      <c r="D89" s="3" t="s">
        <v>125</v>
      </c>
      <c r="F89" s="4">
        <v>55.42</v>
      </c>
      <c r="H89" s="1"/>
    </row>
    <row r="90" spans="1:11" x14ac:dyDescent="0.2">
      <c r="A90" s="9"/>
      <c r="B90" s="2" t="s">
        <v>143</v>
      </c>
      <c r="D90" s="3" t="s">
        <v>144</v>
      </c>
      <c r="G90" s="4">
        <v>332880.13399999996</v>
      </c>
      <c r="H90" s="1"/>
    </row>
    <row r="91" spans="1:11" x14ac:dyDescent="0.2">
      <c r="A91" s="9"/>
      <c r="H91" s="1"/>
    </row>
    <row r="92" spans="1:11" x14ac:dyDescent="0.2">
      <c r="A92" s="9"/>
      <c r="B92" s="2" t="s">
        <v>374</v>
      </c>
      <c r="H92" s="1"/>
    </row>
    <row r="93" spans="1:11" x14ac:dyDescent="0.2">
      <c r="A93" s="9"/>
      <c r="H93" s="1"/>
    </row>
    <row r="94" spans="1:11" x14ac:dyDescent="0.2">
      <c r="A94" s="10" t="s">
        <v>328</v>
      </c>
      <c r="B94" s="2" t="s">
        <v>376</v>
      </c>
      <c r="D94" s="3" t="s">
        <v>375</v>
      </c>
      <c r="F94" s="4">
        <v>3700</v>
      </c>
      <c r="H94" s="1"/>
    </row>
    <row r="95" spans="1:11" x14ac:dyDescent="0.2">
      <c r="A95" s="9"/>
      <c r="B95" s="2" t="s">
        <v>349</v>
      </c>
      <c r="D95" s="3" t="s">
        <v>348</v>
      </c>
      <c r="F95" s="4">
        <v>192570.2</v>
      </c>
      <c r="H95" s="1"/>
    </row>
    <row r="96" spans="1:11" x14ac:dyDescent="0.2">
      <c r="A96" s="9"/>
      <c r="B96" s="2" t="s">
        <v>378</v>
      </c>
      <c r="D96" s="3" t="s">
        <v>377</v>
      </c>
      <c r="F96" s="4">
        <v>160829.24000000002</v>
      </c>
      <c r="H96" s="1"/>
    </row>
    <row r="97" spans="1:8" x14ac:dyDescent="0.2">
      <c r="A97" s="9"/>
      <c r="B97" s="2" t="s">
        <v>362</v>
      </c>
      <c r="D97" s="3" t="s">
        <v>360</v>
      </c>
      <c r="F97" s="4">
        <v>53000</v>
      </c>
      <c r="H97" s="1"/>
    </row>
    <row r="98" spans="1:8" x14ac:dyDescent="0.2">
      <c r="A98" s="9"/>
      <c r="B98" s="2" t="s">
        <v>380</v>
      </c>
      <c r="D98" s="3" t="s">
        <v>379</v>
      </c>
      <c r="F98" s="4">
        <v>108000</v>
      </c>
      <c r="H98" s="1"/>
    </row>
    <row r="99" spans="1:8" x14ac:dyDescent="0.2">
      <c r="A99" s="9"/>
      <c r="B99" s="2" t="s">
        <v>382</v>
      </c>
      <c r="D99" s="3" t="s">
        <v>381</v>
      </c>
      <c r="F99" s="4">
        <v>6000</v>
      </c>
      <c r="H99" s="1"/>
    </row>
    <row r="100" spans="1:8" x14ac:dyDescent="0.2">
      <c r="A100" s="9"/>
      <c r="B100" s="2" t="s">
        <v>384</v>
      </c>
      <c r="D100" s="3" t="s">
        <v>383</v>
      </c>
      <c r="F100" s="4">
        <v>100000</v>
      </c>
      <c r="H100" s="1"/>
    </row>
    <row r="101" spans="1:8" x14ac:dyDescent="0.2">
      <c r="A101" s="9"/>
      <c r="B101" s="2" t="s">
        <v>388</v>
      </c>
      <c r="D101" s="3" t="s">
        <v>385</v>
      </c>
      <c r="F101" s="4">
        <v>99790</v>
      </c>
      <c r="H101" s="1"/>
    </row>
    <row r="102" spans="1:8" x14ac:dyDescent="0.2">
      <c r="A102" s="9"/>
      <c r="B102" s="2" t="s">
        <v>387</v>
      </c>
      <c r="D102" s="3" t="s">
        <v>386</v>
      </c>
      <c r="F102" s="4">
        <v>325000</v>
      </c>
      <c r="H102" s="1"/>
    </row>
    <row r="103" spans="1:8" x14ac:dyDescent="0.2">
      <c r="A103" s="9"/>
      <c r="B103" s="2" t="s">
        <v>390</v>
      </c>
      <c r="D103" s="3" t="s">
        <v>389</v>
      </c>
      <c r="F103" s="4">
        <v>480000</v>
      </c>
      <c r="H103" s="1"/>
    </row>
    <row r="104" spans="1:8" x14ac:dyDescent="0.2">
      <c r="A104" s="9"/>
      <c r="B104" s="2" t="s">
        <v>392</v>
      </c>
      <c r="D104" s="3" t="s">
        <v>391</v>
      </c>
      <c r="F104" s="4">
        <v>600000</v>
      </c>
      <c r="H104" s="1"/>
    </row>
    <row r="105" spans="1:8" x14ac:dyDescent="0.2">
      <c r="A105" s="9"/>
      <c r="B105" s="2" t="s">
        <v>394</v>
      </c>
      <c r="D105" s="3" t="s">
        <v>393</v>
      </c>
      <c r="F105" s="4">
        <v>147000</v>
      </c>
      <c r="H105" s="1"/>
    </row>
    <row r="106" spans="1:8" x14ac:dyDescent="0.2">
      <c r="A106" s="9"/>
      <c r="B106" s="2" t="s">
        <v>396</v>
      </c>
      <c r="D106" s="3" t="s">
        <v>395</v>
      </c>
      <c r="F106" s="4">
        <v>5000</v>
      </c>
      <c r="H106" s="1"/>
    </row>
    <row r="107" spans="1:8" x14ac:dyDescent="0.2">
      <c r="A107" s="9"/>
      <c r="B107" s="2" t="s">
        <v>143</v>
      </c>
      <c r="D107" s="3" t="s">
        <v>144</v>
      </c>
      <c r="G107" s="4">
        <v>2280889.4400000004</v>
      </c>
      <c r="H107" s="1"/>
    </row>
    <row r="108" spans="1:8" x14ac:dyDescent="0.2">
      <c r="A108" s="9"/>
      <c r="H108" s="1"/>
    </row>
    <row r="109" spans="1:8" x14ac:dyDescent="0.2">
      <c r="A109" s="9"/>
      <c r="B109" s="2" t="s">
        <v>397</v>
      </c>
      <c r="H109" s="1"/>
    </row>
    <row r="110" spans="1:8" x14ac:dyDescent="0.2">
      <c r="A110" s="9"/>
      <c r="H110" s="1"/>
    </row>
    <row r="111" spans="1:8" x14ac:dyDescent="0.2">
      <c r="A111" s="10" t="s">
        <v>398</v>
      </c>
      <c r="B111" s="2" t="s">
        <v>401</v>
      </c>
      <c r="D111" s="3" t="s">
        <v>400</v>
      </c>
      <c r="F111" s="4">
        <v>636</v>
      </c>
      <c r="H111" s="1"/>
    </row>
    <row r="112" spans="1:8" x14ac:dyDescent="0.2">
      <c r="A112" s="9"/>
      <c r="B112" s="2" t="s">
        <v>402</v>
      </c>
      <c r="D112" s="3" t="s">
        <v>399</v>
      </c>
      <c r="G112" s="4">
        <v>636</v>
      </c>
      <c r="H112" s="1"/>
    </row>
    <row r="113" spans="1:8" x14ac:dyDescent="0.2">
      <c r="A113" s="9"/>
      <c r="H113" s="1"/>
    </row>
    <row r="114" spans="1:8" x14ac:dyDescent="0.2">
      <c r="A114" s="9"/>
      <c r="B114" s="2" t="s">
        <v>405</v>
      </c>
      <c r="H114" s="1"/>
    </row>
    <row r="115" spans="1:8" x14ac:dyDescent="0.2">
      <c r="A115" s="9"/>
      <c r="H115" s="1"/>
    </row>
    <row r="116" spans="1:8" x14ac:dyDescent="0.2">
      <c r="A116" s="10" t="s">
        <v>403</v>
      </c>
      <c r="B116" s="2" t="s">
        <v>60</v>
      </c>
      <c r="D116" s="3" t="s">
        <v>107</v>
      </c>
      <c r="F116" s="4">
        <v>700000</v>
      </c>
      <c r="H116" s="1"/>
    </row>
    <row r="117" spans="1:8" x14ac:dyDescent="0.2">
      <c r="A117" s="9"/>
      <c r="B117" s="2" t="s">
        <v>408</v>
      </c>
      <c r="D117" s="3" t="s">
        <v>407</v>
      </c>
      <c r="G117" s="4">
        <v>700000</v>
      </c>
      <c r="H117" s="1"/>
    </row>
    <row r="118" spans="1:8" x14ac:dyDescent="0.2">
      <c r="A118" s="9"/>
      <c r="H118" s="1"/>
    </row>
    <row r="119" spans="1:8" x14ac:dyDescent="0.2">
      <c r="A119" s="9"/>
      <c r="B119" s="2" t="s">
        <v>409</v>
      </c>
      <c r="H119" s="1"/>
    </row>
    <row r="120" spans="1:8" x14ac:dyDescent="0.2">
      <c r="A120" s="9"/>
      <c r="H120" s="1"/>
    </row>
    <row r="121" spans="1:8" x14ac:dyDescent="0.2">
      <c r="A121" s="10" t="s">
        <v>404</v>
      </c>
      <c r="B121" s="2" t="s">
        <v>135</v>
      </c>
      <c r="D121" s="3" t="s">
        <v>114</v>
      </c>
      <c r="F121" s="4">
        <v>2868398.64</v>
      </c>
      <c r="H121" s="1"/>
    </row>
    <row r="122" spans="1:8" x14ac:dyDescent="0.2">
      <c r="A122" s="9"/>
      <c r="B122" s="2" t="s">
        <v>136</v>
      </c>
      <c r="D122" s="3" t="s">
        <v>137</v>
      </c>
      <c r="G122" s="4">
        <v>2868398.6399999997</v>
      </c>
      <c r="H122" s="1"/>
    </row>
    <row r="123" spans="1:8" x14ac:dyDescent="0.2">
      <c r="A123" s="10"/>
      <c r="H123" s="1"/>
    </row>
    <row r="124" spans="1:8" x14ac:dyDescent="0.2">
      <c r="A124" s="9"/>
      <c r="B124" s="2" t="s">
        <v>295</v>
      </c>
      <c r="H124" s="1"/>
    </row>
    <row r="125" spans="1:8" x14ac:dyDescent="0.2">
      <c r="A125" s="9"/>
      <c r="H125" s="1"/>
    </row>
    <row r="126" spans="1:8" x14ac:dyDescent="0.2">
      <c r="A126" s="10" t="s">
        <v>406</v>
      </c>
      <c r="B126" s="2" t="s">
        <v>136</v>
      </c>
      <c r="D126" s="3" t="s">
        <v>137</v>
      </c>
      <c r="F126" s="14">
        <v>2868398.6399999997</v>
      </c>
      <c r="G126" s="14"/>
      <c r="H126" s="28"/>
    </row>
    <row r="127" spans="1:8" x14ac:dyDescent="0.2">
      <c r="A127" s="10"/>
      <c r="B127" s="2" t="s">
        <v>140</v>
      </c>
      <c r="D127" s="3" t="s">
        <v>141</v>
      </c>
      <c r="F127" s="14">
        <v>700000</v>
      </c>
      <c r="G127" s="14"/>
      <c r="H127" s="1"/>
    </row>
    <row r="128" spans="1:8" x14ac:dyDescent="0.2">
      <c r="A128" s="9"/>
      <c r="B128" s="2" t="s">
        <v>138</v>
      </c>
      <c r="D128" s="3" t="s">
        <v>139</v>
      </c>
      <c r="F128" s="14"/>
      <c r="G128" s="14">
        <v>3456942.84</v>
      </c>
      <c r="H128" s="28"/>
    </row>
    <row r="129" spans="1:14" x14ac:dyDescent="0.2">
      <c r="A129" s="9"/>
      <c r="B129" s="2" t="s">
        <v>140</v>
      </c>
      <c r="D129" s="3" t="s">
        <v>141</v>
      </c>
      <c r="F129" s="14"/>
      <c r="G129" s="14">
        <v>111455.8</v>
      </c>
      <c r="H129" s="1"/>
    </row>
    <row r="130" spans="1:14" x14ac:dyDescent="0.2">
      <c r="A130" s="9"/>
      <c r="F130" s="14"/>
      <c r="G130" s="14"/>
      <c r="H130" s="1"/>
    </row>
    <row r="131" spans="1:14" x14ac:dyDescent="0.2">
      <c r="A131" s="9"/>
      <c r="B131" s="2" t="s">
        <v>295</v>
      </c>
      <c r="F131" s="14"/>
      <c r="G131" s="14"/>
      <c r="H131" s="1"/>
    </row>
    <row r="132" spans="1:14" x14ac:dyDescent="0.2">
      <c r="A132" s="10"/>
      <c r="F132" s="14"/>
      <c r="G132" s="14"/>
      <c r="H132" s="1"/>
    </row>
    <row r="133" spans="1:14" x14ac:dyDescent="0.2">
      <c r="A133" s="10"/>
      <c r="F133" s="14"/>
      <c r="G133" s="14"/>
    </row>
    <row r="134" spans="1:14" x14ac:dyDescent="0.2">
      <c r="A134" s="10"/>
      <c r="F134" s="14"/>
      <c r="G134" s="14"/>
    </row>
    <row r="135" spans="1:14" x14ac:dyDescent="0.2">
      <c r="A135" s="10"/>
      <c r="F135" s="14"/>
      <c r="G135" s="14"/>
      <c r="M135" s="14"/>
      <c r="N135" s="14"/>
    </row>
    <row r="136" spans="1:14" x14ac:dyDescent="0.2">
      <c r="A136" s="10"/>
      <c r="B136" s="11"/>
      <c r="C136" s="11"/>
      <c r="D136" s="12"/>
      <c r="E136" s="11"/>
    </row>
    <row r="137" spans="1:14" ht="13.5" thickBot="1" x14ac:dyDescent="0.25">
      <c r="F137" s="16">
        <f>SUM(F10:F135)</f>
        <v>11319768.138999999</v>
      </c>
      <c r="G137" s="16">
        <f>SUM(G10:G135)</f>
        <v>11319768.139</v>
      </c>
    </row>
    <row r="138" spans="1:14" ht="13.5" thickTop="1" x14ac:dyDescent="0.2">
      <c r="F138" s="2"/>
      <c r="G138" s="2"/>
    </row>
    <row r="139" spans="1:14" x14ac:dyDescent="0.2">
      <c r="A139" s="2" t="s">
        <v>16</v>
      </c>
    </row>
    <row r="142" spans="1:14" x14ac:dyDescent="0.2">
      <c r="C142" s="3"/>
      <c r="D142" s="2"/>
      <c r="E142" s="4"/>
    </row>
    <row r="143" spans="1:14" x14ac:dyDescent="0.2">
      <c r="A143" s="2" t="s">
        <v>17</v>
      </c>
      <c r="C143" s="3"/>
      <c r="D143" s="2"/>
      <c r="E143" s="4"/>
    </row>
    <row r="144" spans="1:14" x14ac:dyDescent="0.2">
      <c r="C144" s="3"/>
      <c r="D144" s="2"/>
      <c r="E144" s="4"/>
    </row>
    <row r="145" spans="3:7" x14ac:dyDescent="0.2">
      <c r="C145" s="3"/>
      <c r="D145" s="2"/>
      <c r="E145" s="4"/>
    </row>
    <row r="146" spans="3:7" x14ac:dyDescent="0.2">
      <c r="D146" s="2"/>
      <c r="F146" s="2"/>
      <c r="G146" s="2"/>
    </row>
    <row r="147" spans="3:7" x14ac:dyDescent="0.2">
      <c r="D147" s="2"/>
      <c r="F147" s="2"/>
      <c r="G147" s="2"/>
    </row>
    <row r="148" spans="3:7" x14ac:dyDescent="0.2">
      <c r="D148" s="2"/>
      <c r="F148" s="2"/>
      <c r="G148" s="2"/>
    </row>
    <row r="149" spans="3:7" x14ac:dyDescent="0.2">
      <c r="D149" s="2"/>
      <c r="F149" s="2"/>
      <c r="G149" s="2"/>
    </row>
    <row r="150" spans="3:7" x14ac:dyDescent="0.2">
      <c r="D150" s="2"/>
      <c r="F150" s="2"/>
      <c r="G150" s="2"/>
    </row>
    <row r="151" spans="3:7" x14ac:dyDescent="0.2">
      <c r="D151" s="2"/>
      <c r="F151" s="2"/>
      <c r="G151" s="2"/>
    </row>
    <row r="152" spans="3:7" x14ac:dyDescent="0.2">
      <c r="D152" s="2"/>
      <c r="F152" s="2"/>
      <c r="G152" s="2"/>
    </row>
    <row r="153" spans="3:7" x14ac:dyDescent="0.2">
      <c r="D153" s="2"/>
      <c r="F153" s="2"/>
      <c r="G153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  <rowBreaks count="2" manualBreakCount="2">
    <brk id="59" max="6" man="1"/>
    <brk id="110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DC78-414E-43B1-BAFB-FA5143D4F3C4}">
  <dimension ref="A2:N69"/>
  <sheetViews>
    <sheetView view="pageBreakPreview" topLeftCell="A28" zoomScaleNormal="100" zoomScaleSheetLayoutView="100" workbookViewId="0">
      <selection activeCell="C49" sqref="C49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11.25" style="2" bestFit="1" customWidth="1"/>
    <col min="9" max="9" width="11.25" style="2" customWidth="1"/>
    <col min="10" max="10" width="21.375" style="2" customWidth="1"/>
    <col min="11" max="11" width="9" style="13"/>
    <col min="12" max="12" width="1.75" style="2" customWidth="1"/>
    <col min="13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416</v>
      </c>
      <c r="B10" s="2" t="s">
        <v>298</v>
      </c>
      <c r="D10" s="3" t="s">
        <v>417</v>
      </c>
      <c r="F10" s="4">
        <v>3500</v>
      </c>
      <c r="H10" s="1"/>
    </row>
    <row r="11" spans="1:8" x14ac:dyDescent="0.2">
      <c r="A11" s="10" t="s">
        <v>423</v>
      </c>
      <c r="B11" s="2" t="s">
        <v>300</v>
      </c>
      <c r="D11" s="3" t="s">
        <v>299</v>
      </c>
      <c r="G11" s="4">
        <v>3500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418</v>
      </c>
      <c r="F13" s="14"/>
      <c r="G13" s="14"/>
      <c r="H13" s="1"/>
    </row>
    <row r="14" spans="1:8" x14ac:dyDescent="0.2">
      <c r="A14" s="9"/>
      <c r="B14" s="2" t="s">
        <v>419</v>
      </c>
      <c r="F14" s="14"/>
      <c r="G14" s="14"/>
      <c r="H14" s="1"/>
    </row>
    <row r="15" spans="1:8" x14ac:dyDescent="0.2">
      <c r="H15" s="1"/>
    </row>
    <row r="16" spans="1:8" x14ac:dyDescent="0.2">
      <c r="A16" s="10" t="s">
        <v>416</v>
      </c>
      <c r="B16" s="2" t="s">
        <v>420</v>
      </c>
      <c r="D16" s="3" t="s">
        <v>427</v>
      </c>
      <c r="F16" s="4">
        <v>338.35</v>
      </c>
      <c r="H16" s="1"/>
    </row>
    <row r="17" spans="1:8" x14ac:dyDescent="0.2">
      <c r="A17" s="10" t="s">
        <v>430</v>
      </c>
      <c r="B17" s="2" t="s">
        <v>421</v>
      </c>
      <c r="D17" s="3" t="s">
        <v>428</v>
      </c>
      <c r="G17" s="4">
        <v>338.35</v>
      </c>
      <c r="H17" s="1"/>
    </row>
    <row r="18" spans="1:8" x14ac:dyDescent="0.2">
      <c r="A18" s="9"/>
      <c r="H18" s="1"/>
    </row>
    <row r="19" spans="1:8" x14ac:dyDescent="0.2">
      <c r="A19" s="9"/>
      <c r="B19" s="2" t="s">
        <v>422</v>
      </c>
      <c r="H19" s="1"/>
    </row>
    <row r="20" spans="1:8" x14ac:dyDescent="0.2">
      <c r="A20" s="10"/>
      <c r="F20" s="14"/>
      <c r="G20" s="14"/>
    </row>
    <row r="21" spans="1:8" x14ac:dyDescent="0.2">
      <c r="A21" s="10" t="s">
        <v>416</v>
      </c>
      <c r="B21" s="2" t="s">
        <v>424</v>
      </c>
      <c r="D21" s="3" t="s">
        <v>429</v>
      </c>
      <c r="F21" s="14">
        <v>90</v>
      </c>
      <c r="G21" s="14"/>
    </row>
    <row r="22" spans="1:8" x14ac:dyDescent="0.2">
      <c r="A22" s="10" t="s">
        <v>447</v>
      </c>
      <c r="B22" s="2" t="s">
        <v>425</v>
      </c>
      <c r="D22" s="3" t="s">
        <v>332</v>
      </c>
      <c r="F22" s="14"/>
      <c r="G22" s="14">
        <v>90</v>
      </c>
    </row>
    <row r="23" spans="1:8" x14ac:dyDescent="0.2">
      <c r="A23" s="10"/>
      <c r="F23" s="14"/>
      <c r="G23" s="14"/>
    </row>
    <row r="24" spans="1:8" x14ac:dyDescent="0.2">
      <c r="A24" s="9"/>
      <c r="B24" s="2" t="s">
        <v>426</v>
      </c>
      <c r="H24" s="1"/>
    </row>
    <row r="25" spans="1:8" x14ac:dyDescent="0.2">
      <c r="A25" s="10"/>
      <c r="H25" s="1"/>
    </row>
    <row r="26" spans="1:8" x14ac:dyDescent="0.2">
      <c r="A26" s="10" t="s">
        <v>416</v>
      </c>
      <c r="B26" s="2" t="s">
        <v>431</v>
      </c>
      <c r="D26" s="3" t="s">
        <v>432</v>
      </c>
      <c r="F26" s="4">
        <v>193229.24000000002</v>
      </c>
      <c r="H26" s="1"/>
    </row>
    <row r="27" spans="1:8" x14ac:dyDescent="0.2">
      <c r="A27" s="10" t="s">
        <v>451</v>
      </c>
      <c r="B27" s="2" t="s">
        <v>434</v>
      </c>
      <c r="D27" s="3" t="s">
        <v>433</v>
      </c>
      <c r="F27" s="4">
        <v>6000</v>
      </c>
      <c r="H27" s="1"/>
    </row>
    <row r="28" spans="1:8" x14ac:dyDescent="0.2">
      <c r="A28" s="9"/>
      <c r="B28" s="2" t="s">
        <v>60</v>
      </c>
      <c r="D28" s="3" t="s">
        <v>107</v>
      </c>
      <c r="F28" s="4">
        <v>120000</v>
      </c>
      <c r="H28" s="1"/>
    </row>
    <row r="29" spans="1:8" x14ac:dyDescent="0.2">
      <c r="A29" s="9"/>
      <c r="B29" s="2" t="s">
        <v>435</v>
      </c>
      <c r="D29" s="3" t="s">
        <v>144</v>
      </c>
      <c r="F29" s="4">
        <v>1884185.2</v>
      </c>
      <c r="H29" s="1"/>
    </row>
    <row r="30" spans="1:8" x14ac:dyDescent="0.2">
      <c r="A30" s="10"/>
      <c r="B30" s="2" t="s">
        <v>436</v>
      </c>
      <c r="D30" s="3" t="s">
        <v>385</v>
      </c>
      <c r="G30" s="4">
        <v>98190</v>
      </c>
      <c r="H30" s="1"/>
    </row>
    <row r="31" spans="1:8" x14ac:dyDescent="0.2">
      <c r="A31" s="9"/>
      <c r="B31" s="2" t="s">
        <v>437</v>
      </c>
      <c r="D31" s="3" t="s">
        <v>386</v>
      </c>
      <c r="G31" s="4">
        <v>150000</v>
      </c>
      <c r="H31" s="1"/>
    </row>
    <row r="32" spans="1:8" x14ac:dyDescent="0.2">
      <c r="A32" s="9"/>
      <c r="B32" s="2" t="s">
        <v>438</v>
      </c>
      <c r="D32" s="3" t="s">
        <v>389</v>
      </c>
      <c r="G32" s="4">
        <v>600000</v>
      </c>
      <c r="H32" s="1"/>
    </row>
    <row r="33" spans="1:8" x14ac:dyDescent="0.2">
      <c r="A33" s="9"/>
      <c r="B33" s="2" t="s">
        <v>439</v>
      </c>
      <c r="D33" s="3" t="s">
        <v>393</v>
      </c>
      <c r="G33" s="4">
        <v>128625</v>
      </c>
      <c r="H33" s="1"/>
    </row>
    <row r="34" spans="1:8" x14ac:dyDescent="0.2">
      <c r="A34" s="9"/>
      <c r="B34" s="2" t="s">
        <v>440</v>
      </c>
      <c r="D34" s="3" t="s">
        <v>370</v>
      </c>
      <c r="G34" s="4">
        <v>59200</v>
      </c>
      <c r="H34" s="1"/>
    </row>
    <row r="35" spans="1:8" x14ac:dyDescent="0.2">
      <c r="A35" s="10"/>
      <c r="B35" s="2" t="s">
        <v>441</v>
      </c>
      <c r="D35" s="3" t="s">
        <v>383</v>
      </c>
      <c r="G35" s="4">
        <v>100000</v>
      </c>
      <c r="H35" s="1"/>
    </row>
    <row r="36" spans="1:8" x14ac:dyDescent="0.2">
      <c r="A36" s="9"/>
      <c r="B36" s="2" t="s">
        <v>442</v>
      </c>
      <c r="D36" s="3" t="s">
        <v>381</v>
      </c>
      <c r="G36" s="4">
        <v>6000</v>
      </c>
      <c r="H36" s="1"/>
    </row>
    <row r="37" spans="1:8" x14ac:dyDescent="0.2">
      <c r="A37" s="9"/>
      <c r="B37" s="2" t="s">
        <v>445</v>
      </c>
      <c r="D37" s="3" t="s">
        <v>379</v>
      </c>
      <c r="G37" s="4">
        <v>108000</v>
      </c>
      <c r="H37" s="1"/>
    </row>
    <row r="38" spans="1:8" x14ac:dyDescent="0.2">
      <c r="A38" s="9"/>
      <c r="B38" s="2" t="s">
        <v>378</v>
      </c>
      <c r="D38" s="3" t="s">
        <v>377</v>
      </c>
      <c r="G38" s="4">
        <v>160829.24000000002</v>
      </c>
      <c r="H38" s="1"/>
    </row>
    <row r="39" spans="1:8" x14ac:dyDescent="0.2">
      <c r="A39" s="9"/>
      <c r="B39" s="2" t="s">
        <v>443</v>
      </c>
      <c r="D39" s="3" t="s">
        <v>391</v>
      </c>
      <c r="G39" s="4">
        <v>600000</v>
      </c>
      <c r="H39" s="1"/>
    </row>
    <row r="40" spans="1:8" x14ac:dyDescent="0.2">
      <c r="A40" s="9"/>
      <c r="B40" s="2" t="s">
        <v>444</v>
      </c>
      <c r="D40" s="3" t="s">
        <v>348</v>
      </c>
      <c r="G40" s="4">
        <v>192570.2</v>
      </c>
      <c r="H40" s="1"/>
    </row>
    <row r="41" spans="1:8" x14ac:dyDescent="0.2">
      <c r="A41" s="10"/>
      <c r="H41" s="1"/>
    </row>
    <row r="42" spans="1:8" x14ac:dyDescent="0.2">
      <c r="A42" s="9"/>
      <c r="B42" s="2" t="s">
        <v>446</v>
      </c>
      <c r="H42" s="28"/>
    </row>
    <row r="43" spans="1:8" x14ac:dyDescent="0.2">
      <c r="A43" s="9"/>
      <c r="H43" s="1"/>
    </row>
    <row r="44" spans="1:8" x14ac:dyDescent="0.2">
      <c r="A44" s="10" t="s">
        <v>416</v>
      </c>
      <c r="B44" s="2" t="s">
        <v>448</v>
      </c>
      <c r="D44" s="3" t="s">
        <v>139</v>
      </c>
      <c r="F44" s="4">
        <v>2203414.44</v>
      </c>
      <c r="H44" s="1"/>
    </row>
    <row r="45" spans="1:8" x14ac:dyDescent="0.2">
      <c r="A45" s="10" t="s">
        <v>452</v>
      </c>
      <c r="B45" s="2" t="s">
        <v>111</v>
      </c>
      <c r="D45" s="3" t="s">
        <v>114</v>
      </c>
      <c r="G45" s="4">
        <v>2203414.44</v>
      </c>
      <c r="H45" s="1"/>
    </row>
    <row r="46" spans="1:8" x14ac:dyDescent="0.2">
      <c r="A46" s="10"/>
      <c r="H46" s="1"/>
    </row>
    <row r="47" spans="1:8" x14ac:dyDescent="0.2">
      <c r="A47" s="9"/>
      <c r="B47" s="2" t="s">
        <v>449</v>
      </c>
      <c r="H47" s="1"/>
    </row>
    <row r="48" spans="1:8" x14ac:dyDescent="0.2">
      <c r="A48" s="9"/>
      <c r="B48" s="2" t="s">
        <v>450</v>
      </c>
      <c r="H48" s="1"/>
    </row>
    <row r="49" spans="1:14" x14ac:dyDescent="0.2">
      <c r="A49" s="9"/>
      <c r="H49" s="1"/>
    </row>
    <row r="50" spans="1:14" x14ac:dyDescent="0.2">
      <c r="A50" s="10"/>
      <c r="F50" s="14"/>
      <c r="G50" s="14"/>
    </row>
    <row r="51" spans="1:14" x14ac:dyDescent="0.2">
      <c r="A51" s="10"/>
      <c r="F51" s="14"/>
      <c r="G51" s="14"/>
      <c r="M51" s="14"/>
      <c r="N51" s="14"/>
    </row>
    <row r="52" spans="1:14" x14ac:dyDescent="0.2">
      <c r="A52" s="10"/>
      <c r="B52" s="11"/>
      <c r="C52" s="11"/>
      <c r="D52" s="12"/>
      <c r="E52" s="11"/>
    </row>
    <row r="53" spans="1:14" ht="13.5" thickBot="1" x14ac:dyDescent="0.25">
      <c r="F53" s="16">
        <f>SUM(F10:F51)</f>
        <v>4410757.2300000004</v>
      </c>
      <c r="G53" s="16">
        <f>SUM(G10:G51)</f>
        <v>4410757.2300000004</v>
      </c>
    </row>
    <row r="54" spans="1:14" ht="13.5" thickTop="1" x14ac:dyDescent="0.2">
      <c r="F54" s="2"/>
      <c r="G54" s="2"/>
    </row>
    <row r="55" spans="1:14" x14ac:dyDescent="0.2">
      <c r="A55" s="2" t="s">
        <v>16</v>
      </c>
    </row>
    <row r="58" spans="1:14" x14ac:dyDescent="0.2">
      <c r="C58" s="3"/>
      <c r="D58" s="2"/>
      <c r="E58" s="4"/>
    </row>
    <row r="59" spans="1:14" x14ac:dyDescent="0.2">
      <c r="A59" s="2" t="s">
        <v>17</v>
      </c>
      <c r="C59" s="3"/>
      <c r="D59" s="2"/>
      <c r="E59" s="4"/>
    </row>
    <row r="60" spans="1:14" x14ac:dyDescent="0.2">
      <c r="C60" s="3"/>
      <c r="D60" s="2"/>
      <c r="E60" s="4"/>
    </row>
    <row r="61" spans="1:14" x14ac:dyDescent="0.2">
      <c r="C61" s="3"/>
      <c r="D61" s="2"/>
      <c r="E61" s="4"/>
    </row>
    <row r="62" spans="1:14" x14ac:dyDescent="0.2">
      <c r="D62" s="2"/>
      <c r="F62" s="2"/>
      <c r="G62" s="2"/>
    </row>
    <row r="63" spans="1:14" x14ac:dyDescent="0.2">
      <c r="D63" s="2"/>
      <c r="F63" s="2"/>
      <c r="G63" s="2"/>
    </row>
    <row r="64" spans="1:14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  <row r="67" spans="4:7" x14ac:dyDescent="0.2">
      <c r="D67" s="2"/>
      <c r="F67" s="2"/>
      <c r="G67" s="2"/>
    </row>
    <row r="68" spans="4:7" x14ac:dyDescent="0.2">
      <c r="D68" s="2"/>
      <c r="F68" s="2"/>
      <c r="G68" s="2"/>
    </row>
    <row r="69" spans="4:7" x14ac:dyDescent="0.2">
      <c r="D69" s="2"/>
      <c r="F69" s="2"/>
      <c r="G69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0DBE-1F4C-48D3-AAC7-23B763FA99B1}">
  <sheetPr codeName="Sheet5"/>
  <dimension ref="A1"/>
  <sheetViews>
    <sheetView workbookViewId="0">
      <selection activeCell="I6" sqref="I6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4C97A-9F01-4150-AA7D-D173DF31CB08}">
  <sheetPr codeName="Sheet2"/>
  <dimension ref="A2:N83"/>
  <sheetViews>
    <sheetView view="pageBreakPreview" zoomScaleNormal="100" zoomScaleSheetLayoutView="100" workbookViewId="0">
      <selection activeCell="B54" sqref="B54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150</v>
      </c>
      <c r="B10" s="11" t="s">
        <v>53</v>
      </c>
      <c r="C10" s="11"/>
      <c r="D10" s="12" t="s">
        <v>163</v>
      </c>
      <c r="E10" s="11"/>
      <c r="F10" s="4">
        <v>1600</v>
      </c>
      <c r="H10" s="1"/>
    </row>
    <row r="11" spans="1:8" x14ac:dyDescent="0.2">
      <c r="A11" s="9"/>
      <c r="B11" s="11" t="s">
        <v>54</v>
      </c>
      <c r="C11" s="11"/>
      <c r="D11" s="12" t="s">
        <v>55</v>
      </c>
      <c r="E11" s="11"/>
      <c r="G11" s="4">
        <v>1600</v>
      </c>
      <c r="H11" s="1"/>
    </row>
    <row r="12" spans="1:8" x14ac:dyDescent="0.2">
      <c r="A12" s="9"/>
      <c r="B12" s="11"/>
      <c r="C12" s="11"/>
      <c r="D12" s="12"/>
      <c r="E12" s="11"/>
      <c r="H12" s="1"/>
    </row>
    <row r="13" spans="1:8" x14ac:dyDescent="0.2">
      <c r="A13" s="9"/>
      <c r="B13" s="11" t="s">
        <v>56</v>
      </c>
      <c r="C13" s="11"/>
      <c r="D13" s="12"/>
      <c r="E13" s="11"/>
      <c r="H13" s="1"/>
    </row>
    <row r="14" spans="1:8" x14ac:dyDescent="0.2">
      <c r="A14" s="10"/>
    </row>
    <row r="15" spans="1:8" x14ac:dyDescent="0.2">
      <c r="A15" s="10" t="s">
        <v>151</v>
      </c>
      <c r="B15" s="2" t="s">
        <v>57</v>
      </c>
      <c r="D15" s="3" t="s">
        <v>24</v>
      </c>
      <c r="E15" s="11"/>
      <c r="F15" s="4">
        <v>381</v>
      </c>
    </row>
    <row r="16" spans="1:8" x14ac:dyDescent="0.2">
      <c r="A16" s="10"/>
      <c r="B16" s="2" t="s">
        <v>57</v>
      </c>
      <c r="D16" s="3" t="s">
        <v>24</v>
      </c>
      <c r="E16" s="11"/>
      <c r="F16" s="4">
        <v>158</v>
      </c>
    </row>
    <row r="17" spans="1:14" x14ac:dyDescent="0.2">
      <c r="A17" s="10"/>
      <c r="B17" s="2" t="s">
        <v>57</v>
      </c>
      <c r="D17" s="3" t="s">
        <v>24</v>
      </c>
      <c r="E17" s="11"/>
      <c r="F17" s="4">
        <v>576</v>
      </c>
    </row>
    <row r="18" spans="1:14" x14ac:dyDescent="0.2">
      <c r="A18" s="10"/>
      <c r="B18" s="2" t="s">
        <v>57</v>
      </c>
      <c r="D18" s="3" t="s">
        <v>24</v>
      </c>
      <c r="E18" s="11"/>
      <c r="F18" s="4">
        <v>381</v>
      </c>
    </row>
    <row r="19" spans="1:14" x14ac:dyDescent="0.2">
      <c r="A19" s="10"/>
      <c r="B19" s="2" t="s">
        <v>54</v>
      </c>
      <c r="D19" s="3" t="s">
        <v>55</v>
      </c>
      <c r="E19" s="11"/>
      <c r="G19" s="4">
        <v>1496</v>
      </c>
    </row>
    <row r="20" spans="1:14" x14ac:dyDescent="0.2">
      <c r="A20" s="9"/>
      <c r="E20" s="11"/>
    </row>
    <row r="21" spans="1:14" x14ac:dyDescent="0.2">
      <c r="A21" s="9"/>
      <c r="B21" s="2" t="s">
        <v>58</v>
      </c>
      <c r="E21" s="11"/>
    </row>
    <row r="22" spans="1:14" x14ac:dyDescent="0.2">
      <c r="A22" s="10"/>
      <c r="E22" s="11"/>
      <c r="M22" s="14"/>
    </row>
    <row r="23" spans="1:14" x14ac:dyDescent="0.2">
      <c r="A23" s="10" t="s">
        <v>152</v>
      </c>
      <c r="B23" s="2" t="s">
        <v>11</v>
      </c>
      <c r="D23" s="3" t="s">
        <v>12</v>
      </c>
      <c r="F23" s="4">
        <v>200</v>
      </c>
      <c r="M23" s="14"/>
    </row>
    <row r="24" spans="1:14" x14ac:dyDescent="0.2">
      <c r="A24" s="10"/>
      <c r="B24" s="2" t="s">
        <v>13</v>
      </c>
      <c r="D24" s="3" t="s">
        <v>14</v>
      </c>
      <c r="G24" s="4">
        <v>200</v>
      </c>
      <c r="J24" s="24"/>
      <c r="K24" s="25"/>
      <c r="M24" s="14"/>
    </row>
    <row r="25" spans="1:14" x14ac:dyDescent="0.2">
      <c r="A25" s="10"/>
      <c r="J25" s="24"/>
      <c r="K25" s="25"/>
      <c r="M25" s="14"/>
    </row>
    <row r="26" spans="1:14" x14ac:dyDescent="0.2">
      <c r="A26" s="10"/>
      <c r="B26" s="2" t="s">
        <v>15</v>
      </c>
      <c r="J26" s="26"/>
      <c r="K26" s="25"/>
      <c r="M26" s="14"/>
    </row>
    <row r="27" spans="1:14" x14ac:dyDescent="0.2">
      <c r="A27" s="10"/>
      <c r="B27" s="2" t="s">
        <v>153</v>
      </c>
      <c r="J27" s="26"/>
      <c r="K27" s="25"/>
      <c r="M27" s="14"/>
    </row>
    <row r="28" spans="1:14" x14ac:dyDescent="0.2">
      <c r="A28" s="10"/>
      <c r="F28" s="14"/>
      <c r="G28" s="14"/>
      <c r="J28" s="24"/>
      <c r="K28" s="25"/>
      <c r="M28" s="14"/>
      <c r="N28" s="14"/>
    </row>
    <row r="29" spans="1:14" x14ac:dyDescent="0.2">
      <c r="A29" s="10" t="s">
        <v>154</v>
      </c>
      <c r="B29" s="2" t="s">
        <v>143</v>
      </c>
      <c r="C29" s="11"/>
      <c r="D29" s="21" t="s">
        <v>144</v>
      </c>
      <c r="E29" s="11"/>
      <c r="F29" s="4">
        <v>1289.3500000000058</v>
      </c>
      <c r="J29" s="24"/>
      <c r="K29" s="25"/>
      <c r="M29" s="14"/>
      <c r="N29" s="14"/>
    </row>
    <row r="30" spans="1:14" x14ac:dyDescent="0.2">
      <c r="A30" s="10"/>
      <c r="B30" s="22" t="s">
        <v>145</v>
      </c>
      <c r="C30" s="11"/>
      <c r="D30" s="21" t="s">
        <v>114</v>
      </c>
      <c r="E30" s="11"/>
      <c r="G30" s="4">
        <v>1289.3500000000058</v>
      </c>
      <c r="J30" s="24"/>
      <c r="K30" s="25"/>
      <c r="M30" s="14"/>
      <c r="N30" s="14"/>
    </row>
    <row r="31" spans="1:14" x14ac:dyDescent="0.2">
      <c r="A31" s="9"/>
      <c r="B31" s="23"/>
      <c r="C31" s="11"/>
      <c r="D31" s="12"/>
      <c r="E31" s="11"/>
      <c r="J31" s="24"/>
      <c r="K31" s="25"/>
      <c r="M31" s="14"/>
      <c r="N31" s="14"/>
    </row>
    <row r="32" spans="1:14" x14ac:dyDescent="0.2">
      <c r="A32" s="10"/>
      <c r="B32" s="2" t="s">
        <v>147</v>
      </c>
      <c r="C32" s="11"/>
      <c r="D32" s="12"/>
      <c r="E32" s="11"/>
      <c r="J32" s="24"/>
      <c r="K32" s="25"/>
      <c r="M32" s="14"/>
      <c r="N32" s="14"/>
    </row>
    <row r="33" spans="1:14" x14ac:dyDescent="0.2">
      <c r="A33" s="10"/>
      <c r="B33" s="23" t="s">
        <v>146</v>
      </c>
      <c r="C33" s="11"/>
      <c r="D33" s="12"/>
      <c r="E33" s="11"/>
      <c r="M33" s="14"/>
      <c r="N33" s="14"/>
    </row>
    <row r="34" spans="1:14" x14ac:dyDescent="0.2">
      <c r="A34" s="10"/>
      <c r="F34" s="14"/>
      <c r="G34" s="14"/>
      <c r="M34" s="14"/>
      <c r="N34" s="14"/>
    </row>
    <row r="35" spans="1:14" x14ac:dyDescent="0.2">
      <c r="A35" s="10" t="s">
        <v>155</v>
      </c>
      <c r="B35" s="22" t="s">
        <v>145</v>
      </c>
      <c r="C35" s="11"/>
      <c r="D35" s="21" t="s">
        <v>114</v>
      </c>
      <c r="E35" s="11"/>
      <c r="F35" s="4">
        <v>1.75</v>
      </c>
      <c r="M35" s="14"/>
      <c r="N35" s="14"/>
    </row>
    <row r="36" spans="1:14" x14ac:dyDescent="0.2">
      <c r="A36" s="10"/>
      <c r="B36" s="2" t="s">
        <v>143</v>
      </c>
      <c r="C36" s="11"/>
      <c r="D36" s="21" t="s">
        <v>144</v>
      </c>
      <c r="E36" s="11"/>
      <c r="G36" s="4">
        <v>1.75</v>
      </c>
      <c r="M36" s="14"/>
      <c r="N36" s="14"/>
    </row>
    <row r="37" spans="1:14" x14ac:dyDescent="0.2">
      <c r="A37" s="10"/>
      <c r="B37" s="11"/>
      <c r="C37" s="11"/>
      <c r="D37" s="12"/>
      <c r="E37" s="11"/>
      <c r="M37" s="14"/>
      <c r="N37" s="14"/>
    </row>
    <row r="38" spans="1:14" x14ac:dyDescent="0.2">
      <c r="A38" s="10"/>
      <c r="B38" s="11" t="s">
        <v>148</v>
      </c>
      <c r="C38" s="11"/>
      <c r="D38" s="12"/>
      <c r="E38" s="11"/>
      <c r="M38" s="14"/>
      <c r="N38" s="14"/>
    </row>
    <row r="39" spans="1:14" x14ac:dyDescent="0.2">
      <c r="A39" s="10"/>
      <c r="B39" s="11" t="s">
        <v>149</v>
      </c>
      <c r="C39" s="11"/>
      <c r="D39" s="12"/>
      <c r="E39" s="11"/>
      <c r="M39" s="14"/>
      <c r="N39" s="14"/>
    </row>
    <row r="40" spans="1:14" x14ac:dyDescent="0.2">
      <c r="A40" s="10"/>
      <c r="M40" s="14"/>
      <c r="N40" s="14"/>
    </row>
    <row r="41" spans="1:14" x14ac:dyDescent="0.2">
      <c r="A41" s="10" t="s">
        <v>156</v>
      </c>
      <c r="B41" s="2" t="s">
        <v>76</v>
      </c>
      <c r="D41" s="3" t="s">
        <v>125</v>
      </c>
      <c r="F41" s="4">
        <v>6</v>
      </c>
      <c r="M41" s="14"/>
      <c r="N41" s="14"/>
    </row>
    <row r="42" spans="1:14" x14ac:dyDescent="0.2">
      <c r="A42" s="10"/>
      <c r="B42" s="2" t="s">
        <v>121</v>
      </c>
      <c r="D42" s="3" t="s">
        <v>113</v>
      </c>
      <c r="G42" s="4">
        <v>6</v>
      </c>
      <c r="M42" s="14"/>
      <c r="N42" s="14"/>
    </row>
    <row r="43" spans="1:14" x14ac:dyDescent="0.2">
      <c r="A43" s="10"/>
      <c r="M43" s="14"/>
      <c r="N43" s="14"/>
    </row>
    <row r="44" spans="1:14" x14ac:dyDescent="0.2">
      <c r="A44" s="10"/>
      <c r="B44" s="2" t="s">
        <v>157</v>
      </c>
      <c r="M44" s="14"/>
      <c r="N44" s="14"/>
    </row>
    <row r="45" spans="1:14" x14ac:dyDescent="0.2">
      <c r="A45" s="10"/>
      <c r="F45" s="14"/>
      <c r="G45" s="14"/>
      <c r="M45" s="14"/>
      <c r="N45" s="14"/>
    </row>
    <row r="46" spans="1:14" x14ac:dyDescent="0.2">
      <c r="A46" s="10" t="s">
        <v>158</v>
      </c>
      <c r="B46" s="2" t="s">
        <v>117</v>
      </c>
      <c r="D46" s="3" t="s">
        <v>118</v>
      </c>
      <c r="F46" s="4">
        <f>2820.1+153.6</f>
        <v>2973.7</v>
      </c>
      <c r="M46" s="14"/>
      <c r="N46" s="14"/>
    </row>
    <row r="47" spans="1:14" x14ac:dyDescent="0.2">
      <c r="A47" s="10"/>
      <c r="B47" s="2" t="s">
        <v>128</v>
      </c>
      <c r="D47" s="3" t="s">
        <v>129</v>
      </c>
      <c r="G47" s="4">
        <f>2820.1+153.6</f>
        <v>2973.7</v>
      </c>
      <c r="M47" s="14"/>
      <c r="N47" s="14"/>
    </row>
    <row r="48" spans="1:14" x14ac:dyDescent="0.2">
      <c r="A48" s="10"/>
      <c r="M48" s="14"/>
      <c r="N48" s="14"/>
    </row>
    <row r="49" spans="1:14" x14ac:dyDescent="0.2">
      <c r="A49" s="10"/>
      <c r="B49" s="2" t="s">
        <v>159</v>
      </c>
      <c r="M49" s="14"/>
      <c r="N49" s="14"/>
    </row>
    <row r="50" spans="1:14" x14ac:dyDescent="0.2">
      <c r="A50" s="10"/>
      <c r="M50" s="14"/>
      <c r="N50" s="14"/>
    </row>
    <row r="51" spans="1:14" x14ac:dyDescent="0.2">
      <c r="A51" s="10" t="s">
        <v>160</v>
      </c>
      <c r="B51" s="2" t="s">
        <v>168</v>
      </c>
      <c r="D51" s="3" t="s">
        <v>166</v>
      </c>
      <c r="F51" s="4">
        <v>1000</v>
      </c>
      <c r="M51" s="14"/>
      <c r="N51" s="14"/>
    </row>
    <row r="52" spans="1:14" x14ac:dyDescent="0.2">
      <c r="A52" s="10"/>
      <c r="B52" s="2" t="s">
        <v>23</v>
      </c>
      <c r="D52" s="3" t="s">
        <v>164</v>
      </c>
      <c r="G52" s="4">
        <v>1000</v>
      </c>
      <c r="M52" s="14"/>
      <c r="N52" s="14"/>
    </row>
    <row r="53" spans="1:14" x14ac:dyDescent="0.2">
      <c r="A53" s="10"/>
      <c r="M53" s="14"/>
      <c r="N53" s="14"/>
    </row>
    <row r="54" spans="1:14" x14ac:dyDescent="0.2">
      <c r="A54" s="10"/>
      <c r="B54" s="2" t="s">
        <v>167</v>
      </c>
      <c r="M54" s="14"/>
      <c r="N54" s="14"/>
    </row>
    <row r="55" spans="1:14" x14ac:dyDescent="0.2">
      <c r="A55" s="10"/>
      <c r="M55" s="14"/>
      <c r="N55" s="14"/>
    </row>
    <row r="56" spans="1:14" x14ac:dyDescent="0.2">
      <c r="A56" s="10" t="s">
        <v>161</v>
      </c>
      <c r="B56" s="2" t="s">
        <v>135</v>
      </c>
      <c r="D56" s="3" t="s">
        <v>114</v>
      </c>
      <c r="F56" s="14">
        <v>1880582.5899999999</v>
      </c>
      <c r="G56" s="14"/>
      <c r="M56" s="14"/>
      <c r="N56" s="14"/>
    </row>
    <row r="57" spans="1:14" x14ac:dyDescent="0.2">
      <c r="A57" s="10"/>
      <c r="B57" s="2" t="s">
        <v>136</v>
      </c>
      <c r="D57" s="3" t="s">
        <v>137</v>
      </c>
      <c r="F57" s="14"/>
      <c r="G57" s="14">
        <v>1880582.5899999999</v>
      </c>
      <c r="M57" s="14"/>
      <c r="N57" s="14"/>
    </row>
    <row r="58" spans="1:14" x14ac:dyDescent="0.2">
      <c r="A58" s="10"/>
      <c r="F58" s="14"/>
      <c r="G58" s="14"/>
      <c r="M58" s="14"/>
      <c r="N58" s="14"/>
    </row>
    <row r="59" spans="1:14" x14ac:dyDescent="0.2">
      <c r="A59" s="10"/>
      <c r="B59" s="2" t="s">
        <v>162</v>
      </c>
      <c r="F59" s="14"/>
      <c r="G59" s="14"/>
      <c r="M59" s="14"/>
      <c r="N59" s="14"/>
    </row>
    <row r="60" spans="1:14" x14ac:dyDescent="0.2">
      <c r="A60" s="10"/>
      <c r="F60" s="14"/>
      <c r="G60" s="14"/>
      <c r="M60" s="14"/>
      <c r="N60" s="14"/>
    </row>
    <row r="61" spans="1:14" x14ac:dyDescent="0.2">
      <c r="A61" s="10" t="s">
        <v>165</v>
      </c>
      <c r="B61" s="2" t="s">
        <v>136</v>
      </c>
      <c r="D61" s="3" t="s">
        <v>137</v>
      </c>
      <c r="F61" s="14">
        <f>G62+G63</f>
        <v>1880582.5899999999</v>
      </c>
      <c r="G61" s="14"/>
      <c r="M61" s="14"/>
      <c r="N61" s="14"/>
    </row>
    <row r="62" spans="1:14" x14ac:dyDescent="0.2">
      <c r="A62" s="10"/>
      <c r="B62" s="2" t="s">
        <v>138</v>
      </c>
      <c r="D62" s="3" t="s">
        <v>139</v>
      </c>
      <c r="F62" s="14"/>
      <c r="G62" s="14">
        <v>471704.86999999994</v>
      </c>
      <c r="M62" s="14"/>
      <c r="N62" s="14"/>
    </row>
    <row r="63" spans="1:14" x14ac:dyDescent="0.2">
      <c r="A63" s="10"/>
      <c r="B63" s="2" t="s">
        <v>140</v>
      </c>
      <c r="D63" s="3" t="s">
        <v>141</v>
      </c>
      <c r="F63" s="14"/>
      <c r="G63" s="14">
        <v>1408877.72</v>
      </c>
      <c r="M63" s="14"/>
      <c r="N63" s="14"/>
    </row>
    <row r="64" spans="1:14" x14ac:dyDescent="0.2">
      <c r="A64" s="10"/>
      <c r="F64" s="14"/>
      <c r="G64" s="14"/>
      <c r="M64" s="14"/>
      <c r="N64" s="14"/>
    </row>
    <row r="65" spans="1:14" x14ac:dyDescent="0.2">
      <c r="A65" s="10"/>
      <c r="B65" s="2" t="s">
        <v>162</v>
      </c>
      <c r="F65" s="14"/>
      <c r="G65" s="14"/>
      <c r="M65" s="14"/>
      <c r="N65" s="14"/>
    </row>
    <row r="66" spans="1:14" x14ac:dyDescent="0.2">
      <c r="A66" s="10"/>
      <c r="B66" s="11"/>
      <c r="C66" s="11"/>
      <c r="D66" s="12"/>
      <c r="E66" s="11"/>
    </row>
    <row r="67" spans="1:14" ht="13.5" thickBot="1" x14ac:dyDescent="0.25">
      <c r="F67" s="16">
        <f>SUM(F10:F65)</f>
        <v>3769731.9799999995</v>
      </c>
      <c r="G67" s="16">
        <f>SUM(G10:G65)</f>
        <v>3769731.9799999995</v>
      </c>
    </row>
    <row r="68" spans="1:14" ht="13.5" thickTop="1" x14ac:dyDescent="0.2">
      <c r="F68" s="2"/>
      <c r="G68" s="2"/>
    </row>
    <row r="69" spans="1:14" x14ac:dyDescent="0.2">
      <c r="A69" s="2" t="s">
        <v>16</v>
      </c>
    </row>
    <row r="72" spans="1:14" x14ac:dyDescent="0.2">
      <c r="C72" s="3"/>
      <c r="D72" s="2"/>
      <c r="E72" s="4"/>
    </row>
    <row r="73" spans="1:14" x14ac:dyDescent="0.2">
      <c r="A73" s="2" t="s">
        <v>17</v>
      </c>
      <c r="C73" s="3"/>
      <c r="D73" s="2"/>
      <c r="E73" s="4"/>
    </row>
    <row r="74" spans="1:14" x14ac:dyDescent="0.2">
      <c r="C74" s="3"/>
      <c r="D74" s="2"/>
      <c r="E74" s="4"/>
    </row>
    <row r="75" spans="1:14" x14ac:dyDescent="0.2">
      <c r="C75" s="3"/>
      <c r="D75" s="2"/>
      <c r="E75" s="4"/>
    </row>
    <row r="76" spans="1:14" x14ac:dyDescent="0.2">
      <c r="D76" s="2"/>
      <c r="F76" s="2"/>
      <c r="G76" s="2"/>
    </row>
    <row r="77" spans="1:14" x14ac:dyDescent="0.2">
      <c r="D77" s="2"/>
      <c r="F77" s="2"/>
      <c r="G77" s="2"/>
    </row>
    <row r="78" spans="1:14" x14ac:dyDescent="0.2">
      <c r="D78" s="2"/>
      <c r="F78" s="2"/>
      <c r="G78" s="2"/>
    </row>
    <row r="79" spans="1:14" x14ac:dyDescent="0.2">
      <c r="D79" s="2"/>
      <c r="F79" s="2"/>
      <c r="G79" s="2"/>
    </row>
    <row r="80" spans="1:14" x14ac:dyDescent="0.2">
      <c r="D80" s="2"/>
      <c r="F80" s="2"/>
      <c r="G80" s="2"/>
    </row>
    <row r="81" spans="4:7" x14ac:dyDescent="0.2">
      <c r="D81" s="2"/>
      <c r="F81" s="2"/>
      <c r="G81" s="2"/>
    </row>
    <row r="82" spans="4:7" x14ac:dyDescent="0.2">
      <c r="D82" s="2"/>
      <c r="F82" s="2"/>
      <c r="G82" s="2"/>
    </row>
    <row r="83" spans="4:7" x14ac:dyDescent="0.2">
      <c r="D83" s="2"/>
      <c r="F83" s="2"/>
      <c r="G83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5A62-3824-4191-9137-72D8B73BB724}">
  <sheetPr codeName="Sheet3"/>
  <dimension ref="A2:N70"/>
  <sheetViews>
    <sheetView view="pageBreakPreview" topLeftCell="A7" zoomScaleNormal="100" zoomScaleSheetLayoutView="100" workbookViewId="0">
      <selection activeCell="B26" sqref="B26:G29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169</v>
      </c>
      <c r="B10" s="2" t="s">
        <v>11</v>
      </c>
      <c r="D10" s="3" t="s">
        <v>12</v>
      </c>
      <c r="F10" s="4">
        <v>300</v>
      </c>
      <c r="H10" s="1"/>
    </row>
    <row r="11" spans="1:8" x14ac:dyDescent="0.2">
      <c r="A11" s="9"/>
      <c r="B11" s="2" t="s">
        <v>13</v>
      </c>
      <c r="D11" s="3" t="s">
        <v>14</v>
      </c>
      <c r="G11" s="4">
        <v>300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15</v>
      </c>
      <c r="H13" s="1"/>
    </row>
    <row r="14" spans="1:8" x14ac:dyDescent="0.2">
      <c r="A14" s="10"/>
      <c r="B14" s="2" t="s">
        <v>173</v>
      </c>
    </row>
    <row r="15" spans="1:8" x14ac:dyDescent="0.2">
      <c r="A15" s="10"/>
    </row>
    <row r="16" spans="1:8" x14ac:dyDescent="0.2">
      <c r="A16" s="10" t="s">
        <v>171</v>
      </c>
      <c r="B16" s="11" t="s">
        <v>53</v>
      </c>
      <c r="C16" s="11"/>
      <c r="D16" s="12" t="s">
        <v>174</v>
      </c>
      <c r="E16" s="11"/>
      <c r="F16" s="4">
        <v>1000</v>
      </c>
    </row>
    <row r="17" spans="1:14" x14ac:dyDescent="0.2">
      <c r="A17" s="10"/>
      <c r="B17" s="11" t="s">
        <v>54</v>
      </c>
      <c r="C17" s="11"/>
      <c r="D17" s="12" t="s">
        <v>55</v>
      </c>
      <c r="E17" s="11"/>
      <c r="G17" s="4">
        <v>1000</v>
      </c>
    </row>
    <row r="18" spans="1:14" x14ac:dyDescent="0.2">
      <c r="A18" s="10"/>
      <c r="B18" s="11"/>
      <c r="C18" s="11"/>
      <c r="D18" s="12"/>
      <c r="E18" s="11"/>
    </row>
    <row r="19" spans="1:14" x14ac:dyDescent="0.2">
      <c r="A19" s="10"/>
      <c r="B19" s="11" t="s">
        <v>170</v>
      </c>
      <c r="C19" s="11"/>
      <c r="D19" s="12"/>
      <c r="E19" s="11"/>
    </row>
    <row r="20" spans="1:14" x14ac:dyDescent="0.2">
      <c r="A20" s="10"/>
      <c r="E20" s="11"/>
    </row>
    <row r="21" spans="1:14" x14ac:dyDescent="0.2">
      <c r="A21" s="10" t="s">
        <v>172</v>
      </c>
      <c r="B21" s="2" t="s">
        <v>76</v>
      </c>
      <c r="D21" s="3" t="s">
        <v>125</v>
      </c>
      <c r="F21" s="4">
        <v>10.5</v>
      </c>
    </row>
    <row r="22" spans="1:14" x14ac:dyDescent="0.2">
      <c r="A22" s="9"/>
      <c r="B22" s="2" t="s">
        <v>121</v>
      </c>
      <c r="D22" s="3" t="s">
        <v>113</v>
      </c>
      <c r="G22" s="4">
        <v>10.5</v>
      </c>
    </row>
    <row r="23" spans="1:14" x14ac:dyDescent="0.2">
      <c r="A23" s="10"/>
      <c r="M23" s="14"/>
    </row>
    <row r="24" spans="1:14" x14ac:dyDescent="0.2">
      <c r="A24" s="10"/>
      <c r="B24" s="2" t="s">
        <v>176</v>
      </c>
      <c r="M24" s="14"/>
    </row>
    <row r="25" spans="1:14" x14ac:dyDescent="0.2">
      <c r="A25" s="10"/>
      <c r="F25" s="14"/>
      <c r="G25" s="14"/>
      <c r="J25" s="24"/>
      <c r="K25" s="25"/>
      <c r="M25" s="14"/>
    </row>
    <row r="26" spans="1:14" x14ac:dyDescent="0.2">
      <c r="A26" s="10" t="s">
        <v>175</v>
      </c>
      <c r="B26" s="2" t="s">
        <v>22</v>
      </c>
      <c r="D26" s="3" t="s">
        <v>21</v>
      </c>
      <c r="F26" s="4">
        <v>800</v>
      </c>
      <c r="J26" s="24"/>
      <c r="K26" s="25"/>
      <c r="M26" s="14"/>
    </row>
    <row r="27" spans="1:14" x14ac:dyDescent="0.2">
      <c r="A27" s="10"/>
      <c r="B27" s="2" t="s">
        <v>178</v>
      </c>
      <c r="D27" s="3" t="s">
        <v>179</v>
      </c>
      <c r="G27" s="4">
        <v>800</v>
      </c>
      <c r="J27" s="26"/>
      <c r="K27" s="25"/>
      <c r="M27" s="14"/>
    </row>
    <row r="28" spans="1:14" x14ac:dyDescent="0.2">
      <c r="A28" s="10"/>
      <c r="J28" s="26"/>
      <c r="K28" s="25"/>
      <c r="M28" s="14"/>
    </row>
    <row r="29" spans="1:14" x14ac:dyDescent="0.2">
      <c r="A29" s="10"/>
      <c r="B29" s="2" t="s">
        <v>177</v>
      </c>
      <c r="F29" s="14"/>
      <c r="G29" s="14"/>
      <c r="J29" s="24"/>
      <c r="K29" s="25"/>
      <c r="M29" s="14"/>
      <c r="N29" s="14"/>
    </row>
    <row r="30" spans="1:14" x14ac:dyDescent="0.2">
      <c r="A30" s="10"/>
      <c r="C30" s="11"/>
      <c r="D30" s="21"/>
      <c r="E30" s="11"/>
      <c r="J30" s="24"/>
      <c r="K30" s="25"/>
      <c r="M30" s="14"/>
      <c r="N30" s="14"/>
    </row>
    <row r="31" spans="1:14" x14ac:dyDescent="0.2">
      <c r="A31" s="10" t="s">
        <v>180</v>
      </c>
      <c r="B31" s="22" t="s">
        <v>182</v>
      </c>
      <c r="C31" s="11"/>
      <c r="D31" s="21" t="s">
        <v>181</v>
      </c>
      <c r="E31" s="11"/>
      <c r="F31" s="4">
        <v>0.01</v>
      </c>
      <c r="J31" s="24"/>
      <c r="K31" s="25"/>
      <c r="M31" s="14"/>
      <c r="N31" s="14"/>
    </row>
    <row r="32" spans="1:14" x14ac:dyDescent="0.2">
      <c r="A32" s="9"/>
      <c r="B32" s="23" t="s">
        <v>121</v>
      </c>
      <c r="C32" s="11"/>
      <c r="D32" s="12" t="s">
        <v>113</v>
      </c>
      <c r="E32" s="11"/>
      <c r="G32" s="4">
        <v>0.01</v>
      </c>
      <c r="J32" s="24"/>
      <c r="K32" s="25"/>
      <c r="M32" s="14"/>
      <c r="N32" s="14"/>
    </row>
    <row r="33" spans="1:14" x14ac:dyDescent="0.2">
      <c r="A33" s="10"/>
      <c r="C33" s="11"/>
      <c r="D33" s="12"/>
      <c r="E33" s="11"/>
      <c r="J33" s="24"/>
      <c r="K33" s="25"/>
      <c r="M33" s="14"/>
      <c r="N33" s="14"/>
    </row>
    <row r="34" spans="1:14" x14ac:dyDescent="0.2">
      <c r="A34" s="10"/>
      <c r="B34" s="23" t="s">
        <v>183</v>
      </c>
      <c r="C34" s="11"/>
      <c r="D34" s="12"/>
      <c r="E34" s="11"/>
      <c r="M34" s="14"/>
      <c r="N34" s="14"/>
    </row>
    <row r="35" spans="1:14" x14ac:dyDescent="0.2">
      <c r="A35" s="10"/>
      <c r="B35" s="2" t="s">
        <v>184</v>
      </c>
      <c r="F35" s="14"/>
      <c r="G35" s="14"/>
      <c r="M35" s="14"/>
      <c r="N35" s="14"/>
    </row>
    <row r="36" spans="1:14" x14ac:dyDescent="0.2">
      <c r="A36" s="10"/>
      <c r="B36" s="22"/>
      <c r="C36" s="11"/>
      <c r="D36" s="21"/>
      <c r="E36" s="11"/>
      <c r="M36" s="14"/>
      <c r="N36" s="14"/>
    </row>
    <row r="37" spans="1:14" x14ac:dyDescent="0.2">
      <c r="A37" s="10" t="s">
        <v>185</v>
      </c>
      <c r="B37" s="2" t="s">
        <v>117</v>
      </c>
      <c r="D37" s="3" t="s">
        <v>118</v>
      </c>
      <c r="F37" s="4">
        <v>6742.79</v>
      </c>
      <c r="M37" s="14"/>
      <c r="N37" s="14"/>
    </row>
    <row r="38" spans="1:14" x14ac:dyDescent="0.2">
      <c r="A38" s="10"/>
      <c r="B38" s="2" t="s">
        <v>128</v>
      </c>
      <c r="D38" s="3" t="s">
        <v>129</v>
      </c>
      <c r="G38" s="4">
        <v>6742.79</v>
      </c>
      <c r="M38" s="14"/>
      <c r="N38" s="14"/>
    </row>
    <row r="39" spans="1:14" x14ac:dyDescent="0.2">
      <c r="A39" s="10"/>
      <c r="M39" s="14"/>
      <c r="N39" s="14"/>
    </row>
    <row r="40" spans="1:14" x14ac:dyDescent="0.2">
      <c r="A40" s="10"/>
      <c r="B40" s="2" t="s">
        <v>190</v>
      </c>
      <c r="M40" s="14"/>
      <c r="N40" s="14"/>
    </row>
    <row r="41" spans="1:14" x14ac:dyDescent="0.2">
      <c r="A41" s="10"/>
      <c r="M41" s="14"/>
      <c r="N41" s="14"/>
    </row>
    <row r="42" spans="1:14" x14ac:dyDescent="0.2">
      <c r="A42" s="10" t="s">
        <v>193</v>
      </c>
      <c r="B42" s="2" t="s">
        <v>135</v>
      </c>
      <c r="D42" s="3" t="s">
        <v>114</v>
      </c>
      <c r="F42" s="14">
        <v>803739.56</v>
      </c>
      <c r="G42" s="14"/>
      <c r="M42" s="14"/>
      <c r="N42" s="14"/>
    </row>
    <row r="43" spans="1:14" x14ac:dyDescent="0.2">
      <c r="A43" s="10"/>
      <c r="B43" s="2" t="s">
        <v>136</v>
      </c>
      <c r="D43" s="3" t="s">
        <v>137</v>
      </c>
      <c r="F43" s="14"/>
      <c r="G43" s="14">
        <v>803739.56</v>
      </c>
      <c r="M43" s="14"/>
      <c r="N43" s="14"/>
    </row>
    <row r="44" spans="1:14" x14ac:dyDescent="0.2">
      <c r="A44" s="10"/>
      <c r="F44" s="14"/>
      <c r="G44" s="14"/>
      <c r="M44" s="14"/>
      <c r="N44" s="14"/>
    </row>
    <row r="45" spans="1:14" x14ac:dyDescent="0.2">
      <c r="A45" s="10"/>
      <c r="B45" s="2" t="s">
        <v>195</v>
      </c>
      <c r="F45" s="14"/>
      <c r="G45" s="14"/>
      <c r="M45" s="14"/>
      <c r="N45" s="14"/>
    </row>
    <row r="46" spans="1:14" x14ac:dyDescent="0.2">
      <c r="A46" s="10"/>
      <c r="F46" s="14"/>
      <c r="G46" s="14"/>
      <c r="M46" s="14"/>
      <c r="N46" s="14"/>
    </row>
    <row r="47" spans="1:14" x14ac:dyDescent="0.2">
      <c r="A47" s="10" t="s">
        <v>194</v>
      </c>
      <c r="B47" s="2" t="s">
        <v>136</v>
      </c>
      <c r="D47" s="3" t="s">
        <v>137</v>
      </c>
      <c r="F47" s="14">
        <f>G48+G49</f>
        <v>803739.56</v>
      </c>
      <c r="G47" s="14"/>
      <c r="M47" s="14"/>
      <c r="N47" s="14"/>
    </row>
    <row r="48" spans="1:14" x14ac:dyDescent="0.2">
      <c r="A48" s="10"/>
      <c r="B48" s="2" t="s">
        <v>138</v>
      </c>
      <c r="D48" s="3" t="s">
        <v>139</v>
      </c>
      <c r="F48" s="14"/>
      <c r="G48" s="14">
        <v>442139.55</v>
      </c>
      <c r="M48" s="14"/>
      <c r="N48" s="14"/>
    </row>
    <row r="49" spans="1:14" x14ac:dyDescent="0.2">
      <c r="A49" s="10"/>
      <c r="B49" s="2" t="s">
        <v>140</v>
      </c>
      <c r="D49" s="3" t="s">
        <v>141</v>
      </c>
      <c r="F49" s="14"/>
      <c r="G49" s="14">
        <v>361600.01</v>
      </c>
      <c r="M49" s="14"/>
      <c r="N49" s="14"/>
    </row>
    <row r="50" spans="1:14" x14ac:dyDescent="0.2">
      <c r="A50" s="10"/>
      <c r="F50" s="14"/>
      <c r="G50" s="14"/>
      <c r="M50" s="14"/>
      <c r="N50" s="14"/>
    </row>
    <row r="51" spans="1:14" x14ac:dyDescent="0.2">
      <c r="A51" s="10"/>
      <c r="B51" s="2" t="s">
        <v>195</v>
      </c>
      <c r="F51" s="14"/>
      <c r="G51" s="14"/>
      <c r="M51" s="14"/>
      <c r="N51" s="14"/>
    </row>
    <row r="52" spans="1:14" x14ac:dyDescent="0.2">
      <c r="A52" s="10"/>
      <c r="F52" s="14"/>
      <c r="G52" s="14"/>
      <c r="M52" s="14"/>
      <c r="N52" s="14"/>
    </row>
    <row r="53" spans="1:14" x14ac:dyDescent="0.2">
      <c r="A53" s="10"/>
      <c r="B53" s="11"/>
      <c r="C53" s="11"/>
      <c r="D53" s="12"/>
      <c r="E53" s="11"/>
    </row>
    <row r="54" spans="1:14" ht="13.5" thickBot="1" x14ac:dyDescent="0.25">
      <c r="F54" s="16">
        <f>SUM(F10:F52)</f>
        <v>1616332.4200000002</v>
      </c>
      <c r="G54" s="16">
        <f>SUM(G10:G52)</f>
        <v>1616332.4200000002</v>
      </c>
    </row>
    <row r="55" spans="1:14" ht="13.5" thickTop="1" x14ac:dyDescent="0.2">
      <c r="F55" s="2"/>
      <c r="G55" s="2"/>
    </row>
    <row r="56" spans="1:14" x14ac:dyDescent="0.2">
      <c r="A56" s="2" t="s">
        <v>16</v>
      </c>
    </row>
    <row r="59" spans="1:14" x14ac:dyDescent="0.2">
      <c r="C59" s="3"/>
      <c r="D59" s="2"/>
      <c r="E59" s="4"/>
    </row>
    <row r="60" spans="1:14" x14ac:dyDescent="0.2">
      <c r="A60" s="2" t="s">
        <v>17</v>
      </c>
      <c r="C60" s="3"/>
      <c r="D60" s="2"/>
      <c r="E60" s="4"/>
    </row>
    <row r="61" spans="1:14" x14ac:dyDescent="0.2">
      <c r="C61" s="3"/>
      <c r="D61" s="2"/>
      <c r="E61" s="4"/>
    </row>
    <row r="62" spans="1:14" x14ac:dyDescent="0.2">
      <c r="C62" s="3"/>
      <c r="D62" s="2"/>
      <c r="E62" s="4"/>
    </row>
    <row r="63" spans="1:14" x14ac:dyDescent="0.2">
      <c r="D63" s="2"/>
      <c r="F63" s="2"/>
      <c r="G63" s="2"/>
    </row>
    <row r="64" spans="1:14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  <row r="67" spans="4:7" x14ac:dyDescent="0.2">
      <c r="D67" s="2"/>
      <c r="F67" s="2"/>
      <c r="G67" s="2"/>
    </row>
    <row r="68" spans="4:7" x14ac:dyDescent="0.2">
      <c r="D68" s="2"/>
      <c r="F68" s="2"/>
      <c r="G68" s="2"/>
    </row>
    <row r="69" spans="4:7" x14ac:dyDescent="0.2">
      <c r="D69" s="2"/>
      <c r="F69" s="2"/>
      <c r="G69" s="2"/>
    </row>
    <row r="70" spans="4:7" x14ac:dyDescent="0.2">
      <c r="D70" s="2"/>
      <c r="F70" s="2"/>
      <c r="G70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600E-2108-4C8C-A322-4A5C41C0AB7E}">
  <sheetPr codeName="Sheet4"/>
  <dimension ref="A2:N54"/>
  <sheetViews>
    <sheetView view="pageBreakPreview" topLeftCell="A4" zoomScaleNormal="100" zoomScaleSheetLayoutView="100" workbookViewId="0">
      <selection activeCell="B25" sqref="B25:G34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186</v>
      </c>
      <c r="B10" s="2" t="s">
        <v>112</v>
      </c>
      <c r="D10" s="3" t="s">
        <v>113</v>
      </c>
      <c r="F10" s="4">
        <v>1000000</v>
      </c>
      <c r="H10" s="1"/>
    </row>
    <row r="11" spans="1:8" x14ac:dyDescent="0.2">
      <c r="A11" s="9"/>
      <c r="B11" s="2" t="s">
        <v>117</v>
      </c>
      <c r="D11" s="3" t="s">
        <v>118</v>
      </c>
      <c r="G11" s="4">
        <v>1000000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189</v>
      </c>
      <c r="H13" s="1"/>
    </row>
    <row r="14" spans="1:8" x14ac:dyDescent="0.2">
      <c r="A14" s="10"/>
    </row>
    <row r="15" spans="1:8" x14ac:dyDescent="0.2">
      <c r="A15" s="10" t="s">
        <v>188</v>
      </c>
      <c r="B15" s="2" t="s">
        <v>76</v>
      </c>
      <c r="D15" s="3" t="s">
        <v>125</v>
      </c>
      <c r="F15" s="4">
        <v>0.8</v>
      </c>
    </row>
    <row r="16" spans="1:8" x14ac:dyDescent="0.2">
      <c r="A16" s="10"/>
      <c r="B16" s="2" t="s">
        <v>121</v>
      </c>
      <c r="D16" s="3" t="s">
        <v>113</v>
      </c>
      <c r="G16" s="4">
        <v>0.8</v>
      </c>
    </row>
    <row r="17" spans="1:14" x14ac:dyDescent="0.2">
      <c r="A17" s="10"/>
    </row>
    <row r="18" spans="1:14" x14ac:dyDescent="0.2">
      <c r="A18" s="10"/>
      <c r="B18" s="2" t="s">
        <v>187</v>
      </c>
    </row>
    <row r="19" spans="1:14" x14ac:dyDescent="0.2">
      <c r="A19" s="10"/>
      <c r="B19" s="11"/>
      <c r="C19" s="11"/>
      <c r="D19" s="12"/>
      <c r="E19" s="11"/>
    </row>
    <row r="20" spans="1:14" x14ac:dyDescent="0.2">
      <c r="A20" s="10" t="s">
        <v>191</v>
      </c>
      <c r="B20" s="2" t="s">
        <v>117</v>
      </c>
      <c r="D20" s="3" t="s">
        <v>118</v>
      </c>
      <c r="F20" s="4">
        <v>5340.76</v>
      </c>
    </row>
    <row r="21" spans="1:14" x14ac:dyDescent="0.2">
      <c r="A21" s="10"/>
      <c r="B21" s="2" t="s">
        <v>128</v>
      </c>
      <c r="D21" s="3" t="s">
        <v>129</v>
      </c>
      <c r="G21" s="4">
        <v>5340.76</v>
      </c>
    </row>
    <row r="22" spans="1:14" x14ac:dyDescent="0.2">
      <c r="A22" s="9"/>
    </row>
    <row r="23" spans="1:14" x14ac:dyDescent="0.2">
      <c r="A23" s="10"/>
      <c r="B23" s="2" t="s">
        <v>192</v>
      </c>
      <c r="M23" s="14"/>
    </row>
    <row r="24" spans="1:14" x14ac:dyDescent="0.2">
      <c r="A24" s="10"/>
      <c r="M24" s="14"/>
    </row>
    <row r="25" spans="1:14" x14ac:dyDescent="0.2">
      <c r="A25" s="10" t="s">
        <v>196</v>
      </c>
      <c r="B25" s="2" t="s">
        <v>135</v>
      </c>
      <c r="D25" s="3" t="s">
        <v>114</v>
      </c>
      <c r="F25" s="14">
        <v>99933.409999999989</v>
      </c>
      <c r="G25" s="14"/>
      <c r="J25" s="24"/>
      <c r="K25" s="25"/>
      <c r="M25" s="14"/>
    </row>
    <row r="26" spans="1:14" x14ac:dyDescent="0.2">
      <c r="A26" s="10"/>
      <c r="B26" s="2" t="s">
        <v>136</v>
      </c>
      <c r="D26" s="3" t="s">
        <v>137</v>
      </c>
      <c r="F26" s="14"/>
      <c r="G26" s="14">
        <v>99933.409999999989</v>
      </c>
      <c r="J26" s="24"/>
      <c r="K26" s="25"/>
      <c r="M26" s="14"/>
    </row>
    <row r="27" spans="1:14" x14ac:dyDescent="0.2">
      <c r="A27" s="10"/>
      <c r="F27" s="14"/>
      <c r="G27" s="14"/>
      <c r="J27" s="26"/>
      <c r="K27" s="25"/>
      <c r="M27" s="14"/>
    </row>
    <row r="28" spans="1:14" x14ac:dyDescent="0.2">
      <c r="A28" s="10"/>
      <c r="B28" s="2" t="s">
        <v>198</v>
      </c>
      <c r="F28" s="14"/>
      <c r="G28" s="14"/>
      <c r="J28" s="26"/>
      <c r="K28" s="25"/>
      <c r="M28" s="14"/>
    </row>
    <row r="29" spans="1:14" x14ac:dyDescent="0.2">
      <c r="A29" s="10"/>
      <c r="F29" s="14"/>
      <c r="G29" s="14"/>
      <c r="J29" s="24"/>
      <c r="K29" s="25"/>
      <c r="M29" s="14"/>
      <c r="N29" s="14"/>
    </row>
    <row r="30" spans="1:14" x14ac:dyDescent="0.2">
      <c r="A30" s="10" t="s">
        <v>197</v>
      </c>
      <c r="B30" s="2" t="s">
        <v>136</v>
      </c>
      <c r="D30" s="3" t="s">
        <v>137</v>
      </c>
      <c r="F30" s="14">
        <f>G31+G32</f>
        <v>99933.409999999989</v>
      </c>
      <c r="G30" s="14"/>
      <c r="J30" s="24"/>
      <c r="K30" s="25"/>
      <c r="M30" s="14"/>
      <c r="N30" s="14"/>
    </row>
    <row r="31" spans="1:14" x14ac:dyDescent="0.2">
      <c r="A31" s="10"/>
      <c r="B31" s="2" t="s">
        <v>138</v>
      </c>
      <c r="D31" s="3" t="s">
        <v>139</v>
      </c>
      <c r="F31" s="14"/>
      <c r="G31" s="14">
        <v>92247.659999999989</v>
      </c>
      <c r="J31" s="24"/>
      <c r="K31" s="25"/>
      <c r="M31" s="14"/>
      <c r="N31" s="14"/>
    </row>
    <row r="32" spans="1:14" x14ac:dyDescent="0.2">
      <c r="A32" s="9"/>
      <c r="B32" s="2" t="s">
        <v>140</v>
      </c>
      <c r="D32" s="3" t="s">
        <v>141</v>
      </c>
      <c r="F32" s="14"/>
      <c r="G32" s="14">
        <v>7685.75</v>
      </c>
      <c r="J32" s="24"/>
      <c r="K32" s="25"/>
      <c r="M32" s="14"/>
      <c r="N32" s="14"/>
    </row>
    <row r="33" spans="1:14" x14ac:dyDescent="0.2">
      <c r="A33" s="10"/>
      <c r="F33" s="14"/>
      <c r="G33" s="14"/>
      <c r="J33" s="24"/>
      <c r="K33" s="25"/>
      <c r="M33" s="14"/>
      <c r="N33" s="14"/>
    </row>
    <row r="34" spans="1:14" x14ac:dyDescent="0.2">
      <c r="A34" s="10"/>
      <c r="B34" s="2" t="s">
        <v>198</v>
      </c>
      <c r="F34" s="14"/>
      <c r="G34" s="14"/>
      <c r="M34" s="14"/>
      <c r="N34" s="14"/>
    </row>
    <row r="35" spans="1:14" x14ac:dyDescent="0.2">
      <c r="A35" s="10"/>
      <c r="F35" s="14"/>
      <c r="G35" s="14"/>
      <c r="M35" s="14"/>
      <c r="N35" s="14"/>
    </row>
    <row r="36" spans="1:14" x14ac:dyDescent="0.2">
      <c r="A36" s="10"/>
      <c r="F36" s="14"/>
      <c r="G36" s="14"/>
      <c r="M36" s="14"/>
      <c r="N36" s="14"/>
    </row>
    <row r="37" spans="1:14" x14ac:dyDescent="0.2">
      <c r="A37" s="10"/>
      <c r="B37" s="11"/>
      <c r="C37" s="11"/>
      <c r="D37" s="12"/>
      <c r="E37" s="11"/>
    </row>
    <row r="38" spans="1:14" ht="13.5" thickBot="1" x14ac:dyDescent="0.25">
      <c r="F38" s="16">
        <f>SUM(F10:F36)</f>
        <v>1205208.3799999999</v>
      </c>
      <c r="G38" s="16">
        <f>SUM(G10:G36)</f>
        <v>1205208.3799999999</v>
      </c>
    </row>
    <row r="39" spans="1:14" ht="13.5" thickTop="1" x14ac:dyDescent="0.2">
      <c r="F39" s="2"/>
      <c r="G39" s="2"/>
    </row>
    <row r="40" spans="1:14" x14ac:dyDescent="0.2">
      <c r="A40" s="2" t="s">
        <v>16</v>
      </c>
    </row>
    <row r="43" spans="1:14" x14ac:dyDescent="0.2">
      <c r="C43" s="3"/>
      <c r="D43" s="2"/>
      <c r="E43" s="4"/>
    </row>
    <row r="44" spans="1:14" x14ac:dyDescent="0.2">
      <c r="A44" s="2" t="s">
        <v>17</v>
      </c>
      <c r="C44" s="3"/>
      <c r="D44" s="2"/>
      <c r="E44" s="4"/>
    </row>
    <row r="45" spans="1:14" x14ac:dyDescent="0.2">
      <c r="C45" s="3"/>
      <c r="D45" s="2"/>
      <c r="E45" s="4"/>
    </row>
    <row r="46" spans="1:14" x14ac:dyDescent="0.2">
      <c r="C46" s="3"/>
      <c r="D46" s="2"/>
      <c r="E46" s="4"/>
    </row>
    <row r="47" spans="1:14" x14ac:dyDescent="0.2">
      <c r="D47" s="2"/>
      <c r="F47" s="2"/>
      <c r="G47" s="2"/>
    </row>
    <row r="48" spans="1:14" x14ac:dyDescent="0.2">
      <c r="D48" s="2"/>
      <c r="F48" s="2"/>
      <c r="G48" s="2"/>
    </row>
    <row r="49" spans="4:7" x14ac:dyDescent="0.2">
      <c r="D49" s="2"/>
      <c r="F49" s="2"/>
      <c r="G49" s="2"/>
    </row>
    <row r="50" spans="4:7" x14ac:dyDescent="0.2">
      <c r="D50" s="2"/>
      <c r="F50" s="2"/>
      <c r="G50" s="2"/>
    </row>
    <row r="51" spans="4:7" x14ac:dyDescent="0.2">
      <c r="D51" s="2"/>
      <c r="F51" s="2"/>
      <c r="G51" s="2"/>
    </row>
    <row r="52" spans="4:7" x14ac:dyDescent="0.2">
      <c r="D52" s="2"/>
      <c r="F52" s="2"/>
      <c r="G52" s="2"/>
    </row>
    <row r="53" spans="4:7" x14ac:dyDescent="0.2">
      <c r="D53" s="2"/>
      <c r="F53" s="2"/>
      <c r="G53" s="2"/>
    </row>
    <row r="54" spans="4:7" x14ac:dyDescent="0.2">
      <c r="D54" s="2"/>
      <c r="F54" s="2"/>
      <c r="G54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244F-8874-4357-8D00-5F208D17F61A}">
  <dimension ref="A2:N64"/>
  <sheetViews>
    <sheetView view="pageBreakPreview" topLeftCell="A7" zoomScaleNormal="100" zoomScaleSheetLayoutView="100" workbookViewId="0">
      <selection activeCell="B30" sqref="B30:G39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199</v>
      </c>
      <c r="B10" s="2" t="s">
        <v>200</v>
      </c>
      <c r="D10" s="3" t="s">
        <v>201</v>
      </c>
      <c r="F10" s="4">
        <v>4</v>
      </c>
      <c r="H10" s="1"/>
    </row>
    <row r="11" spans="1:8" x14ac:dyDescent="0.2">
      <c r="A11" s="9"/>
      <c r="B11" s="2" t="s">
        <v>112</v>
      </c>
      <c r="D11" s="3" t="s">
        <v>113</v>
      </c>
      <c r="G11" s="4">
        <v>4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202</v>
      </c>
      <c r="H13" s="1"/>
    </row>
    <row r="14" spans="1:8" x14ac:dyDescent="0.2">
      <c r="A14" s="9"/>
      <c r="H14" s="1"/>
    </row>
    <row r="15" spans="1:8" x14ac:dyDescent="0.2">
      <c r="A15" s="10" t="s">
        <v>203</v>
      </c>
      <c r="B15" s="2" t="s">
        <v>112</v>
      </c>
      <c r="D15" s="3" t="s">
        <v>113</v>
      </c>
      <c r="F15" s="4">
        <v>103485</v>
      </c>
      <c r="H15" s="1"/>
    </row>
    <row r="16" spans="1:8" x14ac:dyDescent="0.2">
      <c r="A16" s="9"/>
      <c r="B16" s="2" t="s">
        <v>205</v>
      </c>
      <c r="D16" s="3" t="s">
        <v>204</v>
      </c>
      <c r="G16" s="4">
        <v>103485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206</v>
      </c>
      <c r="H18" s="1"/>
    </row>
    <row r="19" spans="1:8" x14ac:dyDescent="0.2">
      <c r="A19" s="9"/>
      <c r="H19" s="1"/>
    </row>
    <row r="20" spans="1:8" x14ac:dyDescent="0.2">
      <c r="A20" s="10" t="s">
        <v>207</v>
      </c>
      <c r="B20" s="2" t="s">
        <v>76</v>
      </c>
      <c r="D20" s="3" t="s">
        <v>125</v>
      </c>
      <c r="F20" s="4">
        <v>7.1</v>
      </c>
      <c r="H20" s="1"/>
    </row>
    <row r="21" spans="1:8" x14ac:dyDescent="0.2">
      <c r="A21" s="9"/>
      <c r="B21" s="2" t="s">
        <v>121</v>
      </c>
      <c r="D21" s="3" t="s">
        <v>113</v>
      </c>
      <c r="G21" s="4">
        <v>7.1</v>
      </c>
      <c r="H21" s="1"/>
    </row>
    <row r="22" spans="1:8" x14ac:dyDescent="0.2">
      <c r="A22" s="9"/>
      <c r="H22" s="1"/>
    </row>
    <row r="23" spans="1:8" x14ac:dyDescent="0.2">
      <c r="A23" s="9"/>
      <c r="B23" s="2" t="s">
        <v>208</v>
      </c>
      <c r="H23" s="1"/>
    </row>
    <row r="24" spans="1:8" x14ac:dyDescent="0.2">
      <c r="A24" s="10"/>
    </row>
    <row r="25" spans="1:8" x14ac:dyDescent="0.2">
      <c r="A25" s="10" t="s">
        <v>209</v>
      </c>
      <c r="B25" s="2" t="s">
        <v>117</v>
      </c>
      <c r="D25" s="3" t="s">
        <v>118</v>
      </c>
      <c r="F25" s="4">
        <v>5339.1</v>
      </c>
    </row>
    <row r="26" spans="1:8" x14ac:dyDescent="0.2">
      <c r="A26" s="10"/>
      <c r="B26" s="2" t="s">
        <v>128</v>
      </c>
      <c r="D26" s="3" t="s">
        <v>129</v>
      </c>
      <c r="G26" s="4">
        <v>5339.1</v>
      </c>
    </row>
    <row r="27" spans="1:8" x14ac:dyDescent="0.2">
      <c r="A27" s="10"/>
    </row>
    <row r="28" spans="1:8" x14ac:dyDescent="0.2">
      <c r="A28" s="10"/>
      <c r="B28" s="2" t="s">
        <v>210</v>
      </c>
    </row>
    <row r="29" spans="1:8" x14ac:dyDescent="0.2">
      <c r="A29" s="10"/>
    </row>
    <row r="30" spans="1:8" x14ac:dyDescent="0.2">
      <c r="A30" s="10" t="s">
        <v>211</v>
      </c>
      <c r="B30" s="2" t="s">
        <v>135</v>
      </c>
      <c r="D30" s="3" t="s">
        <v>114</v>
      </c>
      <c r="F30" s="14">
        <v>310415.01</v>
      </c>
      <c r="G30" s="14"/>
    </row>
    <row r="31" spans="1:8" x14ac:dyDescent="0.2">
      <c r="A31" s="10"/>
      <c r="B31" s="2" t="s">
        <v>136</v>
      </c>
      <c r="D31" s="3" t="s">
        <v>137</v>
      </c>
      <c r="F31" s="14"/>
      <c r="G31" s="14">
        <v>310415.01</v>
      </c>
    </row>
    <row r="32" spans="1:8" x14ac:dyDescent="0.2">
      <c r="A32" s="9"/>
      <c r="F32" s="14"/>
      <c r="G32" s="14"/>
    </row>
    <row r="33" spans="1:14" x14ac:dyDescent="0.2">
      <c r="A33" s="10"/>
      <c r="B33" s="2" t="s">
        <v>212</v>
      </c>
      <c r="F33" s="14"/>
      <c r="G33" s="14"/>
      <c r="M33" s="14"/>
    </row>
    <row r="34" spans="1:14" x14ac:dyDescent="0.2">
      <c r="A34" s="10"/>
      <c r="F34" s="14"/>
      <c r="G34" s="14"/>
      <c r="H34" s="27"/>
      <c r="M34" s="14"/>
    </row>
    <row r="35" spans="1:14" x14ac:dyDescent="0.2">
      <c r="A35" s="10" t="s">
        <v>213</v>
      </c>
      <c r="B35" s="2" t="s">
        <v>136</v>
      </c>
      <c r="D35" s="3" t="s">
        <v>137</v>
      </c>
      <c r="F35" s="14">
        <f>G36+G37</f>
        <v>310415.01</v>
      </c>
      <c r="G35" s="14"/>
      <c r="J35" s="24"/>
      <c r="K35" s="25"/>
      <c r="M35" s="14"/>
    </row>
    <row r="36" spans="1:14" x14ac:dyDescent="0.2">
      <c r="A36" s="10"/>
      <c r="B36" s="2" t="s">
        <v>138</v>
      </c>
      <c r="D36" s="3" t="s">
        <v>139</v>
      </c>
      <c r="F36" s="14"/>
      <c r="G36" s="14">
        <v>287917.51</v>
      </c>
      <c r="J36" s="24"/>
      <c r="K36" s="25"/>
      <c r="M36" s="14"/>
    </row>
    <row r="37" spans="1:14" x14ac:dyDescent="0.2">
      <c r="A37" s="10"/>
      <c r="B37" s="2" t="s">
        <v>140</v>
      </c>
      <c r="D37" s="3" t="s">
        <v>141</v>
      </c>
      <c r="F37" s="14"/>
      <c r="G37" s="14">
        <v>22497.5</v>
      </c>
      <c r="J37" s="26"/>
      <c r="K37" s="25"/>
      <c r="M37" s="14"/>
    </row>
    <row r="38" spans="1:14" x14ac:dyDescent="0.2">
      <c r="A38" s="10"/>
      <c r="F38" s="14"/>
      <c r="G38" s="14"/>
      <c r="J38" s="26"/>
      <c r="K38" s="25"/>
      <c r="M38" s="14"/>
    </row>
    <row r="39" spans="1:14" x14ac:dyDescent="0.2">
      <c r="A39" s="10"/>
      <c r="B39" s="2" t="s">
        <v>212</v>
      </c>
      <c r="F39" s="14"/>
      <c r="G39" s="14"/>
      <c r="J39" s="24"/>
      <c r="K39" s="25"/>
      <c r="M39" s="14"/>
      <c r="N39" s="14"/>
    </row>
    <row r="40" spans="1:14" x14ac:dyDescent="0.2">
      <c r="A40" s="10"/>
      <c r="F40" s="14"/>
      <c r="G40" s="14"/>
      <c r="J40" s="24"/>
      <c r="K40" s="25"/>
      <c r="M40" s="14"/>
      <c r="N40" s="14"/>
    </row>
    <row r="41" spans="1:14" x14ac:dyDescent="0.2">
      <c r="A41" s="10"/>
      <c r="F41" s="14"/>
      <c r="G41" s="14"/>
      <c r="J41" s="24"/>
      <c r="K41" s="25"/>
      <c r="M41" s="14"/>
      <c r="N41" s="14"/>
    </row>
    <row r="42" spans="1:14" x14ac:dyDescent="0.2">
      <c r="A42" s="9"/>
      <c r="F42" s="14"/>
      <c r="G42" s="14"/>
      <c r="J42" s="24"/>
      <c r="K42" s="25"/>
      <c r="M42" s="14"/>
      <c r="N42" s="14"/>
    </row>
    <row r="43" spans="1:14" x14ac:dyDescent="0.2">
      <c r="A43" s="10"/>
      <c r="F43" s="14"/>
      <c r="G43" s="14"/>
      <c r="J43" s="24"/>
      <c r="K43" s="25"/>
      <c r="M43" s="14"/>
      <c r="N43" s="14"/>
    </row>
    <row r="44" spans="1:14" x14ac:dyDescent="0.2">
      <c r="A44" s="10"/>
      <c r="F44" s="14"/>
      <c r="G44" s="14"/>
      <c r="M44" s="14"/>
      <c r="N44" s="14"/>
    </row>
    <row r="45" spans="1:14" x14ac:dyDescent="0.2">
      <c r="A45" s="10"/>
      <c r="F45" s="14"/>
      <c r="G45" s="14"/>
      <c r="M45" s="14"/>
      <c r="N45" s="14"/>
    </row>
    <row r="46" spans="1:14" x14ac:dyDescent="0.2">
      <c r="A46" s="10"/>
      <c r="F46" s="14"/>
      <c r="G46" s="14"/>
      <c r="M46" s="14"/>
      <c r="N46" s="14"/>
    </row>
    <row r="47" spans="1:14" x14ac:dyDescent="0.2">
      <c r="A47" s="10"/>
      <c r="B47" s="11"/>
      <c r="C47" s="11"/>
      <c r="D47" s="12"/>
      <c r="E47" s="11"/>
    </row>
    <row r="48" spans="1:14" ht="13.5" thickBot="1" x14ac:dyDescent="0.25">
      <c r="F48" s="16">
        <f>SUM(F10:F46)</f>
        <v>729665.22</v>
      </c>
      <c r="G48" s="16">
        <f>SUM(G10:G46)</f>
        <v>729665.22</v>
      </c>
    </row>
    <row r="49" spans="1:7" ht="13.5" thickTop="1" x14ac:dyDescent="0.2">
      <c r="F49" s="2"/>
      <c r="G49" s="2"/>
    </row>
    <row r="50" spans="1:7" x14ac:dyDescent="0.2">
      <c r="A50" s="2" t="s">
        <v>16</v>
      </c>
    </row>
    <row r="53" spans="1:7" x14ac:dyDescent="0.2">
      <c r="C53" s="3"/>
      <c r="D53" s="2"/>
      <c r="E53" s="4"/>
    </row>
    <row r="54" spans="1:7" x14ac:dyDescent="0.2">
      <c r="A54" s="2" t="s">
        <v>17</v>
      </c>
      <c r="C54" s="3"/>
      <c r="D54" s="2"/>
      <c r="E54" s="4"/>
    </row>
    <row r="55" spans="1:7" x14ac:dyDescent="0.2">
      <c r="C55" s="3"/>
      <c r="D55" s="2"/>
      <c r="E55" s="4"/>
    </row>
    <row r="56" spans="1:7" x14ac:dyDescent="0.2">
      <c r="C56" s="3"/>
      <c r="D56" s="2"/>
      <c r="E56" s="4"/>
    </row>
    <row r="57" spans="1:7" x14ac:dyDescent="0.2">
      <c r="D57" s="2"/>
      <c r="F57" s="2"/>
      <c r="G57" s="2"/>
    </row>
    <row r="58" spans="1:7" x14ac:dyDescent="0.2">
      <c r="D58" s="2"/>
      <c r="F58" s="2"/>
      <c r="G58" s="2"/>
    </row>
    <row r="59" spans="1:7" x14ac:dyDescent="0.2">
      <c r="D59" s="2"/>
      <c r="F59" s="2"/>
      <c r="G59" s="2"/>
    </row>
    <row r="60" spans="1:7" x14ac:dyDescent="0.2">
      <c r="D60" s="2"/>
      <c r="F60" s="2"/>
      <c r="G60" s="2"/>
    </row>
    <row r="61" spans="1:7" x14ac:dyDescent="0.2">
      <c r="D61" s="2"/>
      <c r="F61" s="2"/>
      <c r="G61" s="2"/>
    </row>
    <row r="62" spans="1:7" x14ac:dyDescent="0.2">
      <c r="D62" s="2"/>
      <c r="F62" s="2"/>
      <c r="G62" s="2"/>
    </row>
    <row r="63" spans="1:7" x14ac:dyDescent="0.2">
      <c r="D63" s="2"/>
      <c r="F63" s="2"/>
      <c r="G63" s="2"/>
    </row>
    <row r="64" spans="1:7" x14ac:dyDescent="0.2">
      <c r="D64" s="2"/>
      <c r="F64" s="2"/>
      <c r="G64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F0DB-B37E-4921-BF20-2FB29CFD1CCB}">
  <dimension ref="A2:N56"/>
  <sheetViews>
    <sheetView view="pageBreakPreview" topLeftCell="A10" zoomScaleNormal="100" zoomScaleSheetLayoutView="100" workbookViewId="0">
      <selection activeCell="H40" sqref="H40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214</v>
      </c>
      <c r="B10" s="2" t="s">
        <v>215</v>
      </c>
      <c r="D10" s="3" t="s">
        <v>12</v>
      </c>
      <c r="F10" s="4">
        <v>0.2</v>
      </c>
      <c r="H10" s="1"/>
    </row>
    <row r="11" spans="1:8" x14ac:dyDescent="0.2">
      <c r="A11" s="9"/>
      <c r="B11" s="2" t="s">
        <v>217</v>
      </c>
      <c r="D11" s="3" t="s">
        <v>216</v>
      </c>
      <c r="G11" s="4">
        <v>0.2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218</v>
      </c>
      <c r="H13" s="1"/>
    </row>
    <row r="14" spans="1:8" x14ac:dyDescent="0.2">
      <c r="A14" s="9"/>
      <c r="H14" s="1"/>
    </row>
    <row r="15" spans="1:8" x14ac:dyDescent="0.2">
      <c r="A15" s="10" t="s">
        <v>219</v>
      </c>
      <c r="B15" s="2" t="s">
        <v>76</v>
      </c>
      <c r="D15" s="3" t="s">
        <v>125</v>
      </c>
      <c r="F15" s="4">
        <v>4.0999999999999996</v>
      </c>
      <c r="H15" s="1"/>
    </row>
    <row r="16" spans="1:8" x14ac:dyDescent="0.2">
      <c r="A16" s="9"/>
      <c r="B16" s="2" t="s">
        <v>121</v>
      </c>
      <c r="D16" s="3" t="s">
        <v>113</v>
      </c>
      <c r="G16" s="4">
        <v>4.0999999999999996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220</v>
      </c>
      <c r="H18" s="1"/>
    </row>
    <row r="19" spans="1:8" x14ac:dyDescent="0.2">
      <c r="A19" s="9"/>
      <c r="H19" s="1"/>
    </row>
    <row r="20" spans="1:8" x14ac:dyDescent="0.2">
      <c r="A20" s="10" t="s">
        <v>221</v>
      </c>
      <c r="B20" s="2" t="s">
        <v>117</v>
      </c>
      <c r="D20" s="3" t="s">
        <v>118</v>
      </c>
      <c r="F20" s="4">
        <f>4686.86+179.5</f>
        <v>4866.3599999999997</v>
      </c>
      <c r="H20" s="1"/>
    </row>
    <row r="21" spans="1:8" x14ac:dyDescent="0.2">
      <c r="A21" s="9"/>
      <c r="B21" s="2" t="s">
        <v>128</v>
      </c>
      <c r="D21" s="3" t="s">
        <v>129</v>
      </c>
      <c r="G21" s="4">
        <f>4686.86+179.5</f>
        <v>4866.3599999999997</v>
      </c>
      <c r="H21" s="1"/>
    </row>
    <row r="22" spans="1:8" x14ac:dyDescent="0.2">
      <c r="A22" s="9"/>
      <c r="H22" s="1"/>
    </row>
    <row r="23" spans="1:8" x14ac:dyDescent="0.2">
      <c r="A23" s="9"/>
      <c r="B23" s="2" t="s">
        <v>222</v>
      </c>
      <c r="H23" s="1"/>
    </row>
    <row r="24" spans="1:8" x14ac:dyDescent="0.2">
      <c r="A24" s="10"/>
    </row>
    <row r="25" spans="1:8" x14ac:dyDescent="0.2">
      <c r="A25" s="10" t="s">
        <v>223</v>
      </c>
      <c r="B25" s="2" t="s">
        <v>135</v>
      </c>
      <c r="D25" s="3" t="s">
        <v>114</v>
      </c>
      <c r="F25" s="14">
        <v>490889.31000000006</v>
      </c>
      <c r="G25" s="14"/>
    </row>
    <row r="26" spans="1:8" x14ac:dyDescent="0.2">
      <c r="A26" s="10"/>
      <c r="B26" s="2" t="s">
        <v>136</v>
      </c>
      <c r="D26" s="3" t="s">
        <v>137</v>
      </c>
      <c r="F26" s="14"/>
      <c r="G26" s="14">
        <v>490889.31000000006</v>
      </c>
    </row>
    <row r="27" spans="1:8" x14ac:dyDescent="0.2">
      <c r="A27" s="10"/>
      <c r="F27" s="14"/>
      <c r="G27" s="14"/>
    </row>
    <row r="28" spans="1:8" x14ac:dyDescent="0.2">
      <c r="A28" s="10"/>
      <c r="B28" s="2" t="s">
        <v>225</v>
      </c>
      <c r="F28" s="14"/>
      <c r="G28" s="14"/>
    </row>
    <row r="29" spans="1:8" x14ac:dyDescent="0.2">
      <c r="A29" s="10"/>
      <c r="F29" s="14"/>
      <c r="G29" s="14"/>
    </row>
    <row r="30" spans="1:8" x14ac:dyDescent="0.2">
      <c r="A30" s="10" t="s">
        <v>224</v>
      </c>
      <c r="B30" s="2" t="s">
        <v>136</v>
      </c>
      <c r="D30" s="3" t="s">
        <v>137</v>
      </c>
      <c r="F30" s="14">
        <f>G31+G32</f>
        <v>490889.31000000006</v>
      </c>
      <c r="G30" s="14"/>
    </row>
    <row r="31" spans="1:8" x14ac:dyDescent="0.2">
      <c r="A31" s="10"/>
      <c r="B31" s="2" t="s">
        <v>138</v>
      </c>
      <c r="D31" s="3" t="s">
        <v>139</v>
      </c>
      <c r="F31" s="14"/>
      <c r="G31" s="14">
        <v>270430.26000000007</v>
      </c>
    </row>
    <row r="32" spans="1:8" x14ac:dyDescent="0.2">
      <c r="A32" s="9"/>
      <c r="B32" s="2" t="s">
        <v>140</v>
      </c>
      <c r="D32" s="3" t="s">
        <v>141</v>
      </c>
      <c r="F32" s="14"/>
      <c r="G32" s="14">
        <v>220459.05</v>
      </c>
    </row>
    <row r="33" spans="1:14" x14ac:dyDescent="0.2">
      <c r="A33" s="10"/>
      <c r="F33" s="14"/>
      <c r="G33" s="14"/>
      <c r="M33" s="14"/>
    </row>
    <row r="34" spans="1:14" x14ac:dyDescent="0.2">
      <c r="A34" s="10"/>
      <c r="B34" s="2" t="s">
        <v>225</v>
      </c>
      <c r="F34" s="14"/>
      <c r="G34" s="14"/>
      <c r="H34" s="27"/>
      <c r="M34" s="14"/>
    </row>
    <row r="35" spans="1:14" x14ac:dyDescent="0.2">
      <c r="A35" s="10"/>
      <c r="F35" s="14"/>
      <c r="G35" s="14"/>
      <c r="J35" s="24"/>
      <c r="K35" s="25"/>
      <c r="M35" s="14"/>
    </row>
    <row r="36" spans="1:14" x14ac:dyDescent="0.2">
      <c r="A36" s="10"/>
      <c r="F36" s="14"/>
      <c r="G36" s="14"/>
      <c r="M36" s="14"/>
      <c r="N36" s="14"/>
    </row>
    <row r="37" spans="1:14" x14ac:dyDescent="0.2">
      <c r="A37" s="10"/>
      <c r="F37" s="14"/>
      <c r="G37" s="14"/>
      <c r="M37" s="14"/>
      <c r="N37" s="14"/>
    </row>
    <row r="38" spans="1:14" x14ac:dyDescent="0.2">
      <c r="A38" s="10"/>
      <c r="F38" s="14"/>
      <c r="G38" s="14"/>
      <c r="M38" s="14"/>
      <c r="N38" s="14"/>
    </row>
    <row r="39" spans="1:14" x14ac:dyDescent="0.2">
      <c r="A39" s="10"/>
      <c r="B39" s="11"/>
      <c r="C39" s="11"/>
      <c r="D39" s="12"/>
      <c r="E39" s="11"/>
    </row>
    <row r="40" spans="1:14" ht="13.5" thickBot="1" x14ac:dyDescent="0.25">
      <c r="F40" s="16">
        <f>SUM(F10:F38)</f>
        <v>986649.28</v>
      </c>
      <c r="G40" s="16">
        <f>SUM(G10:G38)</f>
        <v>986649.28</v>
      </c>
    </row>
    <row r="41" spans="1:14" ht="13.5" thickTop="1" x14ac:dyDescent="0.2">
      <c r="F41" s="2"/>
      <c r="G41" s="2"/>
    </row>
    <row r="42" spans="1:14" x14ac:dyDescent="0.2">
      <c r="A42" s="2" t="s">
        <v>16</v>
      </c>
    </row>
    <row r="45" spans="1:14" x14ac:dyDescent="0.2">
      <c r="C45" s="3"/>
      <c r="D45" s="2"/>
      <c r="E45" s="4"/>
    </row>
    <row r="46" spans="1:14" x14ac:dyDescent="0.2">
      <c r="A46" s="2" t="s">
        <v>17</v>
      </c>
      <c r="C46" s="3"/>
      <c r="D46" s="2"/>
      <c r="E46" s="4"/>
    </row>
    <row r="47" spans="1:14" x14ac:dyDescent="0.2">
      <c r="C47" s="3"/>
      <c r="D47" s="2"/>
      <c r="E47" s="4"/>
    </row>
    <row r="48" spans="1:14" x14ac:dyDescent="0.2">
      <c r="C48" s="3"/>
      <c r="D48" s="2"/>
      <c r="E48" s="4"/>
    </row>
    <row r="49" spans="4:7" x14ac:dyDescent="0.2">
      <c r="D49" s="2"/>
      <c r="F49" s="2"/>
      <c r="G49" s="2"/>
    </row>
    <row r="50" spans="4:7" x14ac:dyDescent="0.2">
      <c r="D50" s="2"/>
      <c r="F50" s="2"/>
      <c r="G50" s="2"/>
    </row>
    <row r="51" spans="4:7" x14ac:dyDescent="0.2">
      <c r="D51" s="2"/>
      <c r="F51" s="2"/>
      <c r="G51" s="2"/>
    </row>
    <row r="52" spans="4:7" x14ac:dyDescent="0.2">
      <c r="D52" s="2"/>
      <c r="F52" s="2"/>
      <c r="G52" s="2"/>
    </row>
    <row r="53" spans="4:7" x14ac:dyDescent="0.2">
      <c r="D53" s="2"/>
      <c r="F53" s="2"/>
      <c r="G53" s="2"/>
    </row>
    <row r="54" spans="4:7" x14ac:dyDescent="0.2">
      <c r="D54" s="2"/>
      <c r="F54" s="2"/>
      <c r="G54" s="2"/>
    </row>
    <row r="55" spans="4:7" x14ac:dyDescent="0.2">
      <c r="D55" s="2"/>
      <c r="F55" s="2"/>
      <c r="G55" s="2"/>
    </row>
    <row r="56" spans="4:7" x14ac:dyDescent="0.2">
      <c r="D56" s="2"/>
      <c r="F56" s="2"/>
      <c r="G56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CFB7-0916-41EC-8E2F-C671E38E8EC9}">
  <dimension ref="A2:N52"/>
  <sheetViews>
    <sheetView view="pageBreakPreview" zoomScaleNormal="100" zoomScaleSheetLayoutView="100" workbookViewId="0">
      <selection activeCell="B15" sqref="B15:G18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226</v>
      </c>
      <c r="B10" s="2" t="s">
        <v>76</v>
      </c>
      <c r="D10" s="3" t="s">
        <v>125</v>
      </c>
      <c r="F10" s="4">
        <v>4.5</v>
      </c>
      <c r="H10" s="1"/>
    </row>
    <row r="11" spans="1:8" x14ac:dyDescent="0.2">
      <c r="A11" s="9"/>
      <c r="B11" s="2" t="s">
        <v>121</v>
      </c>
      <c r="D11" s="3" t="s">
        <v>113</v>
      </c>
      <c r="G11" s="4">
        <v>4.5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233</v>
      </c>
      <c r="H13" s="1"/>
    </row>
    <row r="14" spans="1:8" x14ac:dyDescent="0.2">
      <c r="A14" s="9"/>
      <c r="H14" s="1"/>
    </row>
    <row r="15" spans="1:8" x14ac:dyDescent="0.2">
      <c r="A15" s="10" t="s">
        <v>227</v>
      </c>
      <c r="B15" s="2" t="s">
        <v>117</v>
      </c>
      <c r="D15" s="3" t="s">
        <v>118</v>
      </c>
      <c r="F15" s="4">
        <v>9157.3900000000012</v>
      </c>
      <c r="H15" s="1"/>
    </row>
    <row r="16" spans="1:8" x14ac:dyDescent="0.2">
      <c r="A16" s="9"/>
      <c r="B16" s="2" t="s">
        <v>128</v>
      </c>
      <c r="D16" s="3" t="s">
        <v>129</v>
      </c>
      <c r="G16" s="4">
        <v>9157.3900000000012</v>
      </c>
      <c r="H16" s="1"/>
    </row>
    <row r="17" spans="1:14" x14ac:dyDescent="0.2">
      <c r="A17" s="9"/>
      <c r="H17" s="1"/>
    </row>
    <row r="18" spans="1:14" x14ac:dyDescent="0.2">
      <c r="A18" s="9"/>
      <c r="B18" s="2" t="s">
        <v>232</v>
      </c>
      <c r="H18" s="1"/>
    </row>
    <row r="19" spans="1:14" x14ac:dyDescent="0.2">
      <c r="A19" s="9"/>
      <c r="H19" s="1"/>
    </row>
    <row r="20" spans="1:14" x14ac:dyDescent="0.2">
      <c r="A20" s="10" t="s">
        <v>228</v>
      </c>
      <c r="B20" s="2" t="s">
        <v>135</v>
      </c>
      <c r="D20" s="3" t="s">
        <v>114</v>
      </c>
      <c r="F20" s="14">
        <v>1894323.04</v>
      </c>
      <c r="G20" s="14"/>
      <c r="H20" s="1"/>
    </row>
    <row r="21" spans="1:14" x14ac:dyDescent="0.2">
      <c r="A21" s="9"/>
      <c r="B21" s="2" t="s">
        <v>136</v>
      </c>
      <c r="D21" s="3" t="s">
        <v>137</v>
      </c>
      <c r="F21" s="14"/>
      <c r="G21" s="14">
        <v>1894323.04</v>
      </c>
      <c r="H21" s="1"/>
    </row>
    <row r="22" spans="1:14" x14ac:dyDescent="0.2">
      <c r="A22" s="9"/>
      <c r="F22" s="14"/>
      <c r="G22" s="14"/>
      <c r="H22" s="1"/>
    </row>
    <row r="23" spans="1:14" x14ac:dyDescent="0.2">
      <c r="A23" s="9"/>
      <c r="B23" s="2" t="s">
        <v>234</v>
      </c>
      <c r="F23" s="14"/>
      <c r="G23" s="14"/>
      <c r="H23" s="1"/>
    </row>
    <row r="24" spans="1:14" x14ac:dyDescent="0.2">
      <c r="A24" s="10"/>
      <c r="F24" s="14"/>
      <c r="G24" s="14"/>
    </row>
    <row r="25" spans="1:14" x14ac:dyDescent="0.2">
      <c r="A25" s="10" t="s">
        <v>229</v>
      </c>
      <c r="B25" s="2" t="s">
        <v>136</v>
      </c>
      <c r="D25" s="3" t="s">
        <v>137</v>
      </c>
      <c r="F25" s="14">
        <v>1894323.04</v>
      </c>
      <c r="G25" s="14"/>
      <c r="I25" s="27"/>
    </row>
    <row r="26" spans="1:14" x14ac:dyDescent="0.2">
      <c r="A26" s="10"/>
      <c r="B26" s="2" t="s">
        <v>138</v>
      </c>
      <c r="D26" s="3" t="s">
        <v>139</v>
      </c>
      <c r="F26" s="14"/>
      <c r="G26" s="14">
        <v>66494.09000000004</v>
      </c>
    </row>
    <row r="27" spans="1:14" x14ac:dyDescent="0.2">
      <c r="A27" s="10"/>
      <c r="B27" s="2" t="s">
        <v>140</v>
      </c>
      <c r="D27" s="3" t="s">
        <v>141</v>
      </c>
      <c r="F27" s="14"/>
      <c r="G27" s="14">
        <v>8519.2000000000007</v>
      </c>
    </row>
    <row r="28" spans="1:14" x14ac:dyDescent="0.2">
      <c r="A28" s="10"/>
      <c r="B28" s="2" t="s">
        <v>230</v>
      </c>
      <c r="D28" s="3" t="s">
        <v>231</v>
      </c>
      <c r="F28" s="14"/>
      <c r="G28" s="14">
        <v>1819309.75</v>
      </c>
    </row>
    <row r="29" spans="1:14" x14ac:dyDescent="0.2">
      <c r="A29" s="10"/>
      <c r="F29" s="14"/>
      <c r="G29" s="14"/>
    </row>
    <row r="30" spans="1:14" x14ac:dyDescent="0.2">
      <c r="A30" s="10"/>
      <c r="B30" s="2" t="s">
        <v>234</v>
      </c>
      <c r="F30" s="14"/>
      <c r="G30" s="14"/>
    </row>
    <row r="31" spans="1:14" x14ac:dyDescent="0.2">
      <c r="A31" s="10"/>
      <c r="F31" s="14"/>
      <c r="G31" s="14"/>
      <c r="J31" s="24"/>
      <c r="K31" s="25"/>
      <c r="M31" s="14"/>
    </row>
    <row r="32" spans="1:14" x14ac:dyDescent="0.2">
      <c r="A32" s="10"/>
      <c r="F32" s="14"/>
      <c r="G32" s="14"/>
      <c r="M32" s="14"/>
      <c r="N32" s="14"/>
    </row>
    <row r="33" spans="1:14" x14ac:dyDescent="0.2">
      <c r="A33" s="10"/>
      <c r="F33" s="14"/>
      <c r="G33" s="14"/>
      <c r="M33" s="14"/>
      <c r="N33" s="14"/>
    </row>
    <row r="34" spans="1:14" x14ac:dyDescent="0.2">
      <c r="A34" s="10"/>
      <c r="F34" s="14"/>
      <c r="G34" s="14"/>
      <c r="M34" s="14"/>
      <c r="N34" s="14"/>
    </row>
    <row r="35" spans="1:14" x14ac:dyDescent="0.2">
      <c r="A35" s="10"/>
      <c r="B35" s="11"/>
      <c r="C35" s="11"/>
      <c r="D35" s="12"/>
      <c r="E35" s="11"/>
    </row>
    <row r="36" spans="1:14" ht="13.5" thickBot="1" x14ac:dyDescent="0.25">
      <c r="F36" s="16">
        <f>SUM(F10:F34)</f>
        <v>3797807.9699999997</v>
      </c>
      <c r="G36" s="16">
        <f>SUM(G10:G34)</f>
        <v>3797807.9699999997</v>
      </c>
    </row>
    <row r="37" spans="1:14" ht="13.5" thickTop="1" x14ac:dyDescent="0.2">
      <c r="F37" s="2"/>
      <c r="G37" s="2"/>
    </row>
    <row r="38" spans="1:14" x14ac:dyDescent="0.2">
      <c r="A38" s="2" t="s">
        <v>16</v>
      </c>
    </row>
    <row r="41" spans="1:14" x14ac:dyDescent="0.2">
      <c r="C41" s="3"/>
      <c r="D41" s="2"/>
      <c r="E41" s="4"/>
    </row>
    <row r="42" spans="1:14" x14ac:dyDescent="0.2">
      <c r="A42" s="2" t="s">
        <v>17</v>
      </c>
      <c r="C42" s="3"/>
      <c r="D42" s="2"/>
      <c r="E42" s="4"/>
    </row>
    <row r="43" spans="1:14" x14ac:dyDescent="0.2">
      <c r="C43" s="3"/>
      <c r="D43" s="2"/>
      <c r="E43" s="4"/>
    </row>
    <row r="44" spans="1:14" x14ac:dyDescent="0.2">
      <c r="C44" s="3"/>
      <c r="D44" s="2"/>
      <c r="E44" s="4"/>
    </row>
    <row r="45" spans="1:14" x14ac:dyDescent="0.2">
      <c r="D45" s="2"/>
      <c r="F45" s="2"/>
      <c r="G45" s="2"/>
    </row>
    <row r="46" spans="1:14" x14ac:dyDescent="0.2">
      <c r="D46" s="2"/>
      <c r="F46" s="2"/>
      <c r="G46" s="2"/>
    </row>
    <row r="47" spans="1:14" x14ac:dyDescent="0.2">
      <c r="D47" s="2"/>
      <c r="F47" s="2"/>
      <c r="G47" s="2"/>
    </row>
    <row r="48" spans="1:14" x14ac:dyDescent="0.2">
      <c r="D48" s="2"/>
      <c r="F48" s="2"/>
      <c r="G48" s="2"/>
    </row>
    <row r="49" spans="4:7" x14ac:dyDescent="0.2">
      <c r="D49" s="2"/>
      <c r="F49" s="2"/>
      <c r="G49" s="2"/>
    </row>
    <row r="50" spans="4:7" x14ac:dyDescent="0.2">
      <c r="D50" s="2"/>
      <c r="F50" s="2"/>
      <c r="G50" s="2"/>
    </row>
    <row r="51" spans="4:7" x14ac:dyDescent="0.2">
      <c r="D51" s="2"/>
      <c r="F51" s="2"/>
      <c r="G51" s="2"/>
    </row>
    <row r="52" spans="4:7" x14ac:dyDescent="0.2">
      <c r="D52" s="2"/>
      <c r="F52" s="2"/>
      <c r="G52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A52E-D69B-463A-968A-9DA40CC3C729}">
  <dimension ref="A2:N66"/>
  <sheetViews>
    <sheetView view="pageBreakPreview" topLeftCell="A7" zoomScaleNormal="100" zoomScaleSheetLayoutView="100" workbookViewId="0">
      <selection activeCell="B15" sqref="B15:G18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239</v>
      </c>
      <c r="B10" s="2" t="s">
        <v>238</v>
      </c>
      <c r="D10" s="3" t="s">
        <v>237</v>
      </c>
      <c r="F10" s="4">
        <v>2497.2600000000002</v>
      </c>
      <c r="H10" s="1"/>
    </row>
    <row r="11" spans="1:8" x14ac:dyDescent="0.2">
      <c r="A11" s="9"/>
      <c r="B11" s="2" t="s">
        <v>236</v>
      </c>
      <c r="D11" s="3" t="s">
        <v>235</v>
      </c>
      <c r="G11" s="4">
        <v>2497.2600000000002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167</v>
      </c>
      <c r="H13" s="1"/>
    </row>
    <row r="14" spans="1:8" x14ac:dyDescent="0.2">
      <c r="A14" s="9"/>
      <c r="H14" s="1"/>
    </row>
    <row r="15" spans="1:8" x14ac:dyDescent="0.2">
      <c r="A15" s="10" t="s">
        <v>240</v>
      </c>
      <c r="B15" s="2" t="s">
        <v>112</v>
      </c>
      <c r="D15" s="3" t="s">
        <v>113</v>
      </c>
      <c r="F15" s="4">
        <v>1200000</v>
      </c>
      <c r="H15" s="1"/>
    </row>
    <row r="16" spans="1:8" x14ac:dyDescent="0.2">
      <c r="A16" s="9"/>
      <c r="B16" s="2" t="s">
        <v>245</v>
      </c>
      <c r="D16" s="3" t="s">
        <v>118</v>
      </c>
      <c r="G16" s="4">
        <v>1200000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244</v>
      </c>
      <c r="H18" s="1"/>
    </row>
    <row r="19" spans="1:8" x14ac:dyDescent="0.2">
      <c r="A19" s="9"/>
      <c r="H19" s="1"/>
    </row>
    <row r="20" spans="1:8" x14ac:dyDescent="0.2">
      <c r="A20" s="10" t="s">
        <v>242</v>
      </c>
      <c r="B20" s="2" t="s">
        <v>112</v>
      </c>
      <c r="D20" s="3" t="s">
        <v>113</v>
      </c>
      <c r="F20" s="4">
        <v>375</v>
      </c>
      <c r="H20" s="1"/>
    </row>
    <row r="21" spans="1:8" x14ac:dyDescent="0.2">
      <c r="A21" s="9"/>
      <c r="B21" s="2" t="s">
        <v>22</v>
      </c>
      <c r="D21" s="3" t="s">
        <v>21</v>
      </c>
      <c r="G21" s="4">
        <v>375</v>
      </c>
      <c r="H21" s="1"/>
    </row>
    <row r="22" spans="1:8" x14ac:dyDescent="0.2">
      <c r="A22" s="9"/>
      <c r="H22" s="1"/>
    </row>
    <row r="23" spans="1:8" x14ac:dyDescent="0.2">
      <c r="A23" s="9"/>
      <c r="B23" s="2" t="s">
        <v>249</v>
      </c>
      <c r="H23" s="1"/>
    </row>
    <row r="24" spans="1:8" x14ac:dyDescent="0.2">
      <c r="A24" s="10"/>
      <c r="H24" s="1"/>
    </row>
    <row r="25" spans="1:8" x14ac:dyDescent="0.2">
      <c r="A25" s="10" t="s">
        <v>243</v>
      </c>
      <c r="B25" s="2" t="s">
        <v>76</v>
      </c>
      <c r="D25" s="3" t="s">
        <v>125</v>
      </c>
      <c r="F25" s="4">
        <v>5.0999999999999996</v>
      </c>
      <c r="H25" s="1"/>
    </row>
    <row r="26" spans="1:8" x14ac:dyDescent="0.2">
      <c r="A26" s="10"/>
      <c r="B26" s="2" t="s">
        <v>121</v>
      </c>
      <c r="D26" s="3" t="s">
        <v>113</v>
      </c>
      <c r="G26" s="4">
        <v>5.0999999999999996</v>
      </c>
      <c r="H26" s="1"/>
    </row>
    <row r="27" spans="1:8" x14ac:dyDescent="0.2">
      <c r="A27" s="10"/>
      <c r="H27" s="1"/>
    </row>
    <row r="28" spans="1:8" x14ac:dyDescent="0.2">
      <c r="A28" s="10"/>
      <c r="B28" s="2" t="s">
        <v>241</v>
      </c>
      <c r="H28" s="1"/>
    </row>
    <row r="29" spans="1:8" x14ac:dyDescent="0.2">
      <c r="A29" s="10"/>
    </row>
    <row r="30" spans="1:8" x14ac:dyDescent="0.2">
      <c r="A30" s="10" t="s">
        <v>246</v>
      </c>
      <c r="B30" s="2" t="s">
        <v>135</v>
      </c>
      <c r="D30" s="3" t="s">
        <v>114</v>
      </c>
      <c r="F30" s="4">
        <v>365225.92000000004</v>
      </c>
    </row>
    <row r="31" spans="1:8" x14ac:dyDescent="0.2">
      <c r="A31" s="10"/>
      <c r="B31" s="2" t="s">
        <v>136</v>
      </c>
      <c r="D31" s="3" t="s">
        <v>137</v>
      </c>
      <c r="G31" s="4">
        <v>365225.92000000004</v>
      </c>
    </row>
    <row r="32" spans="1:8" x14ac:dyDescent="0.2">
      <c r="A32" s="10"/>
    </row>
    <row r="33" spans="1:14" x14ac:dyDescent="0.2">
      <c r="A33" s="10"/>
      <c r="B33" s="2" t="s">
        <v>248</v>
      </c>
    </row>
    <row r="34" spans="1:14" x14ac:dyDescent="0.2">
      <c r="A34" s="10"/>
    </row>
    <row r="35" spans="1:14" x14ac:dyDescent="0.2">
      <c r="A35" s="10" t="s">
        <v>247</v>
      </c>
      <c r="B35" s="2" t="s">
        <v>136</v>
      </c>
      <c r="D35" s="3" t="s">
        <v>137</v>
      </c>
      <c r="F35" s="14">
        <f>SUM(G36:G38)</f>
        <v>365225.92000000004</v>
      </c>
      <c r="G35" s="14"/>
    </row>
    <row r="36" spans="1:14" x14ac:dyDescent="0.2">
      <c r="A36" s="10"/>
      <c r="B36" s="2" t="s">
        <v>138</v>
      </c>
      <c r="D36" s="3" t="s">
        <v>139</v>
      </c>
      <c r="F36" s="14"/>
      <c r="G36" s="14">
        <v>357358.66000000003</v>
      </c>
    </row>
    <row r="37" spans="1:14" x14ac:dyDescent="0.2">
      <c r="A37" s="10"/>
      <c r="B37" s="2" t="s">
        <v>140</v>
      </c>
      <c r="D37" s="3" t="s">
        <v>141</v>
      </c>
      <c r="F37" s="14"/>
      <c r="G37" s="14">
        <v>5370</v>
      </c>
    </row>
    <row r="38" spans="1:14" x14ac:dyDescent="0.2">
      <c r="A38" s="10"/>
      <c r="B38" s="2" t="s">
        <v>230</v>
      </c>
      <c r="D38" s="3" t="s">
        <v>231</v>
      </c>
      <c r="F38" s="14"/>
      <c r="G38" s="14">
        <v>2497.2600000000002</v>
      </c>
    </row>
    <row r="39" spans="1:14" x14ac:dyDescent="0.2">
      <c r="A39" s="10"/>
      <c r="F39" s="14"/>
      <c r="G39" s="14"/>
    </row>
    <row r="40" spans="1:14" x14ac:dyDescent="0.2">
      <c r="A40" s="10" t="s">
        <v>250</v>
      </c>
      <c r="B40" s="2" t="s">
        <v>117</v>
      </c>
      <c r="D40" s="3" t="s">
        <v>118</v>
      </c>
      <c r="F40" s="4">
        <f>385.34+7790.19</f>
        <v>8175.53</v>
      </c>
    </row>
    <row r="41" spans="1:14" x14ac:dyDescent="0.2">
      <c r="A41" s="10"/>
      <c r="B41" s="2" t="s">
        <v>128</v>
      </c>
      <c r="D41" s="3" t="s">
        <v>129</v>
      </c>
      <c r="G41" s="4">
        <v>8175.53</v>
      </c>
    </row>
    <row r="42" spans="1:14" x14ac:dyDescent="0.2">
      <c r="A42" s="10"/>
    </row>
    <row r="43" spans="1:14" x14ac:dyDescent="0.2">
      <c r="A43" s="10"/>
      <c r="B43" s="2" t="s">
        <v>251</v>
      </c>
    </row>
    <row r="44" spans="1:14" x14ac:dyDescent="0.2">
      <c r="A44" s="10"/>
      <c r="F44" s="14"/>
      <c r="G44" s="14"/>
    </row>
    <row r="45" spans="1:14" x14ac:dyDescent="0.2">
      <c r="A45" s="10"/>
      <c r="F45" s="14"/>
      <c r="G45" s="14"/>
    </row>
    <row r="46" spans="1:14" x14ac:dyDescent="0.2">
      <c r="A46" s="10"/>
      <c r="F46" s="14"/>
      <c r="G46" s="14"/>
    </row>
    <row r="47" spans="1:14" x14ac:dyDescent="0.2">
      <c r="A47" s="10"/>
      <c r="F47" s="14"/>
      <c r="G47" s="14"/>
    </row>
    <row r="48" spans="1:14" x14ac:dyDescent="0.2">
      <c r="A48" s="10"/>
      <c r="F48" s="14"/>
      <c r="G48" s="14"/>
      <c r="M48" s="14"/>
      <c r="N48" s="14"/>
    </row>
    <row r="49" spans="1:7" x14ac:dyDescent="0.2">
      <c r="A49" s="10"/>
      <c r="B49" s="11"/>
      <c r="C49" s="11"/>
      <c r="D49" s="12"/>
      <c r="E49" s="11"/>
    </row>
    <row r="50" spans="1:7" ht="13.5" thickBot="1" x14ac:dyDescent="0.25">
      <c r="F50" s="16">
        <f>SUM(F10:F48)</f>
        <v>1941504.7300000002</v>
      </c>
      <c r="G50" s="16">
        <f>SUM(G10:G48)</f>
        <v>1941504.7300000004</v>
      </c>
    </row>
    <row r="51" spans="1:7" ht="13.5" thickTop="1" x14ac:dyDescent="0.2">
      <c r="F51" s="2"/>
      <c r="G51" s="2"/>
    </row>
    <row r="52" spans="1:7" x14ac:dyDescent="0.2">
      <c r="A52" s="2" t="s">
        <v>16</v>
      </c>
    </row>
    <row r="55" spans="1:7" x14ac:dyDescent="0.2">
      <c r="C55" s="3"/>
      <c r="D55" s="2"/>
      <c r="E55" s="4"/>
    </row>
    <row r="56" spans="1:7" x14ac:dyDescent="0.2">
      <c r="A56" s="2" t="s">
        <v>17</v>
      </c>
      <c r="C56" s="3"/>
      <c r="D56" s="2"/>
      <c r="E56" s="4"/>
    </row>
    <row r="57" spans="1:7" x14ac:dyDescent="0.2">
      <c r="C57" s="3"/>
      <c r="D57" s="2"/>
      <c r="E57" s="4"/>
    </row>
    <row r="58" spans="1:7" x14ac:dyDescent="0.2">
      <c r="C58" s="3"/>
      <c r="D58" s="2"/>
      <c r="E58" s="4"/>
    </row>
    <row r="59" spans="1:7" x14ac:dyDescent="0.2">
      <c r="D59" s="2"/>
      <c r="F59" s="2"/>
      <c r="G59" s="2"/>
    </row>
    <row r="60" spans="1:7" x14ac:dyDescent="0.2">
      <c r="D60" s="2"/>
      <c r="F60" s="2"/>
      <c r="G60" s="2"/>
    </row>
    <row r="61" spans="1:7" x14ac:dyDescent="0.2">
      <c r="D61" s="2"/>
      <c r="F61" s="2"/>
      <c r="G61" s="2"/>
    </row>
    <row r="62" spans="1:7" x14ac:dyDescent="0.2">
      <c r="D62" s="2"/>
      <c r="F62" s="2"/>
      <c r="G62" s="2"/>
    </row>
    <row r="63" spans="1:7" x14ac:dyDescent="0.2">
      <c r="D63" s="2"/>
      <c r="F63" s="2"/>
      <c r="G63" s="2"/>
    </row>
    <row r="64" spans="1:7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401B-61F3-4B08-8BB2-F46420C6344B}">
  <dimension ref="A2:N60"/>
  <sheetViews>
    <sheetView view="pageBreakPreview" topLeftCell="A4" zoomScaleNormal="100" zoomScaleSheetLayoutView="100" workbookViewId="0">
      <selection activeCell="B15" sqref="B15:G35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9" style="2"/>
    <col min="9" max="9" width="11.25" style="2" customWidth="1"/>
    <col min="10" max="10" width="9" style="2"/>
    <col min="11" max="11" width="9" style="13"/>
    <col min="12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252</v>
      </c>
      <c r="B10" s="2" t="s">
        <v>22</v>
      </c>
      <c r="D10" s="3" t="s">
        <v>21</v>
      </c>
      <c r="F10" s="4">
        <v>375</v>
      </c>
      <c r="H10" s="1"/>
    </row>
    <row r="11" spans="1:8" x14ac:dyDescent="0.2">
      <c r="A11" s="9"/>
      <c r="B11" s="2" t="s">
        <v>253</v>
      </c>
      <c r="D11" s="3" t="s">
        <v>179</v>
      </c>
      <c r="G11" s="4">
        <v>375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254</v>
      </c>
      <c r="H13" s="1"/>
    </row>
    <row r="14" spans="1:8" x14ac:dyDescent="0.2">
      <c r="A14" s="9"/>
      <c r="H14" s="1"/>
    </row>
    <row r="15" spans="1:8" x14ac:dyDescent="0.2">
      <c r="A15" s="10" t="s">
        <v>255</v>
      </c>
      <c r="B15" s="2" t="s">
        <v>76</v>
      </c>
      <c r="D15" s="3" t="s">
        <v>125</v>
      </c>
      <c r="F15" s="4">
        <v>7.8</v>
      </c>
      <c r="H15" s="1"/>
    </row>
    <row r="16" spans="1:8" x14ac:dyDescent="0.2">
      <c r="A16" s="9"/>
      <c r="B16" s="2" t="s">
        <v>121</v>
      </c>
      <c r="D16" s="3" t="s">
        <v>113</v>
      </c>
      <c r="G16" s="4">
        <v>7.8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256</v>
      </c>
      <c r="H18" s="1"/>
    </row>
    <row r="19" spans="1:8" x14ac:dyDescent="0.2">
      <c r="A19" s="9"/>
      <c r="H19" s="1"/>
    </row>
    <row r="20" spans="1:8" x14ac:dyDescent="0.2">
      <c r="A20" s="10" t="s">
        <v>257</v>
      </c>
      <c r="B20" s="2" t="s">
        <v>117</v>
      </c>
      <c r="D20" s="3" t="s">
        <v>118</v>
      </c>
      <c r="F20" s="4">
        <f>5649.41+373.12</f>
        <v>6022.53</v>
      </c>
      <c r="H20" s="1"/>
    </row>
    <row r="21" spans="1:8" x14ac:dyDescent="0.2">
      <c r="A21" s="9"/>
      <c r="B21" s="2" t="s">
        <v>128</v>
      </c>
      <c r="D21" s="3" t="s">
        <v>129</v>
      </c>
      <c r="G21" s="4">
        <f>5649.41+373.12</f>
        <v>6022.53</v>
      </c>
      <c r="H21" s="1"/>
    </row>
    <row r="22" spans="1:8" x14ac:dyDescent="0.2">
      <c r="A22" s="9"/>
      <c r="H22" s="1"/>
    </row>
    <row r="23" spans="1:8" x14ac:dyDescent="0.2">
      <c r="A23" s="9"/>
      <c r="B23" s="2" t="s">
        <v>261</v>
      </c>
      <c r="H23" s="1"/>
    </row>
    <row r="24" spans="1:8" x14ac:dyDescent="0.2">
      <c r="A24" s="9"/>
      <c r="H24" s="1"/>
    </row>
    <row r="25" spans="1:8" x14ac:dyDescent="0.2">
      <c r="A25" s="10" t="s">
        <v>259</v>
      </c>
      <c r="B25" s="2" t="s">
        <v>135</v>
      </c>
      <c r="D25" s="3" t="s">
        <v>114</v>
      </c>
      <c r="F25" s="4">
        <v>471569.49999999988</v>
      </c>
      <c r="H25" s="1"/>
    </row>
    <row r="26" spans="1:8" x14ac:dyDescent="0.2">
      <c r="A26" s="10"/>
      <c r="B26" s="2" t="s">
        <v>136</v>
      </c>
      <c r="D26" s="3" t="s">
        <v>137</v>
      </c>
      <c r="G26" s="4">
        <v>471569.49999999988</v>
      </c>
      <c r="H26" s="1"/>
    </row>
    <row r="27" spans="1:8" x14ac:dyDescent="0.2">
      <c r="A27" s="10"/>
      <c r="H27" s="1"/>
    </row>
    <row r="28" spans="1:8" x14ac:dyDescent="0.2">
      <c r="A28" s="10"/>
      <c r="B28" s="2" t="s">
        <v>258</v>
      </c>
      <c r="H28" s="1"/>
    </row>
    <row r="29" spans="1:8" x14ac:dyDescent="0.2">
      <c r="A29" s="10"/>
      <c r="H29" s="1"/>
    </row>
    <row r="30" spans="1:8" x14ac:dyDescent="0.2">
      <c r="A30" s="10" t="s">
        <v>260</v>
      </c>
      <c r="B30" s="2" t="s">
        <v>136</v>
      </c>
      <c r="D30" s="3" t="s">
        <v>137</v>
      </c>
      <c r="F30" s="14">
        <f>G31+G32</f>
        <v>471569.49999999988</v>
      </c>
      <c r="G30" s="14"/>
      <c r="H30" s="1"/>
    </row>
    <row r="31" spans="1:8" x14ac:dyDescent="0.2">
      <c r="A31" s="10"/>
      <c r="B31" s="2" t="s">
        <v>138</v>
      </c>
      <c r="D31" s="3" t="s">
        <v>139</v>
      </c>
      <c r="F31" s="14"/>
      <c r="G31" s="14">
        <v>440229.3899999999</v>
      </c>
      <c r="H31" s="1"/>
    </row>
    <row r="32" spans="1:8" x14ac:dyDescent="0.2">
      <c r="A32" s="10"/>
      <c r="B32" s="2" t="s">
        <v>140</v>
      </c>
      <c r="D32" s="3" t="s">
        <v>141</v>
      </c>
      <c r="F32" s="14"/>
      <c r="G32" s="14">
        <v>31340.11</v>
      </c>
      <c r="H32" s="1"/>
    </row>
    <row r="33" spans="1:14" x14ac:dyDescent="0.2">
      <c r="A33" s="10"/>
      <c r="F33" s="14"/>
      <c r="G33" s="14"/>
    </row>
    <row r="34" spans="1:14" x14ac:dyDescent="0.2">
      <c r="A34" s="10"/>
      <c r="B34" s="2" t="s">
        <v>258</v>
      </c>
      <c r="F34" s="14"/>
      <c r="G34" s="14"/>
    </row>
    <row r="35" spans="1:14" x14ac:dyDescent="0.2">
      <c r="A35" s="10"/>
      <c r="F35" s="14"/>
      <c r="G35" s="14"/>
    </row>
    <row r="36" spans="1:14" x14ac:dyDescent="0.2">
      <c r="A36" s="10"/>
      <c r="D36" s="2"/>
    </row>
    <row r="37" spans="1:14" x14ac:dyDescent="0.2">
      <c r="A37" s="10"/>
      <c r="D37" s="2"/>
    </row>
    <row r="38" spans="1:14" x14ac:dyDescent="0.2">
      <c r="A38" s="10"/>
      <c r="F38" s="14"/>
      <c r="G38" s="14"/>
    </row>
    <row r="39" spans="1:14" x14ac:dyDescent="0.2">
      <c r="A39" s="10"/>
      <c r="F39" s="14"/>
      <c r="G39" s="14"/>
    </row>
    <row r="40" spans="1:14" x14ac:dyDescent="0.2">
      <c r="A40" s="10"/>
      <c r="F40" s="14"/>
      <c r="G40" s="14"/>
    </row>
    <row r="41" spans="1:14" x14ac:dyDescent="0.2">
      <c r="A41" s="10"/>
      <c r="F41" s="14"/>
      <c r="G41" s="14"/>
    </row>
    <row r="42" spans="1:14" x14ac:dyDescent="0.2">
      <c r="A42" s="10"/>
      <c r="F42" s="14"/>
      <c r="G42" s="14"/>
      <c r="M42" s="14"/>
      <c r="N42" s="14"/>
    </row>
    <row r="43" spans="1:14" x14ac:dyDescent="0.2">
      <c r="A43" s="10"/>
      <c r="B43" s="11"/>
      <c r="C43" s="11"/>
      <c r="D43" s="12"/>
      <c r="E43" s="11"/>
    </row>
    <row r="44" spans="1:14" ht="13.5" thickBot="1" x14ac:dyDescent="0.25">
      <c r="F44" s="16">
        <f>SUM(F10:F42)</f>
        <v>949544.32999999984</v>
      </c>
      <c r="G44" s="16">
        <f>SUM(G10:G42)</f>
        <v>949544.32999999973</v>
      </c>
    </row>
    <row r="45" spans="1:14" ht="13.5" thickTop="1" x14ac:dyDescent="0.2">
      <c r="F45" s="2"/>
      <c r="G45" s="2"/>
    </row>
    <row r="46" spans="1:14" x14ac:dyDescent="0.2">
      <c r="A46" s="2" t="s">
        <v>16</v>
      </c>
    </row>
    <row r="49" spans="1:7" x14ac:dyDescent="0.2">
      <c r="C49" s="3"/>
      <c r="D49" s="2"/>
      <c r="E49" s="4"/>
    </row>
    <row r="50" spans="1:7" x14ac:dyDescent="0.2">
      <c r="A50" s="2" t="s">
        <v>17</v>
      </c>
      <c r="C50" s="3"/>
      <c r="D50" s="2"/>
      <c r="E50" s="4"/>
    </row>
    <row r="51" spans="1:7" x14ac:dyDescent="0.2">
      <c r="C51" s="3"/>
      <c r="D51" s="2"/>
      <c r="E51" s="4"/>
    </row>
    <row r="52" spans="1:7" x14ac:dyDescent="0.2">
      <c r="C52" s="3"/>
      <c r="D52" s="2"/>
      <c r="E52" s="4"/>
    </row>
    <row r="53" spans="1:7" x14ac:dyDescent="0.2">
      <c r="D53" s="2"/>
      <c r="F53" s="2"/>
      <c r="G53" s="2"/>
    </row>
    <row r="54" spans="1:7" x14ac:dyDescent="0.2">
      <c r="D54" s="2"/>
      <c r="F54" s="2"/>
      <c r="G54" s="2"/>
    </row>
    <row r="55" spans="1:7" x14ac:dyDescent="0.2">
      <c r="D55" s="2"/>
      <c r="F55" s="2"/>
      <c r="G55" s="2"/>
    </row>
    <row r="56" spans="1:7" x14ac:dyDescent="0.2">
      <c r="D56" s="2"/>
      <c r="F56" s="2"/>
      <c r="G56" s="2"/>
    </row>
    <row r="57" spans="1:7" x14ac:dyDescent="0.2">
      <c r="D57" s="2"/>
      <c r="F57" s="2"/>
      <c r="G57" s="2"/>
    </row>
    <row r="58" spans="1:7" x14ac:dyDescent="0.2">
      <c r="D58" s="2"/>
      <c r="F58" s="2"/>
      <c r="G58" s="2"/>
    </row>
    <row r="59" spans="1:7" x14ac:dyDescent="0.2">
      <c r="D59" s="2"/>
      <c r="F59" s="2"/>
      <c r="G59" s="2"/>
    </row>
    <row r="60" spans="1:7" x14ac:dyDescent="0.2">
      <c r="D60" s="2"/>
      <c r="F60" s="2"/>
      <c r="G60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26</vt:i4>
      </vt:variant>
    </vt:vector>
  </HeadingPairs>
  <TitlesOfParts>
    <vt:vector size="40" baseType="lpstr">
      <vt:lpstr>Jan'20</vt:lpstr>
      <vt:lpstr>Feb'20</vt:lpstr>
      <vt:lpstr>Mar'20</vt:lpstr>
      <vt:lpstr>Apr'20</vt:lpstr>
      <vt:lpstr>May'20</vt:lpstr>
      <vt:lpstr>June'20</vt:lpstr>
      <vt:lpstr>July'20</vt:lpstr>
      <vt:lpstr>Aug'20</vt:lpstr>
      <vt:lpstr>Sept'20</vt:lpstr>
      <vt:lpstr>Oct'20</vt:lpstr>
      <vt:lpstr>Nov'20</vt:lpstr>
      <vt:lpstr>Dec'20</vt:lpstr>
      <vt:lpstr>AJE</vt:lpstr>
      <vt:lpstr>Sheet1</vt:lpstr>
      <vt:lpstr>AJE!Print_Area</vt:lpstr>
      <vt:lpstr>'Apr''20'!Print_Area</vt:lpstr>
      <vt:lpstr>'Aug''20'!Print_Area</vt:lpstr>
      <vt:lpstr>'Dec''20'!Print_Area</vt:lpstr>
      <vt:lpstr>'Feb''20'!Print_Area</vt:lpstr>
      <vt:lpstr>'Jan''20'!Print_Area</vt:lpstr>
      <vt:lpstr>'July''20'!Print_Area</vt:lpstr>
      <vt:lpstr>'June''20'!Print_Area</vt:lpstr>
      <vt:lpstr>'Mar''20'!Print_Area</vt:lpstr>
      <vt:lpstr>'May''20'!Print_Area</vt:lpstr>
      <vt:lpstr>'Nov''20'!Print_Area</vt:lpstr>
      <vt:lpstr>'Oct''20'!Print_Area</vt:lpstr>
      <vt:lpstr>'Sept''20'!Print_Area</vt:lpstr>
      <vt:lpstr>AJE!Print_Titles</vt:lpstr>
      <vt:lpstr>'Apr''20'!Print_Titles</vt:lpstr>
      <vt:lpstr>'Aug''20'!Print_Titles</vt:lpstr>
      <vt:lpstr>'Dec''20'!Print_Titles</vt:lpstr>
      <vt:lpstr>'Feb''20'!Print_Titles</vt:lpstr>
      <vt:lpstr>'Jan''20'!Print_Titles</vt:lpstr>
      <vt:lpstr>'July''20'!Print_Titles</vt:lpstr>
      <vt:lpstr>'June''20'!Print_Titles</vt:lpstr>
      <vt:lpstr>'Mar''20'!Print_Titles</vt:lpstr>
      <vt:lpstr>'May''20'!Print_Titles</vt:lpstr>
      <vt:lpstr>'Nov''20'!Print_Titles</vt:lpstr>
      <vt:lpstr>'Oct''20'!Print_Titles</vt:lpstr>
      <vt:lpstr>'Sept''20'!Print_Titles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2021-03-15T05:43:09Z</cp:lastPrinted>
  <dcterms:created xsi:type="dcterms:W3CDTF">2020-02-20T08:41:11Z</dcterms:created>
  <dcterms:modified xsi:type="dcterms:W3CDTF">2021-03-23T07:41:14Z</dcterms:modified>
</cp:coreProperties>
</file>