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xr:revisionPtr revIDLastSave="0" documentId="13_ncr:1_{E94E38B8-1219-4E5F-BC2F-ED59F1CF3215}" xr6:coauthVersionLast="45" xr6:coauthVersionMax="45" xr10:uidLastSave="{00000000-0000-0000-0000-000000000000}"/>
  <bookViews>
    <workbookView xWindow="-120" yWindow="-120" windowWidth="20730" windowHeight="11160" firstSheet="2" activeTab="10" xr2:uid="{AB5F3406-2F0E-4F41-A6C9-9A71C7B00516}"/>
  </bookViews>
  <sheets>
    <sheet name="Jan'20" sheetId="1" r:id="rId1"/>
    <sheet name="Feb'20" sheetId="2" r:id="rId2"/>
    <sheet name="Mar'20" sheetId="3" r:id="rId3"/>
    <sheet name="May'20" sheetId="4" r:id="rId4"/>
    <sheet name="June'20" sheetId="5" r:id="rId5"/>
    <sheet name="July'20" sheetId="6" r:id="rId6"/>
    <sheet name="Aug'20" sheetId="7" r:id="rId7"/>
    <sheet name="Sept'20" sheetId="8" r:id="rId8"/>
    <sheet name="Oct'20" sheetId="9" r:id="rId9"/>
    <sheet name="Nov'20" sheetId="10" r:id="rId10"/>
    <sheet name="Dec'20" sheetId="11" r:id="rId11"/>
  </sheets>
  <externalReferences>
    <externalReference r:id="rId1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" i="11" l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27" i="11" s="1"/>
  <c r="H28" i="11" s="1"/>
  <c r="G34" i="11"/>
  <c r="H9" i="10" l="1"/>
  <c r="G30" i="10" l="1"/>
  <c r="H10" i="10"/>
  <c r="H11" i="10" s="1"/>
  <c r="H12" i="10" s="1"/>
  <c r="H13" i="10" s="1"/>
  <c r="H14" i="10" s="1"/>
  <c r="H15" i="10" s="1"/>
  <c r="H34" i="10" s="1"/>
  <c r="H21" i="9" l="1"/>
  <c r="H9" i="9" l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G30" i="9"/>
  <c r="H34" i="9" l="1"/>
  <c r="H9" i="8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G30" i="8"/>
  <c r="H22" i="8" l="1"/>
  <c r="H23" i="8" s="1"/>
  <c r="H34" i="8"/>
  <c r="H9" i="7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34" i="7" s="1"/>
  <c r="G30" i="7"/>
  <c r="H18" i="5" l="1"/>
  <c r="H19" i="5"/>
  <c r="H20" i="5"/>
  <c r="H21" i="5"/>
  <c r="H22" i="5" s="1"/>
  <c r="H23" i="5" s="1"/>
  <c r="H9" i="6" s="1"/>
  <c r="G30" i="6"/>
  <c r="G29" i="5" l="1"/>
  <c r="G30" i="4" l="1"/>
  <c r="G36" i="3" l="1"/>
  <c r="G33" i="1" l="1"/>
  <c r="G25" i="1"/>
  <c r="G36" i="2"/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9" i="2" s="1"/>
  <c r="H10" i="2" s="1"/>
  <c r="H11" i="2" s="1"/>
  <c r="H12" i="2" s="1"/>
  <c r="H13" i="2" s="1"/>
  <c r="H14" i="2" s="1"/>
  <c r="H15" i="2" s="1"/>
  <c r="H16" i="2" s="1"/>
  <c r="H9" i="3" s="1"/>
  <c r="G36" i="1"/>
  <c r="H40" i="2" l="1"/>
  <c r="H40" i="1"/>
  <c r="H10" i="3" l="1"/>
  <c r="H11" i="3" l="1"/>
  <c r="H12" i="3" s="1"/>
  <c r="H13" i="3" s="1"/>
  <c r="H14" i="3" s="1"/>
  <c r="H15" i="3" s="1"/>
  <c r="H9" i="4" s="1"/>
  <c r="H10" i="4" s="1"/>
  <c r="H11" i="4" s="1"/>
  <c r="H12" i="4" s="1"/>
  <c r="H13" i="4" s="1"/>
  <c r="H14" i="4" l="1"/>
  <c r="H15" i="4" s="1"/>
  <c r="H16" i="4" s="1"/>
  <c r="H17" i="4" s="1"/>
  <c r="H18" i="4" s="1"/>
  <c r="H19" i="4" s="1"/>
  <c r="H20" i="4" s="1"/>
  <c r="H21" i="4" s="1"/>
  <c r="H9" i="5"/>
  <c r="H10" i="5" s="1"/>
  <c r="H11" i="5" s="1"/>
  <c r="H12" i="5" s="1"/>
  <c r="H13" i="5" s="1"/>
  <c r="H14" i="5" s="1"/>
  <c r="H15" i="5" s="1"/>
  <c r="H16" i="5" s="1"/>
  <c r="H17" i="5" s="1"/>
  <c r="H34" i="4"/>
  <c r="H22" i="4"/>
  <c r="H23" i="4" s="1"/>
  <c r="H24" i="4" s="1"/>
  <c r="H25" i="4" s="1"/>
  <c r="H26" i="4" s="1"/>
  <c r="H27" i="4" s="1"/>
  <c r="H40" i="3"/>
  <c r="H10" i="6" l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34" i="6" l="1"/>
  <c r="H22" i="6"/>
  <c r="H23" i="6" s="1"/>
  <c r="H24" i="6" s="1"/>
</calcChain>
</file>

<file path=xl/sharedStrings.xml><?xml version="1.0" encoding="utf-8"?>
<sst xmlns="http://schemas.openxmlformats.org/spreadsheetml/2006/main" count="716" uniqueCount="262">
  <si>
    <t>PENANG GLOBAL TOURISM SDN BHD (50689-x)</t>
  </si>
  <si>
    <t>No.8B (First Floor), The Whiteaways Arcade</t>
  </si>
  <si>
    <t>Lebuh Pantai, Georgetown</t>
  </si>
  <si>
    <t>10300 Penang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</si>
  <si>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</si>
  <si>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</si>
  <si>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</si>
  <si>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</si>
  <si>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</si>
  <si>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</si>
  <si>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</si>
  <si>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</si>
  <si>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</si>
  <si>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 b/f</t>
  </si>
  <si>
    <t>Petty Cash Received</t>
  </si>
  <si>
    <t>Michelle</t>
  </si>
  <si>
    <t>For Office Use</t>
  </si>
  <si>
    <t>TOTAL</t>
  </si>
  <si>
    <t>* Allocation of petty cash has been increased from RM300 to RM500 (w.e.f 01/04/2012)</t>
  </si>
  <si>
    <t>JV</t>
  </si>
  <si>
    <t>PETTY CASH STATEMENT AS AT 31/1/2020 [CLAIMS FROM 01/1-31/1/2020]</t>
  </si>
  <si>
    <t>PC2020/001</t>
  </si>
  <si>
    <t>PC2020/002</t>
  </si>
  <si>
    <t>PC2020/003</t>
  </si>
  <si>
    <t>PC2020/004</t>
  </si>
  <si>
    <t>PC2020/005</t>
  </si>
  <si>
    <t>PC2020/006</t>
  </si>
  <si>
    <t>PC2020/007</t>
  </si>
  <si>
    <t>PC2020/008</t>
  </si>
  <si>
    <t>PC2020/009</t>
  </si>
  <si>
    <t>PC2020/010</t>
  </si>
  <si>
    <t>PC2020/011</t>
  </si>
  <si>
    <t>PC2020/012</t>
  </si>
  <si>
    <t xml:space="preserve">Petrol Refill </t>
  </si>
  <si>
    <t>Noor Ramlee</t>
  </si>
  <si>
    <t>For PNT6863</t>
  </si>
  <si>
    <t>Purchase of ink cartridge</t>
  </si>
  <si>
    <t>For TIC use</t>
  </si>
  <si>
    <t xml:space="preserve">Gaya </t>
  </si>
  <si>
    <t>Purchase of hand sanitizer &amp; paper cup for TIC</t>
  </si>
  <si>
    <t>Sending of documents</t>
  </si>
  <si>
    <t>For HAB</t>
  </si>
  <si>
    <t>Purchase of cutlery &amp; paper plates</t>
  </si>
  <si>
    <t>Sending of HAB t-shirt</t>
  </si>
  <si>
    <t>For Dato' Aru</t>
  </si>
  <si>
    <t xml:space="preserve">Purchase of stamps </t>
  </si>
  <si>
    <t>PC2020/013</t>
  </si>
  <si>
    <t>PETTY CASH STATEMENT AS AT 28/2/2020 [CLAIMS FROM 01/2-28/2/2020]</t>
  </si>
  <si>
    <t>PC2020/014</t>
  </si>
  <si>
    <t>Printing of passport size photo</t>
  </si>
  <si>
    <t>Hooi Leng</t>
  </si>
  <si>
    <t>For China visa</t>
  </si>
  <si>
    <t>PC2020/015</t>
  </si>
  <si>
    <t>PC2020/016</t>
  </si>
  <si>
    <t>PC2020/017</t>
  </si>
  <si>
    <t>PC2020/018</t>
  </si>
  <si>
    <t>PC2020/019</t>
  </si>
  <si>
    <t>Refreshment for meeting</t>
  </si>
  <si>
    <t>Khalish Junior Ent</t>
  </si>
  <si>
    <t>For HAB meeting on 21/1/2020</t>
  </si>
  <si>
    <t>Car wash &amp; Vacuum for PNT6863</t>
  </si>
  <si>
    <t>Parking for PNT6863 on 21/1/2020</t>
  </si>
  <si>
    <t>Ferry fare for PNT6863</t>
  </si>
  <si>
    <t>Sending Mr Ooi to KTM</t>
  </si>
  <si>
    <t>PC2020/020</t>
  </si>
  <si>
    <t xml:space="preserve">Parking coupon </t>
  </si>
  <si>
    <t>PC2020/021</t>
  </si>
  <si>
    <t>Purchase of birthday card</t>
  </si>
  <si>
    <t>For Feb'20</t>
  </si>
  <si>
    <t>PC2020/022</t>
  </si>
  <si>
    <t>Purchase of cutlery</t>
  </si>
  <si>
    <t>PC2020/023</t>
  </si>
  <si>
    <t>Change lock for showcase</t>
  </si>
  <si>
    <t>Gaya</t>
  </si>
  <si>
    <t>For TIC</t>
  </si>
  <si>
    <t>JV20/01/01</t>
  </si>
  <si>
    <t>JV20/01/04</t>
  </si>
  <si>
    <t>PETTY CASH STATEMENT AS AT 01/3/2020 [CLAIMS FROM 01/3-31/3/2020]</t>
  </si>
  <si>
    <t>JV20/03/01</t>
  </si>
  <si>
    <t>PC2020/024</t>
  </si>
  <si>
    <t>Purchase of paper</t>
  </si>
  <si>
    <t>Affa</t>
  </si>
  <si>
    <t>For Frame (souvenirs)</t>
  </si>
  <si>
    <t>PC2020/025</t>
  </si>
  <si>
    <t>PC2020/026</t>
  </si>
  <si>
    <t>PC2020/027</t>
  </si>
  <si>
    <t>PC2020/028</t>
  </si>
  <si>
    <t xml:space="preserve">Car wash &amp; Vacuum </t>
  </si>
  <si>
    <t>For PNT 6863</t>
  </si>
  <si>
    <t>Key duplicate for Darren</t>
  </si>
  <si>
    <t>For TIC office</t>
  </si>
  <si>
    <t>PC2020/029</t>
  </si>
  <si>
    <t>JV20/02/03</t>
  </si>
  <si>
    <t>PC2020/030</t>
  </si>
  <si>
    <t>PC2020/031</t>
  </si>
  <si>
    <t>PETTY CASH STATEMENT AS AT 01/5/2020 [CLAIMS FROM 01/5-31/5/2020]</t>
  </si>
  <si>
    <t>JV20/05/01</t>
  </si>
  <si>
    <t>PC2020/032</t>
  </si>
  <si>
    <t>Purchase of pilot ball pen</t>
  </si>
  <si>
    <t>PC2020/033</t>
  </si>
  <si>
    <t>Sending of docs to Dato' Aru</t>
  </si>
  <si>
    <t>For Board of Director</t>
  </si>
  <si>
    <t>PC2020/034</t>
  </si>
  <si>
    <t>PETTY CASH STATEMENT AS AT 01/6/2020 [CLAIMS FROM 01/6-30/6/2020]</t>
  </si>
  <si>
    <t>PC2020/035</t>
  </si>
  <si>
    <t>Purchase of light bulbs</t>
  </si>
  <si>
    <t>For office use</t>
  </si>
  <si>
    <t>PC2020/036</t>
  </si>
  <si>
    <t>PC2020/037</t>
  </si>
  <si>
    <t>Purchase of ribbons</t>
  </si>
  <si>
    <t>For souvenirs</t>
  </si>
  <si>
    <t>PC2020/038</t>
  </si>
  <si>
    <t>PC2020/039</t>
  </si>
  <si>
    <t>Lamination of A3 size notice</t>
  </si>
  <si>
    <t>PV2020/368</t>
  </si>
  <si>
    <t>Petty Cash received</t>
  </si>
  <si>
    <t>Petty Cash returned</t>
  </si>
  <si>
    <t>For overpaid (PC2020/024) 17.2.20</t>
  </si>
  <si>
    <t xml:space="preserve">Spray Sanitizer </t>
  </si>
  <si>
    <t>PC2020/040</t>
  </si>
  <si>
    <t>PC2020/041</t>
  </si>
  <si>
    <t xml:space="preserve">Purchase of spray mount </t>
  </si>
  <si>
    <t>PC2020/042</t>
  </si>
  <si>
    <t>PC2020/043</t>
  </si>
  <si>
    <t>PC2020/044</t>
  </si>
  <si>
    <t>PC2020/045</t>
  </si>
  <si>
    <t>PC2020/046</t>
  </si>
  <si>
    <t>PC2020/047</t>
  </si>
  <si>
    <t>Commissioner for oaths stamping</t>
  </si>
  <si>
    <t>For audited account</t>
  </si>
  <si>
    <t>Top up of company touch &amp; go card</t>
  </si>
  <si>
    <t>PETTY CASH STATEMENT AS AT 01/7/2020 [CLAIMS FROM 01/7-31/7/2020]</t>
  </si>
  <si>
    <t>Sending of OR to Singapore</t>
  </si>
  <si>
    <t>For Sozo Pte Ltd</t>
  </si>
  <si>
    <t>V2020/409</t>
  </si>
  <si>
    <t>PC2020/048</t>
  </si>
  <si>
    <t>PC2020/049</t>
  </si>
  <si>
    <t>PC2020/050</t>
  </si>
  <si>
    <t>PC2020/051</t>
  </si>
  <si>
    <t>PC2020/052</t>
  </si>
  <si>
    <t>PC2020/053</t>
  </si>
  <si>
    <t>PC2020/054</t>
  </si>
  <si>
    <t>PC2020/055</t>
  </si>
  <si>
    <t>PC2020/056</t>
  </si>
  <si>
    <t>Car wash &amp; Vacuum</t>
  </si>
  <si>
    <t>Purchase of coffee powder</t>
  </si>
  <si>
    <t>Purchase of "Paid" Stamp &amp; Stamp Pad</t>
  </si>
  <si>
    <t>Purchase of Jumbo Toilet Roll</t>
  </si>
  <si>
    <t>V2020/469</t>
  </si>
  <si>
    <t>PC2020/057</t>
  </si>
  <si>
    <t>PC2020/058</t>
  </si>
  <si>
    <t>Purchase of stationery</t>
  </si>
  <si>
    <t>PC2020/059</t>
  </si>
  <si>
    <t>Duplicate of toilet keys, purchase of cable &amp; replace of roller</t>
  </si>
  <si>
    <t>PETTY CASH STATEMENT AS AT 01/8/2020 [CLAIMS FROM 01/8-31/8/2020]</t>
  </si>
  <si>
    <t>V2020/487</t>
  </si>
  <si>
    <t>PC2020/060</t>
  </si>
  <si>
    <t>PC2020/061</t>
  </si>
  <si>
    <t>PC2020/062</t>
  </si>
  <si>
    <t>PC2020/063</t>
  </si>
  <si>
    <t>PC2020/064</t>
  </si>
  <si>
    <t>PC2020/065</t>
  </si>
  <si>
    <t>PC2020/066</t>
  </si>
  <si>
    <t>PC2020/067</t>
  </si>
  <si>
    <t>PC2020/068</t>
  </si>
  <si>
    <t>PC2020/069</t>
  </si>
  <si>
    <t>Purchase of surface spray</t>
  </si>
  <si>
    <t>To change switch in TIC</t>
  </si>
  <si>
    <t xml:space="preserve">To purchase of battery </t>
  </si>
  <si>
    <t>Purchase of computer land cable</t>
  </si>
  <si>
    <t>V2020/559</t>
  </si>
  <si>
    <t>PC2020/070</t>
  </si>
  <si>
    <t>PC2020/071</t>
  </si>
  <si>
    <t>PC2020/072</t>
  </si>
  <si>
    <t>PC2020/073</t>
  </si>
  <si>
    <t>PC2020/074</t>
  </si>
  <si>
    <t>PC2020/075</t>
  </si>
  <si>
    <t>Filing fee</t>
  </si>
  <si>
    <t>Mr Siew</t>
  </si>
  <si>
    <t>For Annual Return</t>
  </si>
  <si>
    <t>Purchase of stamps</t>
  </si>
  <si>
    <t>V2020/597</t>
  </si>
  <si>
    <t>Petty Cash requested</t>
  </si>
  <si>
    <t>PC2020/076</t>
  </si>
  <si>
    <t>PC2020/077</t>
  </si>
  <si>
    <t>PC2020/078</t>
  </si>
  <si>
    <t>PC2020/079</t>
  </si>
  <si>
    <t>PC2020/080</t>
  </si>
  <si>
    <t>PC2020/081</t>
  </si>
  <si>
    <t>Purchase of D&amp;D spray</t>
  </si>
  <si>
    <t>A3 Size lamination</t>
  </si>
  <si>
    <t>PETTY CASH STATEMENT AS AT 01/9/2020 [CLAIMS FROM 01/9-30/9/2020]</t>
  </si>
  <si>
    <t>V2020/626</t>
  </si>
  <si>
    <t>PC2020/082</t>
  </si>
  <si>
    <t>CIMB Bank</t>
  </si>
  <si>
    <t>For QR Code &amp; Lunch</t>
  </si>
  <si>
    <t>Credit Card (short payment)</t>
  </si>
  <si>
    <t>PC2020/083</t>
  </si>
  <si>
    <t>PC2020/084</t>
  </si>
  <si>
    <t>PC2020/085</t>
  </si>
  <si>
    <t>PC2020/086</t>
  </si>
  <si>
    <t>PC2020/087</t>
  </si>
  <si>
    <t>PC2020/088</t>
  </si>
  <si>
    <t>PC2020/089</t>
  </si>
  <si>
    <t>PC2020/090</t>
  </si>
  <si>
    <t>PC2020/091</t>
  </si>
  <si>
    <t>Purchase of wireless mouse</t>
  </si>
  <si>
    <t>Sending of docs to Jab Siasatan</t>
  </si>
  <si>
    <t>Delivery charges of TV</t>
  </si>
  <si>
    <t>Shirley Teh</t>
  </si>
  <si>
    <t>Purchase of A4 cardboard</t>
  </si>
  <si>
    <t>Darren Ng</t>
  </si>
  <si>
    <t>PETTY CASH STATEMENT AS AT 01/10/2020 [CLAIMS FROM 01/10-31/10/2020]</t>
  </si>
  <si>
    <t>V2020/669</t>
  </si>
  <si>
    <t>PETTY CASH STATEMENT AS AT 01/11/2020 [CLAIMS FROM 01/11-30/11/2020]</t>
  </si>
  <si>
    <t>PC2020/092</t>
  </si>
  <si>
    <t>PC2020/093</t>
  </si>
  <si>
    <t>PC2020/094</t>
  </si>
  <si>
    <t>PC2020/095</t>
  </si>
  <si>
    <t>PC2020/096</t>
  </si>
  <si>
    <t>PC2020/097</t>
  </si>
  <si>
    <t>PC2020/098</t>
  </si>
  <si>
    <t>Purchase of battery</t>
  </si>
  <si>
    <t xml:space="preserve">Purchase of cake </t>
  </si>
  <si>
    <t>For November Celebration</t>
  </si>
  <si>
    <t>PETTY CASH STATEMENT AS AT 01/12/2020 [CLAIMS FROM 01/12-31/12/2020]</t>
  </si>
  <si>
    <t xml:space="preserve">Purchase of L-shape display stand </t>
  </si>
  <si>
    <t>PC2020/099</t>
  </si>
  <si>
    <t>PC2020/100</t>
  </si>
  <si>
    <t>PC2020/101</t>
  </si>
  <si>
    <t>PC2020/102</t>
  </si>
  <si>
    <t>PC2020/103</t>
  </si>
  <si>
    <t>PC2020/104</t>
  </si>
  <si>
    <t>PC2020/105</t>
  </si>
  <si>
    <t>PC2020/106</t>
  </si>
  <si>
    <t>PC2020/107</t>
  </si>
  <si>
    <t>PC2020/108</t>
  </si>
  <si>
    <t>PC2020/109</t>
  </si>
  <si>
    <t>Purchase of rat glue for TIC</t>
  </si>
  <si>
    <t>Sending of brochure to Seremban</t>
  </si>
  <si>
    <t>Azfalyza</t>
  </si>
  <si>
    <t>V2020/753</t>
  </si>
  <si>
    <t>Purchase of lock</t>
  </si>
  <si>
    <t>For brochure stall at Port</t>
  </si>
  <si>
    <t>Purchase of mounting board</t>
  </si>
  <si>
    <t>Yani</t>
  </si>
  <si>
    <t>Sending of brochure to KL</t>
  </si>
  <si>
    <t xml:space="preserve">Purchase of ribbon </t>
  </si>
  <si>
    <t>Reena</t>
  </si>
  <si>
    <t>For launching (bus shelter)</t>
  </si>
  <si>
    <t>V2020/805</t>
  </si>
  <si>
    <t>PC2020/110</t>
  </si>
  <si>
    <t>To change batter of remove control</t>
  </si>
  <si>
    <t>PC2020/111</t>
  </si>
  <si>
    <t>PC2020/112</t>
  </si>
  <si>
    <t>PC2020/113</t>
  </si>
  <si>
    <t>PC2020/114</t>
  </si>
  <si>
    <t>Purchse of ribbon for Affa</t>
  </si>
  <si>
    <t>Sending of WHT docs to LHDN</t>
  </si>
  <si>
    <t>For WHT</t>
  </si>
  <si>
    <t>Purchase of exerciese book</t>
  </si>
  <si>
    <t>Purchase of exerciese book &amp; plastic comb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</si>
</sst>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3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43" fontId="5" fillId="0" borderId="0" xfId="0" applyNumberFormat="1" applyFont="1" applyAlignment="1">
      <alignment vertical="center"/>
    </xf>
    <xf numFmtId="0" fontId="5" fillId="0" borderId="1" xfId="0" quotePrefix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/>
    </xf>
    <xf numFmtId="43" fontId="1" fillId="0" borderId="0" xfId="1" applyFont="1"/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tty%20Cash%20Statement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9"/>
      <sheetName val="Feb'19"/>
      <sheetName val="Mar'19"/>
      <sheetName val="Apr'19"/>
      <sheetName val="May'19"/>
      <sheetName val="June'19"/>
      <sheetName val="July'19"/>
      <sheetName val="Aug'19"/>
      <sheetName val="Sept'19"/>
      <sheetName val="Oct'19"/>
      <sheetName val="Nov'19"/>
      <sheetName val="Dec'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1">
          <cell r="H21">
            <v>4.4499999999999886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BAD1-77F4-40CB-939F-5D3B3A825EC3}">
  <sheetPr>
    <pageSetUpPr fitToPage="1"/>
  </sheetPr>
  <dimension ref="A1:K50"/>
  <sheetViews>
    <sheetView topLeftCell="A22" zoomScaleNormal="100" workbookViewId="0">
      <selection activeCell="C11" sqref="C11:E1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6" spans="1:11" ht="15" x14ac:dyDescent="0.25">
      <c r="A6" s="2" t="s">
        <v>20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'[1]Dec''19'!$H$21</f>
        <v>4.4499999999999886</v>
      </c>
      <c r="I9" s="7"/>
    </row>
    <row r="10" spans="1:11" s="10" customFormat="1" ht="18" customHeight="1" x14ac:dyDescent="0.25">
      <c r="A10" s="6">
        <v>43831</v>
      </c>
      <c r="B10" s="6" t="s">
        <v>75</v>
      </c>
      <c r="C10" s="7" t="s">
        <v>14</v>
      </c>
      <c r="D10" s="8" t="s">
        <v>15</v>
      </c>
      <c r="E10" s="11" t="s">
        <v>16</v>
      </c>
      <c r="F10" s="9">
        <v>350</v>
      </c>
      <c r="G10" s="9"/>
      <c r="H10" s="9">
        <f>H9+F10-G10</f>
        <v>354.45</v>
      </c>
      <c r="I10" s="7"/>
    </row>
    <row r="11" spans="1:11" s="10" customFormat="1" ht="17.25" customHeight="1" x14ac:dyDescent="0.25">
      <c r="A11" s="6">
        <v>43831</v>
      </c>
      <c r="B11" s="6" t="s">
        <v>21</v>
      </c>
      <c r="C11" s="7" t="s">
        <v>33</v>
      </c>
      <c r="D11" s="8" t="s">
        <v>34</v>
      </c>
      <c r="E11" s="11" t="s">
        <v>35</v>
      </c>
      <c r="F11" s="9"/>
      <c r="G11" s="9">
        <v>50</v>
      </c>
      <c r="H11" s="9">
        <f t="shared" ref="H11:H34" si="0">H10+F11-G11</f>
        <v>304.45</v>
      </c>
      <c r="I11" s="7"/>
      <c r="K11" s="12"/>
    </row>
    <row r="12" spans="1:11" s="10" customFormat="1" ht="18" customHeight="1" x14ac:dyDescent="0.25">
      <c r="A12" s="6">
        <v>43837</v>
      </c>
      <c r="B12" s="6" t="s">
        <v>22</v>
      </c>
      <c r="C12" s="7" t="s">
        <v>36</v>
      </c>
      <c r="D12" s="8" t="s">
        <v>34</v>
      </c>
      <c r="E12" s="11" t="s">
        <v>37</v>
      </c>
      <c r="F12" s="9"/>
      <c r="G12" s="9">
        <v>69.5</v>
      </c>
      <c r="H12" s="9">
        <f t="shared" si="0"/>
        <v>234.95</v>
      </c>
      <c r="I12" s="7"/>
      <c r="K12" s="12"/>
    </row>
    <row r="13" spans="1:11" s="10" customFormat="1" ht="25.5" x14ac:dyDescent="0.25">
      <c r="A13" s="6">
        <v>43841</v>
      </c>
      <c r="B13" s="6" t="s">
        <v>23</v>
      </c>
      <c r="C13" s="11" t="s">
        <v>39</v>
      </c>
      <c r="D13" s="8" t="s">
        <v>38</v>
      </c>
      <c r="E13" s="11" t="s">
        <v>37</v>
      </c>
      <c r="F13" s="9"/>
      <c r="G13" s="9">
        <v>93</v>
      </c>
      <c r="H13" s="9">
        <f t="shared" si="0"/>
        <v>141.94999999999999</v>
      </c>
      <c r="I13" s="7"/>
      <c r="K13" s="12"/>
    </row>
    <row r="14" spans="1:11" s="10" customFormat="1" ht="17.25" customHeight="1" x14ac:dyDescent="0.25">
      <c r="A14" s="6">
        <v>43843</v>
      </c>
      <c r="B14" s="6" t="s">
        <v>24</v>
      </c>
      <c r="C14" s="7" t="s">
        <v>40</v>
      </c>
      <c r="D14" s="8" t="s">
        <v>34</v>
      </c>
      <c r="E14" s="11" t="s">
        <v>41</v>
      </c>
      <c r="F14" s="9"/>
      <c r="G14" s="9">
        <v>1.9</v>
      </c>
      <c r="H14" s="9">
        <f t="shared" si="0"/>
        <v>140.04999999999998</v>
      </c>
      <c r="I14" s="7"/>
      <c r="K14" s="12"/>
    </row>
    <row r="15" spans="1:11" s="10" customFormat="1" ht="17.25" customHeight="1" x14ac:dyDescent="0.25">
      <c r="A15" s="6">
        <v>43843</v>
      </c>
      <c r="B15" s="6" t="s">
        <v>25</v>
      </c>
      <c r="C15" s="7" t="s">
        <v>33</v>
      </c>
      <c r="D15" s="8" t="s">
        <v>34</v>
      </c>
      <c r="E15" s="11" t="s">
        <v>35</v>
      </c>
      <c r="F15" s="9"/>
      <c r="G15" s="9">
        <v>50</v>
      </c>
      <c r="H15" s="9">
        <f t="shared" si="0"/>
        <v>90.049999999999983</v>
      </c>
      <c r="I15" s="7"/>
      <c r="K15" s="12"/>
    </row>
    <row r="16" spans="1:11" s="10" customFormat="1" ht="17.25" customHeight="1" x14ac:dyDescent="0.25">
      <c r="A16" s="6">
        <v>43844</v>
      </c>
      <c r="B16" s="6" t="s">
        <v>26</v>
      </c>
      <c r="C16" s="7" t="s">
        <v>42</v>
      </c>
      <c r="D16" s="8" t="s">
        <v>34</v>
      </c>
      <c r="E16" s="11" t="s">
        <v>16</v>
      </c>
      <c r="F16" s="9"/>
      <c r="G16" s="9">
        <v>15.5</v>
      </c>
      <c r="H16" s="9">
        <f t="shared" si="0"/>
        <v>74.549999999999983</v>
      </c>
      <c r="I16" s="7"/>
      <c r="K16" s="12"/>
    </row>
    <row r="17" spans="1:11" s="10" customFormat="1" ht="18.75" customHeight="1" x14ac:dyDescent="0.25">
      <c r="A17" s="6">
        <v>43845</v>
      </c>
      <c r="B17" s="6" t="s">
        <v>27</v>
      </c>
      <c r="C17" s="11" t="s">
        <v>43</v>
      </c>
      <c r="D17" s="8" t="s">
        <v>34</v>
      </c>
      <c r="E17" s="11" t="s">
        <v>44</v>
      </c>
      <c r="F17" s="9"/>
      <c r="G17" s="9">
        <v>9.5</v>
      </c>
      <c r="H17" s="9">
        <f t="shared" si="0"/>
        <v>65.049999999999983</v>
      </c>
      <c r="I17" s="7"/>
      <c r="K17" s="12"/>
    </row>
    <row r="18" spans="1:11" s="10" customFormat="1" ht="18.75" customHeight="1" x14ac:dyDescent="0.25">
      <c r="A18" s="6">
        <v>43845</v>
      </c>
      <c r="B18" s="6" t="s">
        <v>28</v>
      </c>
      <c r="C18" s="7" t="s">
        <v>45</v>
      </c>
      <c r="D18" s="8" t="s">
        <v>34</v>
      </c>
      <c r="E18" s="11" t="s">
        <v>16</v>
      </c>
      <c r="F18" s="9"/>
      <c r="G18" s="9">
        <v>27</v>
      </c>
      <c r="H18" s="9">
        <f>H17+F18-G18</f>
        <v>38.049999999999983</v>
      </c>
      <c r="I18" s="7"/>
      <c r="K18" s="12"/>
    </row>
    <row r="19" spans="1:11" s="10" customFormat="1" ht="17.25" customHeight="1" x14ac:dyDescent="0.25">
      <c r="A19" s="6">
        <v>43845</v>
      </c>
      <c r="B19" s="6" t="s">
        <v>76</v>
      </c>
      <c r="C19" s="7" t="s">
        <v>14</v>
      </c>
      <c r="D19" s="8" t="s">
        <v>15</v>
      </c>
      <c r="E19" s="11" t="s">
        <v>16</v>
      </c>
      <c r="F19" s="9">
        <v>461.95</v>
      </c>
      <c r="G19" s="9"/>
      <c r="H19" s="9">
        <f t="shared" si="0"/>
        <v>500</v>
      </c>
      <c r="I19" s="7"/>
    </row>
    <row r="20" spans="1:11" s="10" customFormat="1" ht="17.25" customHeight="1" x14ac:dyDescent="0.25">
      <c r="A20" s="6">
        <v>43847</v>
      </c>
      <c r="B20" s="6" t="s">
        <v>29</v>
      </c>
      <c r="C20" s="7" t="s">
        <v>49</v>
      </c>
      <c r="D20" s="8" t="s">
        <v>50</v>
      </c>
      <c r="E20" s="11" t="s">
        <v>51</v>
      </c>
      <c r="F20" s="9"/>
      <c r="G20" s="9">
        <v>6</v>
      </c>
      <c r="H20" s="9">
        <f t="shared" si="0"/>
        <v>494</v>
      </c>
      <c r="I20" s="7"/>
    </row>
    <row r="21" spans="1:11" s="10" customFormat="1" ht="18.75" customHeight="1" x14ac:dyDescent="0.25">
      <c r="A21" s="6">
        <v>43845</v>
      </c>
      <c r="B21" s="6" t="s">
        <v>30</v>
      </c>
      <c r="C21" s="7" t="s">
        <v>33</v>
      </c>
      <c r="D21" s="8" t="s">
        <v>34</v>
      </c>
      <c r="E21" s="11" t="s">
        <v>35</v>
      </c>
      <c r="F21" s="9"/>
      <c r="G21" s="9">
        <v>50</v>
      </c>
      <c r="H21" s="9">
        <f t="shared" si="0"/>
        <v>444</v>
      </c>
      <c r="I21" s="7"/>
    </row>
    <row r="22" spans="1:11" s="10" customFormat="1" ht="18.75" customHeight="1" x14ac:dyDescent="0.25">
      <c r="A22" s="6">
        <v>43849</v>
      </c>
      <c r="B22" s="6" t="s">
        <v>31</v>
      </c>
      <c r="C22" s="7" t="s">
        <v>33</v>
      </c>
      <c r="D22" s="8" t="s">
        <v>34</v>
      </c>
      <c r="E22" s="11" t="s">
        <v>35</v>
      </c>
      <c r="F22" s="9"/>
      <c r="G22" s="9">
        <v>50</v>
      </c>
      <c r="H22" s="9">
        <f t="shared" si="0"/>
        <v>394</v>
      </c>
      <c r="I22" s="13"/>
    </row>
    <row r="23" spans="1:11" s="10" customFormat="1" ht="18.75" customHeight="1" x14ac:dyDescent="0.25">
      <c r="A23" s="6">
        <v>43850</v>
      </c>
      <c r="B23" s="6" t="s">
        <v>32</v>
      </c>
      <c r="C23" s="7" t="s">
        <v>33</v>
      </c>
      <c r="D23" s="8" t="s">
        <v>34</v>
      </c>
      <c r="E23" s="11" t="s">
        <v>35</v>
      </c>
      <c r="F23" s="9"/>
      <c r="G23" s="9">
        <v>50</v>
      </c>
      <c r="H23" s="9">
        <f t="shared" si="0"/>
        <v>344</v>
      </c>
      <c r="I23" s="13"/>
    </row>
    <row r="24" spans="1:11" s="10" customFormat="1" ht="18" customHeight="1" x14ac:dyDescent="0.25">
      <c r="A24" s="6">
        <v>43851</v>
      </c>
      <c r="B24" s="6" t="s">
        <v>46</v>
      </c>
      <c r="C24" s="7" t="s">
        <v>57</v>
      </c>
      <c r="D24" s="8" t="s">
        <v>58</v>
      </c>
      <c r="E24" s="11" t="s">
        <v>59</v>
      </c>
      <c r="F24" s="9"/>
      <c r="G24" s="9">
        <v>165</v>
      </c>
      <c r="H24" s="9">
        <f t="shared" si="0"/>
        <v>179</v>
      </c>
      <c r="I24" s="7"/>
    </row>
    <row r="25" spans="1:11" s="10" customFormat="1" ht="16.5" customHeight="1" x14ac:dyDescent="0.25">
      <c r="A25" s="6">
        <v>43851</v>
      </c>
      <c r="B25" s="6" t="s">
        <v>48</v>
      </c>
      <c r="C25" s="7" t="s">
        <v>60</v>
      </c>
      <c r="D25" s="8" t="s">
        <v>34</v>
      </c>
      <c r="E25" s="11" t="s">
        <v>35</v>
      </c>
      <c r="F25" s="9"/>
      <c r="G25" s="9">
        <f>16*3</f>
        <v>48</v>
      </c>
      <c r="H25" s="9">
        <f t="shared" si="0"/>
        <v>131</v>
      </c>
      <c r="I25" s="7"/>
    </row>
    <row r="26" spans="1:11" s="10" customFormat="1" ht="17.25" customHeight="1" x14ac:dyDescent="0.25">
      <c r="A26" s="6"/>
      <c r="B26" s="6"/>
      <c r="C26" s="7" t="s">
        <v>61</v>
      </c>
      <c r="D26" s="8" t="s">
        <v>34</v>
      </c>
      <c r="E26" s="11" t="s">
        <v>35</v>
      </c>
      <c r="F26" s="9"/>
      <c r="G26" s="9">
        <v>8</v>
      </c>
      <c r="H26" s="9">
        <f t="shared" si="0"/>
        <v>123</v>
      </c>
      <c r="I26" s="7"/>
    </row>
    <row r="27" spans="1:11" s="10" customFormat="1" ht="17.25" customHeight="1" x14ac:dyDescent="0.25">
      <c r="A27" s="6">
        <v>43852</v>
      </c>
      <c r="B27" s="6" t="s">
        <v>52</v>
      </c>
      <c r="C27" s="7" t="s">
        <v>45</v>
      </c>
      <c r="D27" s="8" t="s">
        <v>34</v>
      </c>
      <c r="E27" s="11" t="s">
        <v>16</v>
      </c>
      <c r="F27" s="9"/>
      <c r="G27" s="9">
        <v>30</v>
      </c>
      <c r="H27" s="9">
        <f t="shared" si="0"/>
        <v>93</v>
      </c>
      <c r="I27" s="7"/>
    </row>
    <row r="28" spans="1:11" s="10" customFormat="1" ht="18.75" customHeight="1" x14ac:dyDescent="0.25">
      <c r="A28" s="6">
        <v>43853</v>
      </c>
      <c r="B28" s="6" t="s">
        <v>53</v>
      </c>
      <c r="C28" s="7" t="s">
        <v>33</v>
      </c>
      <c r="D28" s="8" t="s">
        <v>34</v>
      </c>
      <c r="E28" s="11" t="s">
        <v>35</v>
      </c>
      <c r="F28" s="9"/>
      <c r="G28" s="9">
        <v>50</v>
      </c>
      <c r="H28" s="9">
        <f t="shared" si="0"/>
        <v>43</v>
      </c>
      <c r="I28" s="7"/>
    </row>
    <row r="29" spans="1:11" s="10" customFormat="1" ht="18.75" customHeight="1" x14ac:dyDescent="0.25">
      <c r="A29" s="6">
        <v>43854</v>
      </c>
      <c r="B29" s="6" t="s">
        <v>54</v>
      </c>
      <c r="C29" s="7" t="s">
        <v>40</v>
      </c>
      <c r="D29" s="8" t="s">
        <v>34</v>
      </c>
      <c r="E29" s="11" t="s">
        <v>41</v>
      </c>
      <c r="F29" s="9"/>
      <c r="G29" s="9">
        <v>1.2</v>
      </c>
      <c r="H29" s="9">
        <f t="shared" si="0"/>
        <v>41.8</v>
      </c>
      <c r="I29" s="7"/>
    </row>
    <row r="30" spans="1:11" s="10" customFormat="1" ht="18.75" customHeight="1" x14ac:dyDescent="0.25">
      <c r="A30" s="6">
        <v>43856</v>
      </c>
      <c r="B30" s="6" t="s">
        <v>55</v>
      </c>
      <c r="C30" s="7" t="s">
        <v>62</v>
      </c>
      <c r="D30" s="8" t="s">
        <v>34</v>
      </c>
      <c r="E30" s="11" t="s">
        <v>63</v>
      </c>
      <c r="F30" s="9"/>
      <c r="G30" s="9">
        <v>7.7</v>
      </c>
      <c r="H30" s="9">
        <f t="shared" si="0"/>
        <v>34.099999999999994</v>
      </c>
      <c r="I30" s="7"/>
    </row>
    <row r="31" spans="1:11" s="10" customFormat="1" ht="18.75" customHeight="1" x14ac:dyDescent="0.25">
      <c r="A31" s="6">
        <v>43856</v>
      </c>
      <c r="B31" s="6" t="s">
        <v>19</v>
      </c>
      <c r="C31" s="7" t="s">
        <v>14</v>
      </c>
      <c r="D31" s="8" t="s">
        <v>15</v>
      </c>
      <c r="E31" s="11" t="s">
        <v>16</v>
      </c>
      <c r="F31" s="9">
        <v>150</v>
      </c>
      <c r="G31" s="9"/>
      <c r="H31" s="9">
        <f t="shared" si="0"/>
        <v>184.1</v>
      </c>
      <c r="I31" s="7"/>
    </row>
    <row r="32" spans="1:11" s="10" customFormat="1" ht="17.25" customHeight="1" x14ac:dyDescent="0.25">
      <c r="A32" s="6">
        <v>43861</v>
      </c>
      <c r="B32" s="6" t="s">
        <v>56</v>
      </c>
      <c r="C32" s="7" t="s">
        <v>33</v>
      </c>
      <c r="D32" s="8" t="s">
        <v>34</v>
      </c>
      <c r="E32" s="11" t="s">
        <v>35</v>
      </c>
      <c r="F32" s="9"/>
      <c r="G32" s="9">
        <v>100</v>
      </c>
      <c r="H32" s="9">
        <f t="shared" si="0"/>
        <v>84.1</v>
      </c>
      <c r="I32" s="13"/>
    </row>
    <row r="33" spans="1:9" s="10" customFormat="1" ht="17.25" customHeight="1" x14ac:dyDescent="0.25">
      <c r="A33" s="6">
        <v>43861</v>
      </c>
      <c r="B33" s="6" t="s">
        <v>64</v>
      </c>
      <c r="C33" s="7" t="s">
        <v>60</v>
      </c>
      <c r="D33" s="8" t="s">
        <v>34</v>
      </c>
      <c r="E33" s="11" t="s">
        <v>35</v>
      </c>
      <c r="F33" s="9"/>
      <c r="G33" s="9">
        <f>16*2</f>
        <v>32</v>
      </c>
      <c r="H33" s="9">
        <f t="shared" si="0"/>
        <v>52.099999999999994</v>
      </c>
      <c r="I33" s="13"/>
    </row>
    <row r="34" spans="1:9" s="10" customFormat="1" ht="17.25" customHeight="1" x14ac:dyDescent="0.25">
      <c r="A34" s="6"/>
      <c r="B34" s="6"/>
      <c r="C34" s="7" t="s">
        <v>65</v>
      </c>
      <c r="D34" s="8" t="s">
        <v>34</v>
      </c>
      <c r="E34" s="11" t="s">
        <v>35</v>
      </c>
      <c r="F34" s="9"/>
      <c r="G34" s="9">
        <v>8</v>
      </c>
      <c r="H34" s="9">
        <f t="shared" si="0"/>
        <v>44.099999999999994</v>
      </c>
      <c r="I34" s="13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922.30000000000007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  <c r="H40" s="3">
        <f>500-H22</f>
        <v>106</v>
      </c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4C51-4BD9-47C4-9787-83AA748ECAB4}">
  <dimension ref="A1:K44"/>
  <sheetViews>
    <sheetView topLeftCell="A4" zoomScaleNormal="100" workbookViewId="0">
      <selection activeCell="C13" sqref="C13:E13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5" spans="1:11" x14ac:dyDescent="0.2">
      <c r="H5" s="3"/>
    </row>
    <row r="6" spans="1:11" ht="15" x14ac:dyDescent="0.25">
      <c r="A6" s="2" t="s">
        <v>214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'Oct''20'!H21</f>
        <v>500</v>
      </c>
      <c r="I9" s="7"/>
    </row>
    <row r="10" spans="1:11" s="10" customFormat="1" ht="18" customHeight="1" x14ac:dyDescent="0.25">
      <c r="A10" s="6">
        <v>44138</v>
      </c>
      <c r="B10" s="6" t="s">
        <v>215</v>
      </c>
      <c r="C10" s="7" t="s">
        <v>33</v>
      </c>
      <c r="D10" s="8" t="s">
        <v>34</v>
      </c>
      <c r="E10" s="11" t="s">
        <v>35</v>
      </c>
      <c r="F10" s="9"/>
      <c r="G10" s="9">
        <v>50</v>
      </c>
      <c r="H10" s="9">
        <f>H9+F10-G10</f>
        <v>450</v>
      </c>
      <c r="I10" s="7"/>
    </row>
    <row r="11" spans="1:11" s="10" customFormat="1" ht="18" customHeight="1" x14ac:dyDescent="0.25">
      <c r="A11" s="6">
        <v>44139</v>
      </c>
      <c r="B11" s="6" t="s">
        <v>216</v>
      </c>
      <c r="C11" s="7" t="s">
        <v>222</v>
      </c>
      <c r="D11" s="8" t="s">
        <v>34</v>
      </c>
      <c r="E11" s="11" t="s">
        <v>106</v>
      </c>
      <c r="F11" s="9"/>
      <c r="G11" s="9">
        <v>11</v>
      </c>
      <c r="H11" s="9">
        <f t="shared" ref="H11:H15" si="0">H10+F11-G11</f>
        <v>439</v>
      </c>
      <c r="I11" s="7"/>
    </row>
    <row r="12" spans="1:11" s="10" customFormat="1" ht="17.25" customHeight="1" x14ac:dyDescent="0.25">
      <c r="A12" s="6">
        <v>44146</v>
      </c>
      <c r="B12" s="6" t="s">
        <v>217</v>
      </c>
      <c r="C12" s="7" t="s">
        <v>145</v>
      </c>
      <c r="D12" s="8" t="s">
        <v>34</v>
      </c>
      <c r="E12" s="11" t="s">
        <v>106</v>
      </c>
      <c r="F12" s="9"/>
      <c r="G12" s="9">
        <v>49.5</v>
      </c>
      <c r="H12" s="9">
        <f t="shared" si="0"/>
        <v>389.5</v>
      </c>
      <c r="I12" s="7"/>
      <c r="K12" s="12"/>
    </row>
    <row r="13" spans="1:11" s="10" customFormat="1" ht="18" customHeight="1" x14ac:dyDescent="0.25">
      <c r="A13" s="6">
        <v>44153</v>
      </c>
      <c r="B13" s="6" t="s">
        <v>218</v>
      </c>
      <c r="C13" s="7" t="s">
        <v>33</v>
      </c>
      <c r="D13" s="8" t="s">
        <v>34</v>
      </c>
      <c r="E13" s="11" t="s">
        <v>35</v>
      </c>
      <c r="F13" s="9"/>
      <c r="G13" s="9">
        <v>50</v>
      </c>
      <c r="H13" s="9">
        <f t="shared" si="0"/>
        <v>339.5</v>
      </c>
      <c r="I13" s="7"/>
      <c r="K13" s="12"/>
    </row>
    <row r="14" spans="1:11" s="10" customFormat="1" ht="17.25" customHeight="1" x14ac:dyDescent="0.25">
      <c r="A14" s="6">
        <v>44162</v>
      </c>
      <c r="B14" s="6" t="s">
        <v>219</v>
      </c>
      <c r="C14" s="7" t="s">
        <v>223</v>
      </c>
      <c r="D14" s="8" t="s">
        <v>15</v>
      </c>
      <c r="E14" s="11" t="s">
        <v>224</v>
      </c>
      <c r="F14" s="9"/>
      <c r="G14" s="9">
        <v>100</v>
      </c>
      <c r="H14" s="9">
        <f t="shared" si="0"/>
        <v>239.5</v>
      </c>
      <c r="I14" s="7"/>
      <c r="K14" s="12"/>
    </row>
    <row r="15" spans="1:11" s="10" customFormat="1" ht="17.25" customHeight="1" x14ac:dyDescent="0.25">
      <c r="A15" s="6">
        <v>44160</v>
      </c>
      <c r="B15" s="6" t="s">
        <v>220</v>
      </c>
      <c r="C15" s="7" t="s">
        <v>67</v>
      </c>
      <c r="D15" s="8" t="s">
        <v>15</v>
      </c>
      <c r="E15" s="11" t="s">
        <v>224</v>
      </c>
      <c r="F15" s="9"/>
      <c r="G15" s="9">
        <v>3.5</v>
      </c>
      <c r="H15" s="9">
        <f t="shared" si="0"/>
        <v>236</v>
      </c>
      <c r="I15" s="7"/>
      <c r="K15" s="12"/>
    </row>
    <row r="16" spans="1:11" s="10" customFormat="1" ht="18.75" customHeight="1" x14ac:dyDescent="0.25">
      <c r="A16" s="6"/>
      <c r="B16" s="6"/>
      <c r="C16" s="7"/>
      <c r="D16" s="8"/>
      <c r="E16" s="11"/>
      <c r="F16" s="9"/>
      <c r="G16" s="9"/>
      <c r="H16" s="9"/>
      <c r="I16" s="7"/>
      <c r="K16" s="12"/>
    </row>
    <row r="17" spans="1:11" s="10" customFormat="1" ht="18.75" customHeight="1" x14ac:dyDescent="0.25">
      <c r="A17" s="6"/>
      <c r="B17" s="6"/>
      <c r="C17" s="7"/>
      <c r="D17" s="8"/>
      <c r="E17" s="11"/>
      <c r="F17" s="9"/>
      <c r="G17" s="9"/>
      <c r="H17" s="9"/>
      <c r="I17" s="7"/>
      <c r="K17" s="12"/>
    </row>
    <row r="18" spans="1:11" s="10" customFormat="1" ht="17.25" customHeight="1" x14ac:dyDescent="0.25">
      <c r="A18" s="6"/>
      <c r="B18" s="6"/>
      <c r="C18" s="7"/>
      <c r="D18" s="8"/>
      <c r="E18" s="11"/>
      <c r="F18" s="9"/>
      <c r="G18" s="9"/>
      <c r="H18" s="9"/>
      <c r="I18" s="7"/>
      <c r="K18" s="12"/>
    </row>
    <row r="19" spans="1:11" s="10" customFormat="1" ht="17.25" customHeight="1" x14ac:dyDescent="0.25">
      <c r="A19" s="6"/>
      <c r="B19" s="6"/>
      <c r="C19" s="7"/>
      <c r="D19" s="8"/>
      <c r="E19" s="11"/>
      <c r="F19" s="9"/>
      <c r="G19" s="9"/>
      <c r="H19" s="9"/>
      <c r="I19" s="7"/>
    </row>
    <row r="20" spans="1:11" s="10" customFormat="1" ht="18.75" customHeight="1" x14ac:dyDescent="0.25">
      <c r="A20" s="6"/>
      <c r="B20" s="6"/>
      <c r="C20" s="7"/>
      <c r="D20" s="8"/>
      <c r="E20" s="11"/>
      <c r="F20" s="9"/>
      <c r="G20" s="9"/>
      <c r="H20" s="9"/>
      <c r="I20" s="7"/>
    </row>
    <row r="21" spans="1:11" s="10" customFormat="1" ht="18.75" customHeight="1" x14ac:dyDescent="0.25">
      <c r="A21" s="6"/>
      <c r="B21" s="6"/>
      <c r="C21" s="7"/>
      <c r="D21" s="8"/>
      <c r="E21" s="11"/>
      <c r="F21" s="9"/>
      <c r="G21" s="9"/>
      <c r="H21" s="9"/>
      <c r="I21" s="13"/>
    </row>
    <row r="22" spans="1:11" s="10" customFormat="1" ht="18.75" customHeight="1" x14ac:dyDescent="0.25">
      <c r="A22" s="6"/>
      <c r="B22" s="6"/>
      <c r="C22" s="7"/>
      <c r="D22" s="8"/>
      <c r="E22" s="11"/>
      <c r="F22" s="9"/>
      <c r="G22" s="9"/>
      <c r="H22" s="9"/>
      <c r="I22" s="13"/>
    </row>
    <row r="23" spans="1:11" s="10" customFormat="1" ht="18.75" customHeight="1" x14ac:dyDescent="0.25">
      <c r="A23" s="6"/>
      <c r="B23" s="6"/>
      <c r="C23" s="7"/>
      <c r="D23" s="8"/>
      <c r="E23" s="11"/>
      <c r="F23" s="9"/>
      <c r="G23" s="9"/>
      <c r="H23" s="9"/>
      <c r="I23" s="13"/>
    </row>
    <row r="24" spans="1:11" s="10" customFormat="1" ht="18.75" customHeight="1" x14ac:dyDescent="0.25">
      <c r="A24" s="6"/>
      <c r="B24" s="6"/>
      <c r="C24" s="7"/>
      <c r="D24" s="8"/>
      <c r="E24" s="11"/>
      <c r="F24" s="9"/>
      <c r="G24" s="9"/>
      <c r="H24" s="9"/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6.5" customHeight="1" x14ac:dyDescent="0.25">
      <c r="A28" s="6"/>
      <c r="B28" s="6"/>
      <c r="C28" s="7"/>
      <c r="D28" s="8"/>
      <c r="E28" s="11"/>
      <c r="F28" s="9"/>
      <c r="G28" s="9"/>
      <c r="H28" s="9"/>
      <c r="I28" s="7"/>
    </row>
    <row r="29" spans="1:11" s="10" customFormat="1" ht="16.5" customHeight="1" x14ac:dyDescent="0.25">
      <c r="A29" s="6"/>
      <c r="B29" s="6"/>
      <c r="C29" s="7"/>
      <c r="D29" s="8"/>
      <c r="E29" s="7"/>
      <c r="F29" s="9"/>
      <c r="G29" s="9"/>
      <c r="H29" s="14"/>
      <c r="I29" s="7"/>
    </row>
    <row r="30" spans="1:11" s="19" customFormat="1" ht="16.5" customHeight="1" thickBot="1" x14ac:dyDescent="0.3">
      <c r="A30" s="15"/>
      <c r="B30" s="15"/>
      <c r="C30" s="16"/>
      <c r="D30" s="17"/>
      <c r="E30" s="16" t="s">
        <v>17</v>
      </c>
      <c r="F30" s="18"/>
      <c r="G30" s="18">
        <f>SUM(G9:G28)</f>
        <v>264</v>
      </c>
      <c r="H30" s="16"/>
      <c r="I30" s="16"/>
    </row>
    <row r="31" spans="1:11" s="20" customFormat="1" ht="12.75" x14ac:dyDescent="0.2"/>
    <row r="32" spans="1:11" x14ac:dyDescent="0.2">
      <c r="G32" s="3"/>
    </row>
    <row r="33" spans="1:8" x14ac:dyDescent="0.2">
      <c r="A33" s="20" t="s">
        <v>18</v>
      </c>
    </row>
    <row r="34" spans="1:8" x14ac:dyDescent="0.2">
      <c r="C34" s="21"/>
      <c r="H34" s="3">
        <f>500-H21</f>
        <v>500</v>
      </c>
    </row>
    <row r="41" spans="1:8" x14ac:dyDescent="0.2">
      <c r="F41" s="22"/>
    </row>
    <row r="42" spans="1:8" x14ac:dyDescent="0.2">
      <c r="G42" s="22"/>
    </row>
    <row r="44" spans="1:8" x14ac:dyDescent="0.2">
      <c r="F44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CDF6C-A201-4098-A380-1D015088758D}">
  <dimension ref="A1:K48"/>
  <sheetViews>
    <sheetView tabSelected="1" zoomScaleNormal="100" workbookViewId="0">
      <selection activeCell="E31" sqref="E31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5" spans="1:11" x14ac:dyDescent="0.2">
      <c r="H5" s="3"/>
    </row>
    <row r="6" spans="1:11" ht="15" x14ac:dyDescent="0.25">
      <c r="A6" s="2" t="s">
        <v>225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'Nov''20'!H15</f>
        <v>236</v>
      </c>
      <c r="I9" s="7"/>
    </row>
    <row r="10" spans="1:11" s="10" customFormat="1" ht="18" customHeight="1" x14ac:dyDescent="0.25">
      <c r="A10" s="6">
        <v>44166</v>
      </c>
      <c r="B10" s="6" t="s">
        <v>221</v>
      </c>
      <c r="C10" s="7" t="s">
        <v>226</v>
      </c>
      <c r="D10" s="8" t="s">
        <v>73</v>
      </c>
      <c r="E10" s="11" t="s">
        <v>106</v>
      </c>
      <c r="F10" s="9"/>
      <c r="G10" s="9">
        <v>55.5</v>
      </c>
      <c r="H10" s="9">
        <f>H9+F10-G10</f>
        <v>180.5</v>
      </c>
      <c r="I10" s="7"/>
    </row>
    <row r="11" spans="1:11" s="10" customFormat="1" ht="18" customHeight="1" x14ac:dyDescent="0.25">
      <c r="A11" s="6">
        <v>44173</v>
      </c>
      <c r="B11" s="6" t="s">
        <v>241</v>
      </c>
      <c r="C11" s="7" t="s">
        <v>115</v>
      </c>
      <c r="D11" s="8" t="s">
        <v>15</v>
      </c>
      <c r="E11" s="11" t="s">
        <v>16</v>
      </c>
      <c r="F11" s="9">
        <v>319.5</v>
      </c>
      <c r="G11" s="9"/>
      <c r="H11" s="9">
        <f>H10+F11-G11</f>
        <v>500</v>
      </c>
      <c r="I11" s="7"/>
    </row>
    <row r="12" spans="1:11" s="10" customFormat="1" ht="18" customHeight="1" x14ac:dyDescent="0.25">
      <c r="A12" s="6">
        <v>44168</v>
      </c>
      <c r="B12" s="6" t="s">
        <v>227</v>
      </c>
      <c r="C12" s="7" t="s">
        <v>238</v>
      </c>
      <c r="D12" s="8" t="s">
        <v>73</v>
      </c>
      <c r="E12" s="11" t="s">
        <v>37</v>
      </c>
      <c r="F12" s="9"/>
      <c r="G12" s="9">
        <v>6.5</v>
      </c>
      <c r="H12" s="9">
        <f t="shared" ref="H12:H28" si="0">H11+F12-G12</f>
        <v>493.5</v>
      </c>
      <c r="I12" s="7"/>
    </row>
    <row r="13" spans="1:11" s="10" customFormat="1" ht="17.25" customHeight="1" x14ac:dyDescent="0.25">
      <c r="A13" s="6">
        <v>44169</v>
      </c>
      <c r="B13" s="6" t="s">
        <v>228</v>
      </c>
      <c r="C13" s="7" t="s">
        <v>239</v>
      </c>
      <c r="D13" s="8" t="s">
        <v>240</v>
      </c>
      <c r="E13" s="11" t="s">
        <v>106</v>
      </c>
      <c r="F13" s="9"/>
      <c r="G13" s="9">
        <v>35.1</v>
      </c>
      <c r="H13" s="9">
        <f t="shared" si="0"/>
        <v>458.4</v>
      </c>
      <c r="I13" s="7"/>
      <c r="K13" s="12"/>
    </row>
    <row r="14" spans="1:11" s="10" customFormat="1" ht="18" customHeight="1" x14ac:dyDescent="0.25">
      <c r="A14" s="6">
        <v>44169</v>
      </c>
      <c r="B14" s="6" t="s">
        <v>229</v>
      </c>
      <c r="C14" s="7" t="s">
        <v>33</v>
      </c>
      <c r="D14" s="8" t="s">
        <v>34</v>
      </c>
      <c r="E14" s="11" t="s">
        <v>35</v>
      </c>
      <c r="F14" s="9"/>
      <c r="G14" s="9">
        <v>50</v>
      </c>
      <c r="H14" s="9">
        <f t="shared" si="0"/>
        <v>408.4</v>
      </c>
      <c r="I14" s="7"/>
      <c r="K14" s="12"/>
    </row>
    <row r="15" spans="1:11" s="10" customFormat="1" ht="17.25" customHeight="1" x14ac:dyDescent="0.25">
      <c r="A15" s="6">
        <v>44173</v>
      </c>
      <c r="B15" s="6" t="s">
        <v>230</v>
      </c>
      <c r="C15" s="7" t="s">
        <v>242</v>
      </c>
      <c r="D15" s="8" t="s">
        <v>240</v>
      </c>
      <c r="E15" s="11" t="s">
        <v>243</v>
      </c>
      <c r="F15" s="9"/>
      <c r="G15" s="9">
        <v>25</v>
      </c>
      <c r="H15" s="9">
        <f t="shared" si="0"/>
        <v>383.4</v>
      </c>
      <c r="I15" s="7"/>
      <c r="K15" s="12"/>
    </row>
    <row r="16" spans="1:11" s="10" customFormat="1" ht="17.25" customHeight="1" x14ac:dyDescent="0.25">
      <c r="A16" s="6">
        <v>44175</v>
      </c>
      <c r="B16" s="6" t="s">
        <v>231</v>
      </c>
      <c r="C16" s="7" t="s">
        <v>33</v>
      </c>
      <c r="D16" s="8" t="s">
        <v>34</v>
      </c>
      <c r="E16" s="11" t="s">
        <v>35</v>
      </c>
      <c r="F16" s="9"/>
      <c r="G16" s="9">
        <v>50</v>
      </c>
      <c r="H16" s="9">
        <f t="shared" si="0"/>
        <v>333.4</v>
      </c>
      <c r="I16" s="7"/>
      <c r="K16" s="12"/>
    </row>
    <row r="17" spans="1:11" s="10" customFormat="1" ht="18.75" customHeight="1" x14ac:dyDescent="0.25">
      <c r="A17" s="6">
        <v>44181</v>
      </c>
      <c r="B17" s="6" t="s">
        <v>232</v>
      </c>
      <c r="C17" s="7" t="s">
        <v>33</v>
      </c>
      <c r="D17" s="8" t="s">
        <v>34</v>
      </c>
      <c r="E17" s="11" t="s">
        <v>35</v>
      </c>
      <c r="F17" s="9"/>
      <c r="G17" s="9">
        <v>50</v>
      </c>
      <c r="H17" s="9">
        <f t="shared" si="0"/>
        <v>283.39999999999998</v>
      </c>
      <c r="I17" s="7"/>
      <c r="K17" s="12"/>
    </row>
    <row r="18" spans="1:11" s="10" customFormat="1" ht="18.75" customHeight="1" x14ac:dyDescent="0.25">
      <c r="A18" s="6">
        <v>44183</v>
      </c>
      <c r="B18" s="6" t="s">
        <v>233</v>
      </c>
      <c r="C18" s="7" t="s">
        <v>244</v>
      </c>
      <c r="D18" s="8" t="s">
        <v>245</v>
      </c>
      <c r="E18" s="11" t="s">
        <v>106</v>
      </c>
      <c r="F18" s="9"/>
      <c r="G18" s="9">
        <v>45</v>
      </c>
      <c r="H18" s="9">
        <f t="shared" si="0"/>
        <v>238.39999999999998</v>
      </c>
      <c r="I18" s="7"/>
      <c r="K18" s="12"/>
    </row>
    <row r="19" spans="1:11" s="10" customFormat="1" ht="17.25" customHeight="1" x14ac:dyDescent="0.25">
      <c r="A19" s="6">
        <v>44183</v>
      </c>
      <c r="B19" s="6" t="s">
        <v>234</v>
      </c>
      <c r="C19" s="7" t="s">
        <v>246</v>
      </c>
      <c r="D19" s="8" t="s">
        <v>240</v>
      </c>
      <c r="E19" s="11" t="s">
        <v>106</v>
      </c>
      <c r="F19" s="9"/>
      <c r="G19" s="9">
        <v>26.85</v>
      </c>
      <c r="H19" s="9">
        <f t="shared" si="0"/>
        <v>211.54999999999998</v>
      </c>
      <c r="I19" s="7"/>
      <c r="K19" s="12"/>
    </row>
    <row r="20" spans="1:11" s="10" customFormat="1" ht="17.25" customHeight="1" x14ac:dyDescent="0.25">
      <c r="A20" s="6">
        <v>44183</v>
      </c>
      <c r="B20" s="6" t="s">
        <v>235</v>
      </c>
      <c r="C20" s="7" t="s">
        <v>33</v>
      </c>
      <c r="D20" s="8" t="s">
        <v>34</v>
      </c>
      <c r="E20" s="11" t="s">
        <v>35</v>
      </c>
      <c r="F20" s="9"/>
      <c r="G20" s="9">
        <v>50</v>
      </c>
      <c r="H20" s="9">
        <f t="shared" si="0"/>
        <v>161.54999999999998</v>
      </c>
      <c r="I20" s="7"/>
    </row>
    <row r="21" spans="1:11" s="10" customFormat="1" ht="18.75" customHeight="1" x14ac:dyDescent="0.25">
      <c r="A21" s="6">
        <v>44186</v>
      </c>
      <c r="B21" s="6" t="s">
        <v>236</v>
      </c>
      <c r="C21" s="7" t="s">
        <v>247</v>
      </c>
      <c r="D21" s="8" t="s">
        <v>248</v>
      </c>
      <c r="E21" s="11" t="s">
        <v>249</v>
      </c>
      <c r="F21" s="9"/>
      <c r="G21" s="9">
        <v>10.5</v>
      </c>
      <c r="H21" s="9">
        <f t="shared" si="0"/>
        <v>151.04999999999998</v>
      </c>
      <c r="I21" s="7"/>
    </row>
    <row r="22" spans="1:11" s="10" customFormat="1" ht="18.75" customHeight="1" x14ac:dyDescent="0.25">
      <c r="A22" s="6">
        <v>44187</v>
      </c>
      <c r="B22" s="6" t="s">
        <v>237</v>
      </c>
      <c r="C22" s="7" t="s">
        <v>33</v>
      </c>
      <c r="D22" s="8" t="s">
        <v>34</v>
      </c>
      <c r="E22" s="11" t="s">
        <v>35</v>
      </c>
      <c r="F22" s="9"/>
      <c r="G22" s="9">
        <v>50</v>
      </c>
      <c r="H22" s="9">
        <f t="shared" si="0"/>
        <v>101.04999999999998</v>
      </c>
      <c r="I22" s="13"/>
    </row>
    <row r="23" spans="1:11" s="10" customFormat="1" ht="18.75" customHeight="1" x14ac:dyDescent="0.25">
      <c r="A23" s="6">
        <v>44187</v>
      </c>
      <c r="B23" s="6" t="s">
        <v>250</v>
      </c>
      <c r="C23" s="7" t="s">
        <v>115</v>
      </c>
      <c r="D23" s="8" t="s">
        <v>15</v>
      </c>
      <c r="E23" s="11" t="s">
        <v>16</v>
      </c>
      <c r="F23" s="9">
        <v>398.95</v>
      </c>
      <c r="G23" s="9"/>
      <c r="H23" s="9">
        <f t="shared" si="0"/>
        <v>500</v>
      </c>
      <c r="I23" s="13"/>
    </row>
    <row r="24" spans="1:11" s="10" customFormat="1" ht="18.75" customHeight="1" x14ac:dyDescent="0.25">
      <c r="A24" s="6">
        <v>44187</v>
      </c>
      <c r="B24" s="6" t="s">
        <v>251</v>
      </c>
      <c r="C24" s="7" t="s">
        <v>252</v>
      </c>
      <c r="D24" s="8" t="s">
        <v>34</v>
      </c>
      <c r="E24" s="11" t="s">
        <v>106</v>
      </c>
      <c r="F24" s="9"/>
      <c r="G24" s="9">
        <v>3</v>
      </c>
      <c r="H24" s="9">
        <f t="shared" si="0"/>
        <v>497</v>
      </c>
      <c r="I24" s="13"/>
    </row>
    <row r="25" spans="1:11" s="10" customFormat="1" ht="18.75" customHeight="1" x14ac:dyDescent="0.25">
      <c r="A25" s="6">
        <v>44187</v>
      </c>
      <c r="B25" s="6" t="s">
        <v>253</v>
      </c>
      <c r="C25" s="7" t="s">
        <v>257</v>
      </c>
      <c r="D25" s="8" t="s">
        <v>34</v>
      </c>
      <c r="E25" s="11" t="s">
        <v>110</v>
      </c>
      <c r="F25" s="9"/>
      <c r="G25" s="9">
        <v>10.4</v>
      </c>
      <c r="H25" s="9">
        <f t="shared" si="0"/>
        <v>486.6</v>
      </c>
      <c r="I25" s="13"/>
    </row>
    <row r="26" spans="1:11" s="10" customFormat="1" ht="18.75" customHeight="1" x14ac:dyDescent="0.25">
      <c r="A26" s="6">
        <v>44193</v>
      </c>
      <c r="B26" s="6" t="s">
        <v>254</v>
      </c>
      <c r="C26" s="7" t="s">
        <v>258</v>
      </c>
      <c r="D26" s="8" t="s">
        <v>34</v>
      </c>
      <c r="E26" s="11" t="s">
        <v>259</v>
      </c>
      <c r="F26" s="9"/>
      <c r="G26" s="9">
        <v>8</v>
      </c>
      <c r="H26" s="9">
        <f t="shared" si="0"/>
        <v>478.6</v>
      </c>
      <c r="I26" s="13"/>
    </row>
    <row r="27" spans="1:11" s="10" customFormat="1" ht="18.75" customHeight="1" x14ac:dyDescent="0.25">
      <c r="A27" s="6">
        <v>44194</v>
      </c>
      <c r="B27" s="6" t="s">
        <v>255</v>
      </c>
      <c r="C27" s="7" t="s">
        <v>260</v>
      </c>
      <c r="D27" s="8" t="s">
        <v>73</v>
      </c>
      <c r="E27" s="11" t="s">
        <v>37</v>
      </c>
      <c r="F27" s="9"/>
      <c r="G27" s="9">
        <v>4</v>
      </c>
      <c r="H27" s="9">
        <f t="shared" si="0"/>
        <v>474.6</v>
      </c>
      <c r="I27" s="13"/>
    </row>
    <row r="28" spans="1:11" s="10" customFormat="1" ht="18.75" customHeight="1" x14ac:dyDescent="0.25">
      <c r="A28" s="6">
        <v>44194</v>
      </c>
      <c r="B28" s="6" t="s">
        <v>256</v>
      </c>
      <c r="C28" s="7" t="s">
        <v>261</v>
      </c>
      <c r="D28" s="8" t="s">
        <v>50</v>
      </c>
      <c r="E28" s="11" t="s">
        <v>106</v>
      </c>
      <c r="F28" s="9"/>
      <c r="G28" s="9">
        <v>13.9</v>
      </c>
      <c r="H28" s="9">
        <f t="shared" si="0"/>
        <v>460.70000000000005</v>
      </c>
      <c r="I28" s="13"/>
    </row>
    <row r="29" spans="1:11" s="10" customFormat="1" ht="18.7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8.7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8.7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6.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6.5" customHeight="1" x14ac:dyDescent="0.25">
      <c r="A33" s="6"/>
      <c r="B33" s="6"/>
      <c r="C33" s="7"/>
      <c r="D33" s="8"/>
      <c r="E33" s="7"/>
      <c r="F33" s="9"/>
      <c r="G33" s="9"/>
      <c r="H33" s="14"/>
      <c r="I33" s="7"/>
    </row>
    <row r="34" spans="1:9" s="19" customFormat="1" ht="16.5" customHeight="1" thickBot="1" x14ac:dyDescent="0.3">
      <c r="A34" s="15"/>
      <c r="B34" s="15"/>
      <c r="C34" s="16"/>
      <c r="D34" s="17"/>
      <c r="E34" s="16" t="s">
        <v>17</v>
      </c>
      <c r="F34" s="18"/>
      <c r="G34" s="18">
        <f>SUM(G9:G32)</f>
        <v>493.75</v>
      </c>
      <c r="H34" s="16"/>
      <c r="I34" s="16"/>
    </row>
    <row r="35" spans="1:9" s="20" customFormat="1" ht="12.75" x14ac:dyDescent="0.2"/>
    <row r="36" spans="1:9" x14ac:dyDescent="0.2">
      <c r="G36" s="3"/>
    </row>
    <row r="37" spans="1:9" x14ac:dyDescent="0.2">
      <c r="A37" s="20" t="s">
        <v>18</v>
      </c>
    </row>
    <row r="38" spans="1:9" x14ac:dyDescent="0.2">
      <c r="C38" s="21"/>
      <c r="H38" s="3"/>
    </row>
    <row r="45" spans="1:9" x14ac:dyDescent="0.2">
      <c r="F45" s="22"/>
    </row>
    <row r="46" spans="1:9" x14ac:dyDescent="0.2">
      <c r="G46" s="22"/>
    </row>
    <row r="48" spans="1:9" x14ac:dyDescent="0.2">
      <c r="F48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DD01-F6B9-41BF-86E2-C362DCEBA8E9}">
  <sheetPr>
    <pageSetUpPr fitToPage="1"/>
  </sheetPr>
  <dimension ref="A1:K50"/>
  <sheetViews>
    <sheetView zoomScaleNormal="100" workbookViewId="0">
      <selection activeCell="B14" sqref="B14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6" spans="1:11" ht="15" x14ac:dyDescent="0.25">
      <c r="A6" s="2" t="s">
        <v>47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'Jan''20'!H34</f>
        <v>44.099999999999994</v>
      </c>
      <c r="I9" s="7"/>
    </row>
    <row r="10" spans="1:11" s="10" customFormat="1" ht="18" customHeight="1" x14ac:dyDescent="0.25">
      <c r="A10" s="6">
        <v>43864</v>
      </c>
      <c r="B10" s="6" t="s">
        <v>66</v>
      </c>
      <c r="C10" s="7" t="s">
        <v>67</v>
      </c>
      <c r="D10" s="8" t="s">
        <v>50</v>
      </c>
      <c r="E10" s="11" t="s">
        <v>68</v>
      </c>
      <c r="F10" s="9"/>
      <c r="G10" s="9">
        <v>10.5</v>
      </c>
      <c r="H10" s="9">
        <f>H9+F10-G10</f>
        <v>33.599999999999994</v>
      </c>
      <c r="I10" s="7"/>
    </row>
    <row r="11" spans="1:11" s="10" customFormat="1" ht="17.25" customHeight="1" x14ac:dyDescent="0.25">
      <c r="A11" s="6">
        <v>43864</v>
      </c>
      <c r="B11" s="6" t="s">
        <v>69</v>
      </c>
      <c r="C11" s="7" t="s">
        <v>70</v>
      </c>
      <c r="D11" s="8" t="s">
        <v>34</v>
      </c>
      <c r="E11" s="11" t="s">
        <v>16</v>
      </c>
      <c r="F11" s="9"/>
      <c r="G11" s="9">
        <v>17.2</v>
      </c>
      <c r="H11" s="9">
        <f t="shared" ref="H11:H16" si="0">H10+F11-G11</f>
        <v>16.399999999999995</v>
      </c>
      <c r="I11" s="7"/>
      <c r="K11" s="12"/>
    </row>
    <row r="12" spans="1:11" s="10" customFormat="1" ht="18" customHeight="1" x14ac:dyDescent="0.25">
      <c r="A12" s="6">
        <v>43874</v>
      </c>
      <c r="B12" s="6" t="s">
        <v>92</v>
      </c>
      <c r="C12" s="7" t="s">
        <v>14</v>
      </c>
      <c r="D12" s="8" t="s">
        <v>15</v>
      </c>
      <c r="E12" s="11" t="s">
        <v>16</v>
      </c>
      <c r="F12" s="9">
        <v>200</v>
      </c>
      <c r="G12" s="9"/>
      <c r="H12" s="9">
        <f t="shared" si="0"/>
        <v>216.4</v>
      </c>
      <c r="I12" s="7"/>
      <c r="K12" s="12"/>
    </row>
    <row r="13" spans="1:11" s="10" customFormat="1" ht="16.5" customHeight="1" x14ac:dyDescent="0.25">
      <c r="A13" s="6">
        <v>43880</v>
      </c>
      <c r="B13" s="6" t="s">
        <v>71</v>
      </c>
      <c r="C13" s="11" t="s">
        <v>72</v>
      </c>
      <c r="D13" s="8" t="s">
        <v>73</v>
      </c>
      <c r="E13" s="11" t="s">
        <v>74</v>
      </c>
      <c r="F13" s="9"/>
      <c r="G13" s="9">
        <v>40</v>
      </c>
      <c r="H13" s="9">
        <f t="shared" si="0"/>
        <v>176.4</v>
      </c>
      <c r="I13" s="7"/>
      <c r="K13" s="12"/>
    </row>
    <row r="14" spans="1:11" s="10" customFormat="1" ht="17.25" customHeight="1" x14ac:dyDescent="0.25">
      <c r="A14" s="6">
        <v>43878</v>
      </c>
      <c r="B14" s="6" t="s">
        <v>79</v>
      </c>
      <c r="C14" s="11" t="s">
        <v>80</v>
      </c>
      <c r="D14" s="8" t="s">
        <v>81</v>
      </c>
      <c r="E14" s="11" t="s">
        <v>82</v>
      </c>
      <c r="F14" s="9"/>
      <c r="G14" s="9">
        <v>48.4</v>
      </c>
      <c r="H14" s="9">
        <f t="shared" si="0"/>
        <v>128</v>
      </c>
      <c r="I14" s="7"/>
      <c r="K14" s="12"/>
    </row>
    <row r="15" spans="1:11" s="10" customFormat="1" ht="17.25" customHeight="1" x14ac:dyDescent="0.25">
      <c r="A15" s="6">
        <v>43878</v>
      </c>
      <c r="B15" s="6" t="s">
        <v>83</v>
      </c>
      <c r="C15" s="7" t="s">
        <v>87</v>
      </c>
      <c r="D15" s="8" t="s">
        <v>34</v>
      </c>
      <c r="E15" s="11" t="s">
        <v>88</v>
      </c>
      <c r="F15" s="9"/>
      <c r="G15" s="9">
        <v>32</v>
      </c>
      <c r="H15" s="9">
        <f t="shared" si="0"/>
        <v>96</v>
      </c>
      <c r="I15" s="7"/>
      <c r="K15" s="12"/>
    </row>
    <row r="16" spans="1:11" s="10" customFormat="1" ht="17.25" customHeight="1" x14ac:dyDescent="0.25">
      <c r="A16" s="6">
        <v>43882</v>
      </c>
      <c r="B16" s="6" t="s">
        <v>84</v>
      </c>
      <c r="C16" s="7" t="s">
        <v>33</v>
      </c>
      <c r="D16" s="8" t="s">
        <v>34</v>
      </c>
      <c r="E16" s="11" t="s">
        <v>35</v>
      </c>
      <c r="F16" s="9"/>
      <c r="G16" s="9">
        <v>50</v>
      </c>
      <c r="H16" s="9">
        <f t="shared" si="0"/>
        <v>46</v>
      </c>
      <c r="I16" s="7"/>
      <c r="K16" s="12"/>
    </row>
    <row r="17" spans="1:11" s="10" customFormat="1" ht="18.75" customHeight="1" x14ac:dyDescent="0.25">
      <c r="A17" s="6"/>
      <c r="B17" s="6"/>
      <c r="C17" s="7"/>
      <c r="D17" s="8"/>
      <c r="E17" s="11"/>
      <c r="F17" s="9"/>
      <c r="G17" s="9"/>
      <c r="H17" s="9"/>
      <c r="I17" s="7"/>
      <c r="K17" s="12"/>
    </row>
    <row r="18" spans="1:11" s="10" customFormat="1" ht="18.75" customHeight="1" x14ac:dyDescent="0.25">
      <c r="A18" s="6"/>
      <c r="B18" s="6"/>
      <c r="C18" s="7"/>
      <c r="D18" s="8"/>
      <c r="E18" s="11"/>
      <c r="F18" s="9"/>
      <c r="G18" s="9"/>
      <c r="H18" s="9"/>
      <c r="I18" s="7"/>
      <c r="K18" s="12"/>
    </row>
    <row r="19" spans="1:11" s="10" customFormat="1" ht="17.25" customHeight="1" x14ac:dyDescent="0.25">
      <c r="A19" s="6"/>
      <c r="B19" s="6"/>
      <c r="C19" s="7"/>
      <c r="D19" s="8"/>
      <c r="E19" s="11"/>
      <c r="F19" s="9"/>
      <c r="G19" s="9"/>
      <c r="H19" s="9"/>
      <c r="I19" s="7"/>
    </row>
    <row r="20" spans="1:11" s="10" customFormat="1" ht="18.75" customHeight="1" x14ac:dyDescent="0.25">
      <c r="A20" s="6"/>
      <c r="B20" s="6"/>
      <c r="C20" s="7"/>
      <c r="D20" s="8"/>
      <c r="E20" s="11"/>
      <c r="F20" s="9"/>
      <c r="G20" s="9"/>
      <c r="H20" s="9"/>
      <c r="I20" s="7"/>
    </row>
    <row r="21" spans="1:11" s="10" customFormat="1" ht="18.75" customHeight="1" x14ac:dyDescent="0.25">
      <c r="A21" s="6"/>
      <c r="B21" s="6"/>
      <c r="C21" s="7"/>
      <c r="D21" s="8"/>
      <c r="E21" s="11"/>
      <c r="F21" s="9"/>
      <c r="G21" s="9"/>
      <c r="H21" s="9"/>
      <c r="I21" s="13"/>
    </row>
    <row r="22" spans="1:11" s="10" customFormat="1" ht="18" customHeight="1" x14ac:dyDescent="0.25">
      <c r="A22" s="6"/>
      <c r="B22" s="6"/>
      <c r="C22" s="7"/>
      <c r="D22" s="8"/>
      <c r="E22" s="11"/>
      <c r="F22" s="9"/>
      <c r="G22" s="9"/>
      <c r="H22" s="9"/>
      <c r="I22" s="7"/>
    </row>
    <row r="23" spans="1:11" s="10" customFormat="1" ht="16.5" customHeight="1" x14ac:dyDescent="0.25">
      <c r="A23" s="6"/>
      <c r="B23" s="6"/>
      <c r="C23" s="7"/>
      <c r="D23" s="8"/>
      <c r="E23" s="11"/>
      <c r="F23" s="9"/>
      <c r="G23" s="9"/>
      <c r="H23" s="9"/>
      <c r="I23" s="7"/>
    </row>
    <row r="24" spans="1:11" s="10" customFormat="1" ht="17.25" customHeight="1" x14ac:dyDescent="0.25">
      <c r="A24" s="6"/>
      <c r="B24" s="6"/>
      <c r="C24" s="7"/>
      <c r="D24" s="8"/>
      <c r="E24" s="11"/>
      <c r="F24" s="9"/>
      <c r="G24" s="9"/>
      <c r="H24" s="9"/>
      <c r="I24" s="7"/>
    </row>
    <row r="25" spans="1:11" s="10" customFormat="1" ht="17.25" customHeight="1" x14ac:dyDescent="0.25">
      <c r="A25" s="6"/>
      <c r="B25" s="6"/>
      <c r="C25" s="7"/>
      <c r="D25" s="8"/>
      <c r="E25" s="11"/>
      <c r="F25" s="9"/>
      <c r="G25" s="9"/>
      <c r="H25" s="9"/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7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198.1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  <c r="H40" s="3">
        <f>500-H21</f>
        <v>500</v>
      </c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BFC3-7D33-44A3-BEFF-431496AF2710}">
  <sheetPr>
    <pageSetUpPr fitToPage="1"/>
  </sheetPr>
  <dimension ref="A1:K50"/>
  <sheetViews>
    <sheetView zoomScaleNormal="100" workbookViewId="0">
      <selection activeCell="E12" sqref="E1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6" spans="1:11" ht="15" x14ac:dyDescent="0.25">
      <c r="A6" s="2" t="s">
        <v>77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'Feb''20'!H16</f>
        <v>46</v>
      </c>
      <c r="I9" s="7"/>
    </row>
    <row r="10" spans="1:11" s="10" customFormat="1" ht="18" customHeight="1" x14ac:dyDescent="0.25">
      <c r="A10" s="6">
        <v>43891</v>
      </c>
      <c r="B10" s="6" t="s">
        <v>78</v>
      </c>
      <c r="C10" s="7" t="s">
        <v>14</v>
      </c>
      <c r="D10" s="8" t="s">
        <v>15</v>
      </c>
      <c r="E10" s="11" t="s">
        <v>16</v>
      </c>
      <c r="F10" s="9">
        <v>300</v>
      </c>
      <c r="G10" s="9"/>
      <c r="H10" s="9">
        <f>H9+F10-G10</f>
        <v>346</v>
      </c>
      <c r="I10" s="7"/>
    </row>
    <row r="11" spans="1:11" s="10" customFormat="1" ht="18" customHeight="1" x14ac:dyDescent="0.25">
      <c r="A11" s="6">
        <v>43892</v>
      </c>
      <c r="B11" s="6" t="s">
        <v>85</v>
      </c>
      <c r="C11" s="7" t="s">
        <v>33</v>
      </c>
      <c r="D11" s="8" t="s">
        <v>34</v>
      </c>
      <c r="E11" s="11" t="s">
        <v>35</v>
      </c>
      <c r="F11" s="9"/>
      <c r="G11" s="9">
        <v>50</v>
      </c>
      <c r="H11" s="9">
        <f t="shared" ref="H11:H15" si="0">H10+F11-G11</f>
        <v>296</v>
      </c>
      <c r="I11" s="7"/>
    </row>
    <row r="12" spans="1:11" s="10" customFormat="1" ht="17.25" customHeight="1" x14ac:dyDescent="0.25">
      <c r="A12" s="6">
        <v>43893</v>
      </c>
      <c r="B12" s="6" t="s">
        <v>86</v>
      </c>
      <c r="C12" s="7" t="s">
        <v>89</v>
      </c>
      <c r="D12" s="8" t="s">
        <v>73</v>
      </c>
      <c r="E12" s="11" t="s">
        <v>90</v>
      </c>
      <c r="F12" s="9"/>
      <c r="G12" s="9">
        <v>8.4</v>
      </c>
      <c r="H12" s="9">
        <f t="shared" si="0"/>
        <v>287.60000000000002</v>
      </c>
      <c r="I12" s="7"/>
      <c r="K12" s="12"/>
    </row>
    <row r="13" spans="1:11" s="10" customFormat="1" ht="18" customHeight="1" x14ac:dyDescent="0.25">
      <c r="A13" s="6">
        <v>43899</v>
      </c>
      <c r="B13" s="6" t="s">
        <v>91</v>
      </c>
      <c r="C13" s="7" t="s">
        <v>33</v>
      </c>
      <c r="D13" s="8" t="s">
        <v>34</v>
      </c>
      <c r="E13" s="11" t="s">
        <v>35</v>
      </c>
      <c r="F13" s="9"/>
      <c r="G13" s="9">
        <v>50</v>
      </c>
      <c r="H13" s="9">
        <f t="shared" si="0"/>
        <v>237.60000000000002</v>
      </c>
      <c r="I13" s="7"/>
      <c r="K13" s="12"/>
    </row>
    <row r="14" spans="1:11" s="10" customFormat="1" ht="17.25" customHeight="1" x14ac:dyDescent="0.25">
      <c r="A14" s="6">
        <v>43903</v>
      </c>
      <c r="B14" s="6" t="s">
        <v>93</v>
      </c>
      <c r="C14" s="7" t="s">
        <v>33</v>
      </c>
      <c r="D14" s="8" t="s">
        <v>34</v>
      </c>
      <c r="E14" s="11" t="s">
        <v>35</v>
      </c>
      <c r="F14" s="9"/>
      <c r="G14" s="9">
        <v>50</v>
      </c>
      <c r="H14" s="9">
        <f t="shared" si="0"/>
        <v>187.60000000000002</v>
      </c>
      <c r="I14" s="7"/>
      <c r="K14" s="12"/>
    </row>
    <row r="15" spans="1:11" s="10" customFormat="1" ht="17.25" customHeight="1" x14ac:dyDescent="0.25">
      <c r="A15" s="6">
        <v>43907</v>
      </c>
      <c r="B15" s="6" t="s">
        <v>94</v>
      </c>
      <c r="C15" s="7" t="s">
        <v>33</v>
      </c>
      <c r="D15" s="8" t="s">
        <v>34</v>
      </c>
      <c r="E15" s="11" t="s">
        <v>35</v>
      </c>
      <c r="F15" s="9"/>
      <c r="G15" s="9">
        <v>82</v>
      </c>
      <c r="H15" s="9">
        <f t="shared" si="0"/>
        <v>105.60000000000002</v>
      </c>
      <c r="I15" s="7"/>
      <c r="K15" s="12"/>
    </row>
    <row r="16" spans="1:11" s="10" customFormat="1" ht="17.25" customHeight="1" x14ac:dyDescent="0.25">
      <c r="A16" s="6"/>
      <c r="B16" s="6"/>
      <c r="C16" s="7"/>
      <c r="D16" s="8"/>
      <c r="E16" s="11"/>
      <c r="F16" s="9"/>
      <c r="G16" s="9"/>
      <c r="H16" s="9"/>
      <c r="I16" s="7"/>
      <c r="K16" s="12"/>
    </row>
    <row r="17" spans="1:11" s="10" customFormat="1" ht="18.75" customHeight="1" x14ac:dyDescent="0.25">
      <c r="A17" s="6"/>
      <c r="B17" s="6"/>
      <c r="C17" s="11"/>
      <c r="D17" s="8"/>
      <c r="E17" s="11"/>
      <c r="F17" s="9"/>
      <c r="G17" s="9"/>
      <c r="H17" s="9"/>
      <c r="I17" s="7"/>
      <c r="K17" s="12"/>
    </row>
    <row r="18" spans="1:11" s="10" customFormat="1" ht="18.75" customHeight="1" x14ac:dyDescent="0.25">
      <c r="A18" s="6"/>
      <c r="B18" s="6"/>
      <c r="C18" s="7"/>
      <c r="D18" s="8"/>
      <c r="E18" s="11"/>
      <c r="F18" s="9"/>
      <c r="G18" s="9"/>
      <c r="H18" s="9"/>
      <c r="I18" s="7"/>
      <c r="K18" s="12"/>
    </row>
    <row r="19" spans="1:11" s="10" customFormat="1" ht="17.25" customHeight="1" x14ac:dyDescent="0.25">
      <c r="A19" s="6"/>
      <c r="B19" s="6"/>
      <c r="C19" s="7"/>
      <c r="D19" s="8"/>
      <c r="E19" s="11"/>
      <c r="F19" s="9"/>
      <c r="G19" s="9"/>
      <c r="H19" s="9"/>
      <c r="I19" s="7"/>
    </row>
    <row r="20" spans="1:11" s="10" customFormat="1" ht="18.75" customHeight="1" x14ac:dyDescent="0.25">
      <c r="A20" s="6"/>
      <c r="B20" s="6"/>
      <c r="C20" s="7"/>
      <c r="D20" s="8"/>
      <c r="E20" s="11"/>
      <c r="F20" s="9"/>
      <c r="G20" s="9"/>
      <c r="H20" s="9"/>
      <c r="I20" s="7"/>
    </row>
    <row r="21" spans="1:11" s="10" customFormat="1" ht="18.75" customHeight="1" x14ac:dyDescent="0.25">
      <c r="A21" s="6"/>
      <c r="B21" s="6"/>
      <c r="C21" s="7"/>
      <c r="D21" s="8"/>
      <c r="E21" s="11"/>
      <c r="F21" s="9"/>
      <c r="G21" s="9"/>
      <c r="H21" s="9"/>
      <c r="I21" s="13"/>
    </row>
    <row r="22" spans="1:11" s="10" customFormat="1" ht="18" customHeight="1" x14ac:dyDescent="0.25">
      <c r="A22" s="6"/>
      <c r="B22" s="6"/>
      <c r="C22" s="7"/>
      <c r="D22" s="8"/>
      <c r="E22" s="11"/>
      <c r="F22" s="9"/>
      <c r="G22" s="9"/>
      <c r="H22" s="9"/>
      <c r="I22" s="7"/>
    </row>
    <row r="23" spans="1:11" s="10" customFormat="1" ht="16.5" customHeight="1" x14ac:dyDescent="0.25">
      <c r="A23" s="6"/>
      <c r="B23" s="6"/>
      <c r="C23" s="7"/>
      <c r="D23" s="8"/>
      <c r="E23" s="11"/>
      <c r="F23" s="9"/>
      <c r="G23" s="9"/>
      <c r="H23" s="9"/>
      <c r="I23" s="7"/>
    </row>
    <row r="24" spans="1:11" s="10" customFormat="1" ht="17.25" customHeight="1" x14ac:dyDescent="0.25">
      <c r="A24" s="6"/>
      <c r="B24" s="6"/>
      <c r="C24" s="7"/>
      <c r="D24" s="8"/>
      <c r="E24" s="11"/>
      <c r="F24" s="9"/>
      <c r="G24" s="9"/>
      <c r="H24" s="9"/>
      <c r="I24" s="7"/>
    </row>
    <row r="25" spans="1:11" s="10" customFormat="1" ht="17.25" customHeight="1" x14ac:dyDescent="0.25">
      <c r="A25" s="6"/>
      <c r="B25" s="6"/>
      <c r="C25" s="7"/>
      <c r="D25" s="8"/>
      <c r="E25" s="11"/>
      <c r="F25" s="9"/>
      <c r="G25" s="9"/>
      <c r="H25" s="9"/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7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240.4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  <c r="H40" s="3">
        <f>500-H21</f>
        <v>500</v>
      </c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C079-49C5-4BAF-ACD7-3C6AE114E8A5}">
  <dimension ref="A1:K44"/>
  <sheetViews>
    <sheetView zoomScaleNormal="100" workbookViewId="0">
      <selection activeCell="E10" sqref="E10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6" spans="1:11" ht="15" x14ac:dyDescent="0.25">
      <c r="A6" s="2" t="s">
        <v>95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'Mar''20'!H15</f>
        <v>105.60000000000002</v>
      </c>
      <c r="I9" s="7"/>
    </row>
    <row r="10" spans="1:11" s="10" customFormat="1" ht="18" customHeight="1" x14ac:dyDescent="0.25">
      <c r="A10" s="6">
        <v>43963</v>
      </c>
      <c r="B10" s="6" t="s">
        <v>96</v>
      </c>
      <c r="C10" s="7" t="s">
        <v>14</v>
      </c>
      <c r="D10" s="8" t="s">
        <v>15</v>
      </c>
      <c r="E10" s="11" t="s">
        <v>16</v>
      </c>
      <c r="F10" s="9">
        <v>394.4</v>
      </c>
      <c r="G10" s="9"/>
      <c r="H10" s="9">
        <f>H9+F10-G10</f>
        <v>500</v>
      </c>
      <c r="I10" s="7"/>
    </row>
    <row r="11" spans="1:11" s="10" customFormat="1" ht="18" customHeight="1" x14ac:dyDescent="0.25">
      <c r="A11" s="6">
        <v>43963</v>
      </c>
      <c r="B11" s="6" t="s">
        <v>97</v>
      </c>
      <c r="C11" s="7" t="s">
        <v>98</v>
      </c>
      <c r="D11" s="8" t="s">
        <v>34</v>
      </c>
      <c r="E11" s="11" t="s">
        <v>16</v>
      </c>
      <c r="F11" s="9"/>
      <c r="G11" s="9">
        <v>3</v>
      </c>
      <c r="H11" s="9">
        <f t="shared" ref="H11:H27" si="0">H10+F11-G11</f>
        <v>497</v>
      </c>
      <c r="I11" s="7"/>
    </row>
    <row r="12" spans="1:11" s="10" customFormat="1" ht="17.25" customHeight="1" x14ac:dyDescent="0.25">
      <c r="A12" s="6">
        <v>43973</v>
      </c>
      <c r="B12" s="6" t="s">
        <v>99</v>
      </c>
      <c r="C12" s="7" t="s">
        <v>100</v>
      </c>
      <c r="D12" s="8" t="s">
        <v>34</v>
      </c>
      <c r="E12" s="11" t="s">
        <v>101</v>
      </c>
      <c r="F12" s="9"/>
      <c r="G12" s="9">
        <v>8</v>
      </c>
      <c r="H12" s="9">
        <f t="shared" si="0"/>
        <v>489</v>
      </c>
      <c r="I12" s="7"/>
      <c r="K12" s="12"/>
    </row>
    <row r="13" spans="1:11" s="10" customFormat="1" ht="18" customHeight="1" x14ac:dyDescent="0.25">
      <c r="A13" s="6">
        <v>43978</v>
      </c>
      <c r="B13" s="6" t="s">
        <v>102</v>
      </c>
      <c r="C13" s="7" t="s">
        <v>33</v>
      </c>
      <c r="D13" s="8" t="s">
        <v>34</v>
      </c>
      <c r="E13" s="11" t="s">
        <v>35</v>
      </c>
      <c r="F13" s="9"/>
      <c r="G13" s="9">
        <v>66</v>
      </c>
      <c r="H13" s="9">
        <f t="shared" si="0"/>
        <v>423</v>
      </c>
      <c r="I13" s="7"/>
      <c r="K13" s="12"/>
    </row>
    <row r="14" spans="1:11" s="10" customFormat="1" ht="17.25" customHeight="1" x14ac:dyDescent="0.25">
      <c r="A14" s="6"/>
      <c r="B14" s="6"/>
      <c r="C14" s="7"/>
      <c r="D14" s="8"/>
      <c r="E14" s="11"/>
      <c r="F14" s="9"/>
      <c r="G14" s="9"/>
      <c r="H14" s="9">
        <f t="shared" si="0"/>
        <v>423</v>
      </c>
      <c r="I14" s="7"/>
      <c r="K14" s="12"/>
    </row>
    <row r="15" spans="1:11" s="10" customFormat="1" ht="17.25" customHeight="1" x14ac:dyDescent="0.25">
      <c r="A15" s="6"/>
      <c r="B15" s="6"/>
      <c r="C15" s="7"/>
      <c r="D15" s="8"/>
      <c r="E15" s="11"/>
      <c r="F15" s="9"/>
      <c r="G15" s="9"/>
      <c r="H15" s="9">
        <f t="shared" si="0"/>
        <v>423</v>
      </c>
      <c r="I15" s="7"/>
      <c r="K15" s="12"/>
    </row>
    <row r="16" spans="1:11" s="10" customFormat="1" ht="17.25" customHeight="1" x14ac:dyDescent="0.25">
      <c r="A16" s="6"/>
      <c r="B16" s="6"/>
      <c r="C16" s="7"/>
      <c r="D16" s="8"/>
      <c r="E16" s="11"/>
      <c r="F16" s="9"/>
      <c r="G16" s="9"/>
      <c r="H16" s="9">
        <f t="shared" si="0"/>
        <v>423</v>
      </c>
      <c r="I16" s="7"/>
      <c r="K16" s="12"/>
    </row>
    <row r="17" spans="1:11" s="10" customFormat="1" ht="18.75" customHeight="1" x14ac:dyDescent="0.25">
      <c r="A17" s="6"/>
      <c r="B17" s="6"/>
      <c r="C17" s="11"/>
      <c r="D17" s="8"/>
      <c r="E17" s="11"/>
      <c r="F17" s="9"/>
      <c r="G17" s="9"/>
      <c r="H17" s="9">
        <f t="shared" si="0"/>
        <v>423</v>
      </c>
      <c r="I17" s="7"/>
      <c r="K17" s="12"/>
    </row>
    <row r="18" spans="1:11" s="10" customFormat="1" ht="18.75" customHeight="1" x14ac:dyDescent="0.25">
      <c r="A18" s="6"/>
      <c r="B18" s="6"/>
      <c r="C18" s="7"/>
      <c r="D18" s="8"/>
      <c r="E18" s="11"/>
      <c r="F18" s="9"/>
      <c r="G18" s="9"/>
      <c r="H18" s="9">
        <f t="shared" si="0"/>
        <v>423</v>
      </c>
      <c r="I18" s="7"/>
      <c r="K18" s="12"/>
    </row>
    <row r="19" spans="1:11" s="10" customFormat="1" ht="17.25" customHeight="1" x14ac:dyDescent="0.25">
      <c r="A19" s="6"/>
      <c r="B19" s="6"/>
      <c r="C19" s="7"/>
      <c r="D19" s="8"/>
      <c r="E19" s="11"/>
      <c r="F19" s="9"/>
      <c r="G19" s="9"/>
      <c r="H19" s="9">
        <f t="shared" si="0"/>
        <v>423</v>
      </c>
      <c r="I19" s="7"/>
    </row>
    <row r="20" spans="1:11" s="10" customFormat="1" ht="18.75" customHeight="1" x14ac:dyDescent="0.25">
      <c r="A20" s="6"/>
      <c r="B20" s="6"/>
      <c r="C20" s="7"/>
      <c r="D20" s="8"/>
      <c r="E20" s="11"/>
      <c r="F20" s="9"/>
      <c r="G20" s="9"/>
      <c r="H20" s="9">
        <f t="shared" si="0"/>
        <v>423</v>
      </c>
      <c r="I20" s="7"/>
    </row>
    <row r="21" spans="1:11" s="10" customFormat="1" ht="18.75" customHeight="1" x14ac:dyDescent="0.25">
      <c r="A21" s="6"/>
      <c r="B21" s="6"/>
      <c r="C21" s="7"/>
      <c r="D21" s="8"/>
      <c r="E21" s="11"/>
      <c r="F21" s="9"/>
      <c r="G21" s="9"/>
      <c r="H21" s="9">
        <f t="shared" si="0"/>
        <v>423</v>
      </c>
      <c r="I21" s="13"/>
    </row>
    <row r="22" spans="1:11" s="10" customFormat="1" ht="18.75" customHeight="1" x14ac:dyDescent="0.25">
      <c r="A22" s="6"/>
      <c r="B22" s="6"/>
      <c r="C22" s="7"/>
      <c r="D22" s="8"/>
      <c r="E22" s="11"/>
      <c r="F22" s="9"/>
      <c r="G22" s="9"/>
      <c r="H22" s="9">
        <f t="shared" si="0"/>
        <v>423</v>
      </c>
      <c r="I22" s="13"/>
    </row>
    <row r="23" spans="1:11" s="10" customFormat="1" ht="18.75" customHeight="1" x14ac:dyDescent="0.25">
      <c r="A23" s="6"/>
      <c r="B23" s="6"/>
      <c r="C23" s="7"/>
      <c r="D23" s="8"/>
      <c r="E23" s="11"/>
      <c r="F23" s="9"/>
      <c r="G23" s="9"/>
      <c r="H23" s="9">
        <f t="shared" si="0"/>
        <v>423</v>
      </c>
      <c r="I23" s="13"/>
    </row>
    <row r="24" spans="1:11" s="10" customFormat="1" ht="18.75" customHeight="1" x14ac:dyDescent="0.25">
      <c r="A24" s="6"/>
      <c r="B24" s="6"/>
      <c r="C24" s="7"/>
      <c r="D24" s="8"/>
      <c r="E24" s="11"/>
      <c r="F24" s="9"/>
      <c r="G24" s="9"/>
      <c r="H24" s="9">
        <f t="shared" si="0"/>
        <v>423</v>
      </c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>
        <f t="shared" si="0"/>
        <v>423</v>
      </c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>
        <f t="shared" si="0"/>
        <v>423</v>
      </c>
      <c r="I26" s="13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>
        <f t="shared" si="0"/>
        <v>423</v>
      </c>
      <c r="I27" s="13"/>
    </row>
    <row r="28" spans="1:11" s="10" customFormat="1" ht="16.5" customHeight="1" x14ac:dyDescent="0.25">
      <c r="A28" s="6"/>
      <c r="B28" s="6"/>
      <c r="C28" s="7"/>
      <c r="D28" s="8"/>
      <c r="E28" s="11"/>
      <c r="F28" s="9"/>
      <c r="G28" s="9"/>
      <c r="H28" s="9"/>
      <c r="I28" s="7"/>
    </row>
    <row r="29" spans="1:11" s="10" customFormat="1" ht="16.5" customHeight="1" x14ac:dyDescent="0.25">
      <c r="A29" s="6"/>
      <c r="B29" s="6"/>
      <c r="C29" s="7"/>
      <c r="D29" s="8"/>
      <c r="E29" s="7"/>
      <c r="F29" s="9"/>
      <c r="G29" s="9"/>
      <c r="H29" s="14"/>
      <c r="I29" s="7"/>
    </row>
    <row r="30" spans="1:11" s="19" customFormat="1" ht="16.5" customHeight="1" thickBot="1" x14ac:dyDescent="0.3">
      <c r="A30" s="15"/>
      <c r="B30" s="15"/>
      <c r="C30" s="16"/>
      <c r="D30" s="17"/>
      <c r="E30" s="16" t="s">
        <v>17</v>
      </c>
      <c r="F30" s="18"/>
      <c r="G30" s="18">
        <f>SUM(G9:G28)</f>
        <v>77</v>
      </c>
      <c r="H30" s="16"/>
      <c r="I30" s="16"/>
    </row>
    <row r="31" spans="1:11" s="20" customFormat="1" ht="12.75" x14ac:dyDescent="0.2"/>
    <row r="32" spans="1:11" x14ac:dyDescent="0.2">
      <c r="G32" s="3"/>
    </row>
    <row r="33" spans="1:8" x14ac:dyDescent="0.2">
      <c r="A33" s="20" t="s">
        <v>18</v>
      </c>
    </row>
    <row r="34" spans="1:8" x14ac:dyDescent="0.2">
      <c r="C34" s="21"/>
      <c r="H34" s="3">
        <f>500-H21</f>
        <v>77</v>
      </c>
    </row>
    <row r="41" spans="1:8" x14ac:dyDescent="0.2">
      <c r="F41" s="22"/>
    </row>
    <row r="42" spans="1:8" x14ac:dyDescent="0.2">
      <c r="G42" s="22"/>
    </row>
    <row r="44" spans="1:8" x14ac:dyDescent="0.2">
      <c r="F44" s="3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9D01-F85C-4BCA-8230-2A0C8137C859}">
  <dimension ref="A1:K43"/>
  <sheetViews>
    <sheetView zoomScaleNormal="100" workbookViewId="0">
      <selection activeCell="C11" sqref="C11:E11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6" spans="1:11" ht="15" x14ac:dyDescent="0.25">
      <c r="A6" s="2" t="s">
        <v>103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'May''20'!H13</f>
        <v>423</v>
      </c>
      <c r="I9" s="7"/>
    </row>
    <row r="10" spans="1:11" s="10" customFormat="1" ht="18" customHeight="1" x14ac:dyDescent="0.25">
      <c r="A10" s="6">
        <v>43985</v>
      </c>
      <c r="B10" s="6" t="s">
        <v>104</v>
      </c>
      <c r="C10" s="7" t="s">
        <v>105</v>
      </c>
      <c r="D10" s="8" t="s">
        <v>34</v>
      </c>
      <c r="E10" s="11" t="s">
        <v>106</v>
      </c>
      <c r="F10" s="9"/>
      <c r="G10" s="9">
        <v>59.5</v>
      </c>
      <c r="H10" s="9">
        <f>H9+F10-G10</f>
        <v>363.5</v>
      </c>
      <c r="I10" s="7"/>
    </row>
    <row r="11" spans="1:11" s="10" customFormat="1" ht="18" customHeight="1" x14ac:dyDescent="0.25">
      <c r="A11" s="6">
        <v>43986</v>
      </c>
      <c r="B11" s="6" t="s">
        <v>107</v>
      </c>
      <c r="C11" s="7" t="s">
        <v>33</v>
      </c>
      <c r="D11" s="8" t="s">
        <v>34</v>
      </c>
      <c r="E11" s="11" t="s">
        <v>35</v>
      </c>
      <c r="F11" s="9"/>
      <c r="G11" s="9">
        <v>64.05</v>
      </c>
      <c r="H11" s="9">
        <f t="shared" ref="H11:H23" si="0">H10+F11-G11</f>
        <v>299.45</v>
      </c>
      <c r="I11" s="7"/>
    </row>
    <row r="12" spans="1:11" s="10" customFormat="1" ht="17.25" customHeight="1" x14ac:dyDescent="0.25">
      <c r="A12" s="6">
        <v>43991</v>
      </c>
      <c r="B12" s="6" t="s">
        <v>108</v>
      </c>
      <c r="C12" s="7" t="s">
        <v>109</v>
      </c>
      <c r="D12" s="8" t="s">
        <v>81</v>
      </c>
      <c r="E12" s="11" t="s">
        <v>110</v>
      </c>
      <c r="F12" s="9"/>
      <c r="G12" s="9">
        <v>50</v>
      </c>
      <c r="H12" s="9">
        <f t="shared" si="0"/>
        <v>249.45</v>
      </c>
      <c r="I12" s="7"/>
      <c r="K12" s="12"/>
    </row>
    <row r="13" spans="1:11" s="10" customFormat="1" ht="18" customHeight="1" x14ac:dyDescent="0.25">
      <c r="A13" s="6">
        <v>43992</v>
      </c>
      <c r="B13" s="6" t="s">
        <v>111</v>
      </c>
      <c r="C13" s="7" t="s">
        <v>33</v>
      </c>
      <c r="D13" s="8" t="s">
        <v>34</v>
      </c>
      <c r="E13" s="11" t="s">
        <v>35</v>
      </c>
      <c r="F13" s="9"/>
      <c r="G13" s="9">
        <v>48.05</v>
      </c>
      <c r="H13" s="9">
        <f t="shared" si="0"/>
        <v>201.39999999999998</v>
      </c>
      <c r="I13" s="7"/>
      <c r="K13" s="12"/>
    </row>
    <row r="14" spans="1:11" s="10" customFormat="1" ht="17.25" customHeight="1" x14ac:dyDescent="0.25">
      <c r="A14" s="6">
        <v>43993</v>
      </c>
      <c r="B14" s="6" t="s">
        <v>112</v>
      </c>
      <c r="C14" s="7" t="s">
        <v>113</v>
      </c>
      <c r="D14" s="8" t="s">
        <v>34</v>
      </c>
      <c r="E14" s="11" t="s">
        <v>37</v>
      </c>
      <c r="F14" s="9"/>
      <c r="G14" s="9">
        <v>10</v>
      </c>
      <c r="H14" s="9">
        <f t="shared" si="0"/>
        <v>191.39999999999998</v>
      </c>
      <c r="I14" s="7"/>
      <c r="K14" s="12"/>
    </row>
    <row r="15" spans="1:11" s="10" customFormat="1" ht="17.25" customHeight="1" x14ac:dyDescent="0.25">
      <c r="A15" s="6">
        <v>43993</v>
      </c>
      <c r="B15" s="6" t="s">
        <v>114</v>
      </c>
      <c r="C15" s="7" t="s">
        <v>115</v>
      </c>
      <c r="D15" s="8" t="s">
        <v>15</v>
      </c>
      <c r="E15" s="11" t="s">
        <v>106</v>
      </c>
      <c r="F15" s="9">
        <v>308.60000000000002</v>
      </c>
      <c r="G15" s="9">
        <v>0</v>
      </c>
      <c r="H15" s="9">
        <f t="shared" si="0"/>
        <v>500</v>
      </c>
      <c r="I15" s="7"/>
      <c r="K15" s="12"/>
    </row>
    <row r="16" spans="1:11" s="10" customFormat="1" ht="18.75" customHeight="1" x14ac:dyDescent="0.25">
      <c r="A16" s="6">
        <v>43999</v>
      </c>
      <c r="B16" s="6" t="s">
        <v>119</v>
      </c>
      <c r="C16" s="11" t="s">
        <v>118</v>
      </c>
      <c r="D16" s="8" t="s">
        <v>34</v>
      </c>
      <c r="E16" s="11" t="s">
        <v>106</v>
      </c>
      <c r="F16" s="9"/>
      <c r="G16" s="9">
        <v>40</v>
      </c>
      <c r="H16" s="9">
        <f t="shared" si="0"/>
        <v>460</v>
      </c>
      <c r="I16" s="7"/>
      <c r="K16" s="12"/>
    </row>
    <row r="17" spans="1:11" s="10" customFormat="1" ht="18.75" customHeight="1" x14ac:dyDescent="0.25">
      <c r="A17" s="6">
        <v>44000</v>
      </c>
      <c r="B17" s="6" t="s">
        <v>120</v>
      </c>
      <c r="C17" s="7" t="s">
        <v>33</v>
      </c>
      <c r="D17" s="8" t="s">
        <v>34</v>
      </c>
      <c r="E17" s="11" t="s">
        <v>35</v>
      </c>
      <c r="F17" s="9"/>
      <c r="G17" s="9">
        <v>68</v>
      </c>
      <c r="H17" s="9">
        <f t="shared" si="0"/>
        <v>392</v>
      </c>
      <c r="I17" s="7"/>
      <c r="K17" s="12"/>
    </row>
    <row r="18" spans="1:11" s="10" customFormat="1" ht="17.25" customHeight="1" x14ac:dyDescent="0.25">
      <c r="A18" s="6">
        <v>44000</v>
      </c>
      <c r="B18" s="6" t="s">
        <v>19</v>
      </c>
      <c r="C18" s="7" t="s">
        <v>116</v>
      </c>
      <c r="D18" s="8" t="s">
        <v>15</v>
      </c>
      <c r="E18" s="23" t="s">
        <v>117</v>
      </c>
      <c r="F18" s="9">
        <v>0.2</v>
      </c>
      <c r="G18" s="9"/>
      <c r="H18" s="9">
        <f>H17+F18-G18</f>
        <v>392.2</v>
      </c>
      <c r="I18" s="7"/>
      <c r="K18" s="12"/>
    </row>
    <row r="19" spans="1:11" s="10" customFormat="1" ht="18.75" customHeight="1" x14ac:dyDescent="0.25">
      <c r="A19" s="6">
        <v>44007</v>
      </c>
      <c r="B19" s="6" t="s">
        <v>122</v>
      </c>
      <c r="C19" s="7" t="s">
        <v>121</v>
      </c>
      <c r="D19" s="8" t="s">
        <v>34</v>
      </c>
      <c r="E19" s="11" t="s">
        <v>106</v>
      </c>
      <c r="F19" s="9"/>
      <c r="G19" s="9">
        <v>45</v>
      </c>
      <c r="H19" s="9">
        <f t="shared" si="0"/>
        <v>347.2</v>
      </c>
      <c r="I19" s="7"/>
    </row>
    <row r="20" spans="1:11" s="10" customFormat="1" ht="18.75" customHeight="1" x14ac:dyDescent="0.25">
      <c r="A20" s="6">
        <v>44008</v>
      </c>
      <c r="B20" s="6" t="s">
        <v>123</v>
      </c>
      <c r="C20" s="7" t="s">
        <v>33</v>
      </c>
      <c r="D20" s="8" t="s">
        <v>34</v>
      </c>
      <c r="E20" s="11" t="s">
        <v>35</v>
      </c>
      <c r="F20" s="9"/>
      <c r="G20" s="9">
        <v>50</v>
      </c>
      <c r="H20" s="9">
        <f t="shared" si="0"/>
        <v>297.2</v>
      </c>
      <c r="I20" s="13"/>
    </row>
    <row r="21" spans="1:11" s="10" customFormat="1" ht="18.75" customHeight="1" x14ac:dyDescent="0.25">
      <c r="A21" s="6">
        <v>44008</v>
      </c>
      <c r="B21" s="6" t="s">
        <v>124</v>
      </c>
      <c r="C21" s="7" t="s">
        <v>128</v>
      </c>
      <c r="D21" s="8" t="s">
        <v>34</v>
      </c>
      <c r="E21" s="11" t="s">
        <v>129</v>
      </c>
      <c r="F21" s="9"/>
      <c r="G21" s="9">
        <v>40</v>
      </c>
      <c r="H21" s="9">
        <f t="shared" si="0"/>
        <v>257.2</v>
      </c>
      <c r="I21" s="13"/>
    </row>
    <row r="22" spans="1:11" s="10" customFormat="1" ht="18.75" customHeight="1" x14ac:dyDescent="0.25">
      <c r="A22" s="6">
        <v>44011</v>
      </c>
      <c r="B22" s="6" t="s">
        <v>125</v>
      </c>
      <c r="C22" s="7" t="s">
        <v>130</v>
      </c>
      <c r="D22" s="8" t="s">
        <v>34</v>
      </c>
      <c r="E22" s="11" t="s">
        <v>35</v>
      </c>
      <c r="F22" s="9"/>
      <c r="G22" s="9">
        <v>40</v>
      </c>
      <c r="H22" s="9">
        <f t="shared" si="0"/>
        <v>217.2</v>
      </c>
      <c r="I22" s="13"/>
    </row>
    <row r="23" spans="1:11" s="10" customFormat="1" ht="18.75" customHeight="1" x14ac:dyDescent="0.25">
      <c r="A23" s="6">
        <v>44012</v>
      </c>
      <c r="B23" s="6" t="s">
        <v>126</v>
      </c>
      <c r="C23" s="7" t="s">
        <v>33</v>
      </c>
      <c r="D23" s="8" t="s">
        <v>34</v>
      </c>
      <c r="E23" s="11" t="s">
        <v>35</v>
      </c>
      <c r="F23" s="9"/>
      <c r="G23" s="9">
        <v>50</v>
      </c>
      <c r="H23" s="9">
        <f t="shared" si="0"/>
        <v>167.2</v>
      </c>
      <c r="I23" s="13"/>
    </row>
    <row r="24" spans="1:11" s="10" customFormat="1" ht="18.75" customHeight="1" x14ac:dyDescent="0.25">
      <c r="A24" s="6"/>
      <c r="B24" s="6"/>
      <c r="C24" s="7"/>
      <c r="D24" s="8"/>
      <c r="E24" s="11"/>
      <c r="F24" s="9"/>
      <c r="G24" s="9"/>
      <c r="H24" s="9"/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6.5" customHeight="1" x14ac:dyDescent="0.25">
      <c r="A27" s="6"/>
      <c r="B27" s="6"/>
      <c r="C27" s="7"/>
      <c r="D27" s="8"/>
      <c r="E27" s="11"/>
      <c r="F27" s="9"/>
      <c r="G27" s="9"/>
      <c r="H27" s="9"/>
      <c r="I27" s="7"/>
    </row>
    <row r="28" spans="1:11" s="10" customFormat="1" ht="16.5" customHeight="1" x14ac:dyDescent="0.25">
      <c r="A28" s="6"/>
      <c r="B28" s="6"/>
      <c r="C28" s="7"/>
      <c r="D28" s="8"/>
      <c r="E28" s="7"/>
      <c r="F28" s="9"/>
      <c r="G28" s="9"/>
      <c r="H28" s="14"/>
      <c r="I28" s="7"/>
    </row>
    <row r="29" spans="1:11" s="19" customFormat="1" ht="16.5" customHeight="1" thickBot="1" x14ac:dyDescent="0.3">
      <c r="A29" s="15"/>
      <c r="B29" s="15"/>
      <c r="C29" s="16"/>
      <c r="D29" s="17"/>
      <c r="E29" s="16" t="s">
        <v>17</v>
      </c>
      <c r="F29" s="18"/>
      <c r="G29" s="18">
        <f>SUM(G9:G27)</f>
        <v>564.6</v>
      </c>
      <c r="H29" s="16"/>
      <c r="I29" s="16"/>
    </row>
    <row r="30" spans="1:11" s="20" customFormat="1" ht="12.75" x14ac:dyDescent="0.2"/>
    <row r="31" spans="1:11" x14ac:dyDescent="0.2">
      <c r="G31" s="3"/>
    </row>
    <row r="32" spans="1:11" x14ac:dyDescent="0.2">
      <c r="A32" s="20" t="s">
        <v>18</v>
      </c>
    </row>
    <row r="33" spans="3:8" x14ac:dyDescent="0.2">
      <c r="C33" s="21"/>
      <c r="H33" s="3"/>
    </row>
    <row r="40" spans="3:8" x14ac:dyDescent="0.2">
      <c r="F40" s="22"/>
    </row>
    <row r="41" spans="3:8" x14ac:dyDescent="0.2">
      <c r="G41" s="22"/>
    </row>
    <row r="43" spans="3:8" x14ac:dyDescent="0.2">
      <c r="F43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FBF7-8B08-4B1A-8229-ABD8E9FAA0DF}">
  <dimension ref="A1:K44"/>
  <sheetViews>
    <sheetView topLeftCell="A4" zoomScaleNormal="100" workbookViewId="0">
      <selection activeCell="E13" sqref="E13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6" spans="1:11" ht="15" x14ac:dyDescent="0.25">
      <c r="A6" s="2" t="s">
        <v>131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'June''20'!H23</f>
        <v>167.2</v>
      </c>
      <c r="I9" s="7"/>
    </row>
    <row r="10" spans="1:11" s="10" customFormat="1" ht="18" customHeight="1" x14ac:dyDescent="0.25">
      <c r="A10" s="6">
        <v>44013</v>
      </c>
      <c r="B10" s="6" t="s">
        <v>134</v>
      </c>
      <c r="C10" s="7" t="s">
        <v>115</v>
      </c>
      <c r="D10" s="8" t="s">
        <v>15</v>
      </c>
      <c r="E10" s="11" t="s">
        <v>16</v>
      </c>
      <c r="F10" s="9">
        <v>332.8</v>
      </c>
      <c r="G10" s="9"/>
      <c r="H10" s="9">
        <f>H9+F10-G10</f>
        <v>500</v>
      </c>
      <c r="I10" s="7"/>
    </row>
    <row r="11" spans="1:11" s="10" customFormat="1" ht="18" customHeight="1" x14ac:dyDescent="0.25">
      <c r="A11" s="6">
        <v>44013</v>
      </c>
      <c r="B11" s="6" t="s">
        <v>127</v>
      </c>
      <c r="C11" s="7" t="s">
        <v>132</v>
      </c>
      <c r="D11" s="8" t="s">
        <v>34</v>
      </c>
      <c r="E11" s="11" t="s">
        <v>133</v>
      </c>
      <c r="F11" s="9"/>
      <c r="G11" s="9">
        <v>33.799999999999997</v>
      </c>
      <c r="H11" s="9">
        <f t="shared" ref="H11:H24" si="0">H10+F11-G11</f>
        <v>466.2</v>
      </c>
      <c r="I11" s="7"/>
    </row>
    <row r="12" spans="1:11" s="10" customFormat="1" ht="17.25" customHeight="1" x14ac:dyDescent="0.25">
      <c r="A12" s="6">
        <v>44019</v>
      </c>
      <c r="B12" s="6" t="s">
        <v>135</v>
      </c>
      <c r="C12" s="7" t="s">
        <v>33</v>
      </c>
      <c r="D12" s="8" t="s">
        <v>34</v>
      </c>
      <c r="E12" s="11" t="s">
        <v>35</v>
      </c>
      <c r="F12" s="9"/>
      <c r="G12" s="9">
        <v>50</v>
      </c>
      <c r="H12" s="9">
        <f t="shared" si="0"/>
        <v>416.2</v>
      </c>
      <c r="I12" s="7"/>
      <c r="K12" s="12"/>
    </row>
    <row r="13" spans="1:11" s="10" customFormat="1" ht="18" customHeight="1" x14ac:dyDescent="0.25">
      <c r="A13" s="6">
        <v>44019</v>
      </c>
      <c r="B13" s="6" t="s">
        <v>136</v>
      </c>
      <c r="C13" s="7" t="s">
        <v>144</v>
      </c>
      <c r="D13" s="8" t="s">
        <v>34</v>
      </c>
      <c r="E13" s="11" t="s">
        <v>35</v>
      </c>
      <c r="F13" s="9"/>
      <c r="G13" s="9">
        <v>29</v>
      </c>
      <c r="H13" s="9">
        <f t="shared" si="0"/>
        <v>387.2</v>
      </c>
      <c r="I13" s="7"/>
      <c r="K13" s="12"/>
    </row>
    <row r="14" spans="1:11" s="10" customFormat="1" ht="17.25" customHeight="1" x14ac:dyDescent="0.25">
      <c r="A14" s="6">
        <v>44022</v>
      </c>
      <c r="B14" s="6" t="s">
        <v>137</v>
      </c>
      <c r="C14" s="7" t="s">
        <v>33</v>
      </c>
      <c r="D14" s="8" t="s">
        <v>34</v>
      </c>
      <c r="E14" s="11" t="s">
        <v>35</v>
      </c>
      <c r="F14" s="9"/>
      <c r="G14" s="9">
        <v>50</v>
      </c>
      <c r="H14" s="9">
        <f t="shared" si="0"/>
        <v>337.2</v>
      </c>
      <c r="I14" s="7"/>
      <c r="K14" s="12"/>
    </row>
    <row r="15" spans="1:11" s="10" customFormat="1" ht="17.25" customHeight="1" x14ac:dyDescent="0.25">
      <c r="A15" s="6">
        <v>44026</v>
      </c>
      <c r="B15" s="6" t="s">
        <v>138</v>
      </c>
      <c r="C15" s="7" t="s">
        <v>33</v>
      </c>
      <c r="D15" s="8" t="s">
        <v>34</v>
      </c>
      <c r="E15" s="11" t="s">
        <v>35</v>
      </c>
      <c r="F15" s="9"/>
      <c r="G15" s="9">
        <v>50</v>
      </c>
      <c r="H15" s="9">
        <f t="shared" si="0"/>
        <v>287.2</v>
      </c>
      <c r="I15" s="7"/>
      <c r="K15" s="12"/>
    </row>
    <row r="16" spans="1:11" s="10" customFormat="1" ht="18.75" customHeight="1" x14ac:dyDescent="0.25">
      <c r="A16" s="6">
        <v>44026</v>
      </c>
      <c r="B16" s="6" t="s">
        <v>139</v>
      </c>
      <c r="C16" s="11" t="s">
        <v>145</v>
      </c>
      <c r="D16" s="8" t="s">
        <v>15</v>
      </c>
      <c r="E16" s="11" t="s">
        <v>16</v>
      </c>
      <c r="F16" s="9"/>
      <c r="G16" s="9">
        <v>49.5</v>
      </c>
      <c r="H16" s="9">
        <f t="shared" si="0"/>
        <v>237.7</v>
      </c>
      <c r="I16" s="7"/>
      <c r="K16" s="12"/>
    </row>
    <row r="17" spans="1:11" s="10" customFormat="1" ht="18.75" customHeight="1" x14ac:dyDescent="0.25">
      <c r="A17" s="6">
        <v>44027</v>
      </c>
      <c r="B17" s="6" t="s">
        <v>140</v>
      </c>
      <c r="C17" s="7" t="s">
        <v>146</v>
      </c>
      <c r="D17" s="8" t="s">
        <v>34</v>
      </c>
      <c r="E17" s="11" t="s">
        <v>16</v>
      </c>
      <c r="F17" s="9"/>
      <c r="G17" s="9">
        <v>20</v>
      </c>
      <c r="H17" s="9">
        <f t="shared" si="0"/>
        <v>217.7</v>
      </c>
      <c r="I17" s="7"/>
      <c r="K17" s="12"/>
    </row>
    <row r="18" spans="1:11" s="10" customFormat="1" ht="17.25" customHeight="1" x14ac:dyDescent="0.25">
      <c r="A18" s="6">
        <v>44029</v>
      </c>
      <c r="B18" s="6" t="s">
        <v>141</v>
      </c>
      <c r="C18" s="7" t="s">
        <v>33</v>
      </c>
      <c r="D18" s="8" t="s">
        <v>34</v>
      </c>
      <c r="E18" s="11" t="s">
        <v>35</v>
      </c>
      <c r="F18" s="9"/>
      <c r="G18" s="9">
        <v>50</v>
      </c>
      <c r="H18" s="9">
        <f t="shared" si="0"/>
        <v>167.7</v>
      </c>
      <c r="I18" s="7"/>
      <c r="K18" s="12"/>
    </row>
    <row r="19" spans="1:11" s="10" customFormat="1" ht="17.25" customHeight="1" x14ac:dyDescent="0.25">
      <c r="A19" s="6">
        <v>44032</v>
      </c>
      <c r="B19" s="6" t="s">
        <v>142</v>
      </c>
      <c r="C19" s="7" t="s">
        <v>33</v>
      </c>
      <c r="D19" s="8" t="s">
        <v>34</v>
      </c>
      <c r="E19" s="11" t="s">
        <v>35</v>
      </c>
      <c r="F19" s="9"/>
      <c r="G19" s="9">
        <v>50</v>
      </c>
      <c r="H19" s="9">
        <f t="shared" si="0"/>
        <v>117.69999999999999</v>
      </c>
      <c r="I19" s="7"/>
    </row>
    <row r="20" spans="1:11" s="10" customFormat="1" ht="18.75" customHeight="1" x14ac:dyDescent="0.25">
      <c r="A20" s="6">
        <v>44035</v>
      </c>
      <c r="B20" s="6" t="s">
        <v>143</v>
      </c>
      <c r="C20" s="7" t="s">
        <v>147</v>
      </c>
      <c r="D20" s="8" t="s">
        <v>15</v>
      </c>
      <c r="E20" s="11" t="s">
        <v>16</v>
      </c>
      <c r="F20" s="9"/>
      <c r="G20" s="9">
        <v>50</v>
      </c>
      <c r="H20" s="9">
        <f t="shared" si="0"/>
        <v>67.699999999999989</v>
      </c>
      <c r="I20" s="7"/>
    </row>
    <row r="21" spans="1:11" s="10" customFormat="1" ht="18.75" customHeight="1" x14ac:dyDescent="0.25">
      <c r="A21" s="6">
        <v>44036</v>
      </c>
      <c r="B21" s="6" t="s">
        <v>148</v>
      </c>
      <c r="C21" s="7" t="s">
        <v>115</v>
      </c>
      <c r="D21" s="8" t="s">
        <v>15</v>
      </c>
      <c r="E21" s="11" t="s">
        <v>16</v>
      </c>
      <c r="F21" s="9">
        <v>432.3</v>
      </c>
      <c r="G21" s="9"/>
      <c r="H21" s="9">
        <f t="shared" si="0"/>
        <v>500</v>
      </c>
      <c r="I21" s="13"/>
    </row>
    <row r="22" spans="1:11" s="10" customFormat="1" ht="18.75" customHeight="1" x14ac:dyDescent="0.25">
      <c r="A22" s="6">
        <v>44042</v>
      </c>
      <c r="B22" s="6" t="s">
        <v>149</v>
      </c>
      <c r="C22" s="7" t="s">
        <v>33</v>
      </c>
      <c r="D22" s="8" t="s">
        <v>34</v>
      </c>
      <c r="E22" s="11" t="s">
        <v>35</v>
      </c>
      <c r="F22" s="9"/>
      <c r="G22" s="9">
        <v>50</v>
      </c>
      <c r="H22" s="9">
        <f t="shared" si="0"/>
        <v>450</v>
      </c>
      <c r="I22" s="13"/>
    </row>
    <row r="23" spans="1:11" s="10" customFormat="1" ht="18.75" customHeight="1" x14ac:dyDescent="0.25">
      <c r="A23" s="6">
        <v>44042</v>
      </c>
      <c r="B23" s="6" t="s">
        <v>150</v>
      </c>
      <c r="C23" s="7" t="s">
        <v>151</v>
      </c>
      <c r="D23" s="8" t="s">
        <v>50</v>
      </c>
      <c r="E23" s="11" t="s">
        <v>16</v>
      </c>
      <c r="F23" s="9"/>
      <c r="G23" s="9">
        <v>68</v>
      </c>
      <c r="H23" s="9">
        <f t="shared" si="0"/>
        <v>382</v>
      </c>
      <c r="I23" s="13"/>
    </row>
    <row r="24" spans="1:11" s="10" customFormat="1" ht="18.75" customHeight="1" x14ac:dyDescent="0.25">
      <c r="A24" s="6">
        <v>44042</v>
      </c>
      <c r="B24" s="6" t="s">
        <v>152</v>
      </c>
      <c r="C24" s="7" t="s">
        <v>153</v>
      </c>
      <c r="D24" s="8" t="s">
        <v>50</v>
      </c>
      <c r="E24" s="11" t="s">
        <v>16</v>
      </c>
      <c r="F24" s="9"/>
      <c r="G24" s="9">
        <v>29.4</v>
      </c>
      <c r="H24" s="9">
        <f t="shared" si="0"/>
        <v>352.6</v>
      </c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6.5" customHeight="1" x14ac:dyDescent="0.25">
      <c r="A28" s="6"/>
      <c r="B28" s="6"/>
      <c r="C28" s="7"/>
      <c r="D28" s="8"/>
      <c r="E28" s="11"/>
      <c r="F28" s="9"/>
      <c r="G28" s="9"/>
      <c r="H28" s="9"/>
      <c r="I28" s="7"/>
    </row>
    <row r="29" spans="1:11" s="10" customFormat="1" ht="16.5" customHeight="1" x14ac:dyDescent="0.25">
      <c r="A29" s="6"/>
      <c r="B29" s="6"/>
      <c r="C29" s="7"/>
      <c r="D29" s="8"/>
      <c r="E29" s="7"/>
      <c r="F29" s="9"/>
      <c r="G29" s="9"/>
      <c r="H29" s="14"/>
      <c r="I29" s="7"/>
    </row>
    <row r="30" spans="1:11" s="19" customFormat="1" ht="16.5" customHeight="1" thickBot="1" x14ac:dyDescent="0.3">
      <c r="A30" s="15"/>
      <c r="B30" s="15"/>
      <c r="C30" s="16"/>
      <c r="D30" s="17"/>
      <c r="E30" s="16" t="s">
        <v>17</v>
      </c>
      <c r="F30" s="18"/>
      <c r="G30" s="18">
        <f>SUM(G9:G28)</f>
        <v>579.69999999999993</v>
      </c>
      <c r="H30" s="16"/>
      <c r="I30" s="16"/>
    </row>
    <row r="31" spans="1:11" s="20" customFormat="1" ht="12.75" x14ac:dyDescent="0.2"/>
    <row r="32" spans="1:11" x14ac:dyDescent="0.2">
      <c r="G32" s="3"/>
    </row>
    <row r="33" spans="1:8" x14ac:dyDescent="0.2">
      <c r="A33" s="20" t="s">
        <v>18</v>
      </c>
    </row>
    <row r="34" spans="1:8" x14ac:dyDescent="0.2">
      <c r="C34" s="21"/>
      <c r="H34" s="3">
        <f>500-H21</f>
        <v>0</v>
      </c>
    </row>
    <row r="41" spans="1:8" x14ac:dyDescent="0.2">
      <c r="F41" s="22"/>
    </row>
    <row r="42" spans="1:8" x14ac:dyDescent="0.2">
      <c r="G42" s="22"/>
    </row>
    <row r="44" spans="1:8" x14ac:dyDescent="0.2">
      <c r="F44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B72D-7DFB-4508-A7A2-083E255190F6}">
  <dimension ref="A1:K44"/>
  <sheetViews>
    <sheetView zoomScaleNormal="100" workbookViewId="0">
      <selection activeCell="C14" sqref="C14:E14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6" spans="1:11" ht="15" x14ac:dyDescent="0.25">
      <c r="A6" s="2" t="s">
        <v>154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'July''20'!H24</f>
        <v>352.6</v>
      </c>
      <c r="I9" s="7"/>
    </row>
    <row r="10" spans="1:11" s="10" customFormat="1" ht="18" customHeight="1" x14ac:dyDescent="0.25">
      <c r="A10" s="6">
        <v>44047</v>
      </c>
      <c r="B10" s="6" t="s">
        <v>155</v>
      </c>
      <c r="C10" s="7" t="s">
        <v>115</v>
      </c>
      <c r="D10" s="8" t="s">
        <v>15</v>
      </c>
      <c r="E10" s="11" t="s">
        <v>16</v>
      </c>
      <c r="F10" s="9">
        <v>147.39999999999998</v>
      </c>
      <c r="G10" s="9"/>
      <c r="H10" s="9">
        <f>H9+F10-G10</f>
        <v>500</v>
      </c>
      <c r="I10" s="7"/>
    </row>
    <row r="11" spans="1:11" s="10" customFormat="1" ht="18" customHeight="1" x14ac:dyDescent="0.25">
      <c r="A11" s="6">
        <v>44047</v>
      </c>
      <c r="B11" s="6" t="s">
        <v>156</v>
      </c>
      <c r="C11" s="7" t="s">
        <v>33</v>
      </c>
      <c r="D11" s="8" t="s">
        <v>34</v>
      </c>
      <c r="E11" s="11" t="s">
        <v>35</v>
      </c>
      <c r="F11" s="9"/>
      <c r="G11" s="9">
        <v>50</v>
      </c>
      <c r="H11" s="9">
        <f t="shared" ref="H11:H20" si="0">H10+F11-G11</f>
        <v>450</v>
      </c>
      <c r="I11" s="7"/>
    </row>
    <row r="12" spans="1:11" s="10" customFormat="1" ht="17.25" customHeight="1" x14ac:dyDescent="0.25">
      <c r="A12" s="6">
        <v>44053</v>
      </c>
      <c r="B12" s="6" t="s">
        <v>157</v>
      </c>
      <c r="C12" s="7" t="s">
        <v>166</v>
      </c>
      <c r="D12" s="8" t="s">
        <v>73</v>
      </c>
      <c r="E12" s="11" t="s">
        <v>90</v>
      </c>
      <c r="F12" s="9"/>
      <c r="G12" s="9">
        <v>27.8</v>
      </c>
      <c r="H12" s="9">
        <f t="shared" si="0"/>
        <v>422.2</v>
      </c>
      <c r="I12" s="7"/>
      <c r="K12" s="12"/>
    </row>
    <row r="13" spans="1:11" s="10" customFormat="1" ht="18" customHeight="1" x14ac:dyDescent="0.25">
      <c r="A13" s="6">
        <v>44054</v>
      </c>
      <c r="B13" s="6" t="s">
        <v>158</v>
      </c>
      <c r="C13" s="7" t="s">
        <v>166</v>
      </c>
      <c r="D13" s="8" t="s">
        <v>50</v>
      </c>
      <c r="E13" s="11" t="s">
        <v>16</v>
      </c>
      <c r="F13" s="9"/>
      <c r="G13" s="9">
        <v>27.8</v>
      </c>
      <c r="H13" s="9">
        <f t="shared" si="0"/>
        <v>394.4</v>
      </c>
      <c r="I13" s="7"/>
      <c r="K13" s="12"/>
    </row>
    <row r="14" spans="1:11" s="10" customFormat="1" ht="17.25" customHeight="1" x14ac:dyDescent="0.25">
      <c r="A14" s="6">
        <v>44054</v>
      </c>
      <c r="B14" s="6" t="s">
        <v>159</v>
      </c>
      <c r="C14" s="7" t="s">
        <v>33</v>
      </c>
      <c r="D14" s="8" t="s">
        <v>34</v>
      </c>
      <c r="E14" s="11" t="s">
        <v>35</v>
      </c>
      <c r="F14" s="9"/>
      <c r="G14" s="9">
        <v>50</v>
      </c>
      <c r="H14" s="9">
        <f t="shared" si="0"/>
        <v>344.4</v>
      </c>
      <c r="I14" s="7"/>
      <c r="K14" s="12"/>
    </row>
    <row r="15" spans="1:11" s="10" customFormat="1" ht="17.25" customHeight="1" x14ac:dyDescent="0.25">
      <c r="A15" s="6">
        <v>44057</v>
      </c>
      <c r="B15" s="6" t="s">
        <v>160</v>
      </c>
      <c r="C15" s="7" t="s">
        <v>33</v>
      </c>
      <c r="D15" s="8" t="s">
        <v>34</v>
      </c>
      <c r="E15" s="11" t="s">
        <v>35</v>
      </c>
      <c r="F15" s="9"/>
      <c r="G15" s="9">
        <v>50</v>
      </c>
      <c r="H15" s="9">
        <f t="shared" si="0"/>
        <v>294.39999999999998</v>
      </c>
      <c r="I15" s="7"/>
      <c r="K15" s="12"/>
    </row>
    <row r="16" spans="1:11" s="10" customFormat="1" ht="18.75" customHeight="1" x14ac:dyDescent="0.25">
      <c r="A16" s="6">
        <v>44060</v>
      </c>
      <c r="B16" s="6" t="s">
        <v>161</v>
      </c>
      <c r="C16" s="11" t="s">
        <v>167</v>
      </c>
      <c r="D16" s="8" t="s">
        <v>73</v>
      </c>
      <c r="E16" s="11" t="s">
        <v>90</v>
      </c>
      <c r="F16" s="9"/>
      <c r="G16" s="9">
        <v>40</v>
      </c>
      <c r="H16" s="9">
        <f t="shared" si="0"/>
        <v>254.39999999999998</v>
      </c>
      <c r="I16" s="7"/>
      <c r="K16" s="12"/>
    </row>
    <row r="17" spans="1:11" s="10" customFormat="1" ht="18.75" customHeight="1" x14ac:dyDescent="0.25">
      <c r="A17" s="6">
        <v>44062</v>
      </c>
      <c r="B17" s="6" t="s">
        <v>162</v>
      </c>
      <c r="C17" s="7" t="s">
        <v>33</v>
      </c>
      <c r="D17" s="8" t="s">
        <v>34</v>
      </c>
      <c r="E17" s="11" t="s">
        <v>35</v>
      </c>
      <c r="F17" s="9"/>
      <c r="G17" s="9">
        <v>50</v>
      </c>
      <c r="H17" s="9">
        <f t="shared" si="0"/>
        <v>204.39999999999998</v>
      </c>
      <c r="I17" s="7"/>
      <c r="K17" s="12"/>
    </row>
    <row r="18" spans="1:11" s="10" customFormat="1" ht="17.25" customHeight="1" x14ac:dyDescent="0.25">
      <c r="A18" s="6">
        <v>44068</v>
      </c>
      <c r="B18" s="6" t="s">
        <v>163</v>
      </c>
      <c r="C18" s="7" t="s">
        <v>168</v>
      </c>
      <c r="D18" s="8" t="s">
        <v>81</v>
      </c>
      <c r="E18" s="11" t="s">
        <v>16</v>
      </c>
      <c r="F18" s="9"/>
      <c r="G18" s="9">
        <v>5</v>
      </c>
      <c r="H18" s="9">
        <f t="shared" si="0"/>
        <v>199.39999999999998</v>
      </c>
      <c r="I18" s="7"/>
      <c r="K18" s="12"/>
    </row>
    <row r="19" spans="1:11" s="10" customFormat="1" ht="17.25" customHeight="1" x14ac:dyDescent="0.25">
      <c r="A19" s="6">
        <v>44070</v>
      </c>
      <c r="B19" s="6" t="s">
        <v>164</v>
      </c>
      <c r="C19" s="7" t="s">
        <v>33</v>
      </c>
      <c r="D19" s="8" t="s">
        <v>34</v>
      </c>
      <c r="E19" s="11" t="s">
        <v>35</v>
      </c>
      <c r="F19" s="9"/>
      <c r="G19" s="9">
        <v>50</v>
      </c>
      <c r="H19" s="9">
        <f t="shared" si="0"/>
        <v>149.39999999999998</v>
      </c>
      <c r="I19" s="7"/>
    </row>
    <row r="20" spans="1:11" s="10" customFormat="1" ht="18.75" customHeight="1" x14ac:dyDescent="0.25">
      <c r="A20" s="6">
        <v>44071</v>
      </c>
      <c r="B20" s="6" t="s">
        <v>165</v>
      </c>
      <c r="C20" s="7" t="s">
        <v>169</v>
      </c>
      <c r="D20" s="8" t="s">
        <v>34</v>
      </c>
      <c r="E20" s="11" t="s">
        <v>16</v>
      </c>
      <c r="F20" s="9"/>
      <c r="G20" s="9">
        <v>20</v>
      </c>
      <c r="H20" s="9">
        <f t="shared" si="0"/>
        <v>129.39999999999998</v>
      </c>
      <c r="I20" s="7"/>
    </row>
    <row r="21" spans="1:11" s="10" customFormat="1" ht="18.75" customHeight="1" x14ac:dyDescent="0.25">
      <c r="A21" s="6"/>
      <c r="B21" s="6"/>
      <c r="C21" s="7"/>
      <c r="D21" s="8"/>
      <c r="E21" s="11"/>
      <c r="F21" s="9"/>
      <c r="G21" s="9"/>
      <c r="H21" s="9"/>
      <c r="I21" s="13"/>
    </row>
    <row r="22" spans="1:11" s="10" customFormat="1" ht="18.75" customHeight="1" x14ac:dyDescent="0.25">
      <c r="A22" s="6"/>
      <c r="B22" s="6"/>
      <c r="C22" s="7"/>
      <c r="D22" s="8"/>
      <c r="E22" s="11"/>
      <c r="F22" s="9"/>
      <c r="G22" s="9"/>
      <c r="H22" s="9"/>
      <c r="I22" s="13"/>
    </row>
    <row r="23" spans="1:11" s="10" customFormat="1" ht="18.75" customHeight="1" x14ac:dyDescent="0.25">
      <c r="A23" s="6"/>
      <c r="B23" s="6"/>
      <c r="C23" s="7"/>
      <c r="D23" s="8"/>
      <c r="E23" s="11"/>
      <c r="F23" s="9"/>
      <c r="G23" s="9"/>
      <c r="H23" s="9"/>
      <c r="I23" s="13"/>
    </row>
    <row r="24" spans="1:11" s="10" customFormat="1" ht="18.75" customHeight="1" x14ac:dyDescent="0.25">
      <c r="A24" s="6"/>
      <c r="B24" s="6"/>
      <c r="C24" s="7"/>
      <c r="D24" s="8"/>
      <c r="E24" s="11"/>
      <c r="F24" s="9"/>
      <c r="G24" s="9"/>
      <c r="H24" s="9"/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6.5" customHeight="1" x14ac:dyDescent="0.25">
      <c r="A28" s="6"/>
      <c r="B28" s="6"/>
      <c r="C28" s="7"/>
      <c r="D28" s="8"/>
      <c r="E28" s="11"/>
      <c r="F28" s="9"/>
      <c r="G28" s="9"/>
      <c r="H28" s="9"/>
      <c r="I28" s="7"/>
    </row>
    <row r="29" spans="1:11" s="10" customFormat="1" ht="16.5" customHeight="1" x14ac:dyDescent="0.25">
      <c r="A29" s="6"/>
      <c r="B29" s="6"/>
      <c r="C29" s="7"/>
      <c r="D29" s="8"/>
      <c r="E29" s="7"/>
      <c r="F29" s="9"/>
      <c r="G29" s="9"/>
      <c r="H29" s="14"/>
      <c r="I29" s="7"/>
    </row>
    <row r="30" spans="1:11" s="19" customFormat="1" ht="16.5" customHeight="1" thickBot="1" x14ac:dyDescent="0.3">
      <c r="A30" s="15"/>
      <c r="B30" s="15"/>
      <c r="C30" s="16"/>
      <c r="D30" s="17"/>
      <c r="E30" s="16" t="s">
        <v>17</v>
      </c>
      <c r="F30" s="18"/>
      <c r="G30" s="18">
        <f>SUM(G9:G28)</f>
        <v>370.6</v>
      </c>
      <c r="H30" s="16"/>
      <c r="I30" s="16"/>
    </row>
    <row r="31" spans="1:11" s="20" customFormat="1" ht="12.75" x14ac:dyDescent="0.2"/>
    <row r="32" spans="1:11" x14ac:dyDescent="0.2">
      <c r="G32" s="3"/>
    </row>
    <row r="33" spans="1:8" x14ac:dyDescent="0.2">
      <c r="A33" s="20" t="s">
        <v>18</v>
      </c>
    </row>
    <row r="34" spans="1:8" x14ac:dyDescent="0.2">
      <c r="C34" s="21"/>
      <c r="H34" s="3">
        <f>500-H21</f>
        <v>500</v>
      </c>
    </row>
    <row r="41" spans="1:8" x14ac:dyDescent="0.2">
      <c r="F41" s="22"/>
    </row>
    <row r="42" spans="1:8" x14ac:dyDescent="0.2">
      <c r="G42" s="22"/>
    </row>
    <row r="44" spans="1:8" x14ac:dyDescent="0.2">
      <c r="F44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20C6-816F-441A-8F4F-CD5778310A9B}">
  <dimension ref="A1:K44"/>
  <sheetViews>
    <sheetView topLeftCell="A4" zoomScaleNormal="100" workbookViewId="0">
      <selection activeCell="C16" sqref="C16:E16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6" spans="1:11" ht="15" x14ac:dyDescent="0.25">
      <c r="A6" s="2" t="s">
        <v>191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'Aug''20'!H20</f>
        <v>129.39999999999998</v>
      </c>
      <c r="I9" s="7"/>
    </row>
    <row r="10" spans="1:11" s="10" customFormat="1" ht="18" customHeight="1" x14ac:dyDescent="0.25">
      <c r="A10" s="6">
        <v>44075</v>
      </c>
      <c r="B10" s="6" t="s">
        <v>170</v>
      </c>
      <c r="C10" s="7" t="s">
        <v>115</v>
      </c>
      <c r="D10" s="8" t="s">
        <v>15</v>
      </c>
      <c r="E10" s="11" t="s">
        <v>16</v>
      </c>
      <c r="F10" s="9">
        <v>370.6</v>
      </c>
      <c r="G10" s="9"/>
      <c r="H10" s="9">
        <f>H9+F10-G10</f>
        <v>500</v>
      </c>
      <c r="I10" s="7"/>
    </row>
    <row r="11" spans="1:11" s="10" customFormat="1" ht="18" customHeight="1" x14ac:dyDescent="0.25">
      <c r="A11" s="6">
        <v>44075</v>
      </c>
      <c r="B11" s="6" t="s">
        <v>171</v>
      </c>
      <c r="C11" s="7" t="s">
        <v>33</v>
      </c>
      <c r="D11" s="8" t="s">
        <v>34</v>
      </c>
      <c r="E11" s="11" t="s">
        <v>35</v>
      </c>
      <c r="F11" s="9"/>
      <c r="G11" s="9">
        <v>50</v>
      </c>
      <c r="H11" s="9">
        <f t="shared" ref="H11:H23" si="0">H10+F11-G11</f>
        <v>450</v>
      </c>
      <c r="I11" s="7"/>
    </row>
    <row r="12" spans="1:11" s="10" customFormat="1" ht="17.25" customHeight="1" x14ac:dyDescent="0.25">
      <c r="A12" s="6">
        <v>44078</v>
      </c>
      <c r="B12" s="6" t="s">
        <v>172</v>
      </c>
      <c r="C12" s="7" t="s">
        <v>33</v>
      </c>
      <c r="D12" s="8" t="s">
        <v>34</v>
      </c>
      <c r="E12" s="11" t="s">
        <v>35</v>
      </c>
      <c r="F12" s="9"/>
      <c r="G12" s="9">
        <v>50</v>
      </c>
      <c r="H12" s="9">
        <f t="shared" si="0"/>
        <v>400</v>
      </c>
      <c r="I12" s="7"/>
      <c r="K12" s="12"/>
    </row>
    <row r="13" spans="1:11" s="10" customFormat="1" ht="18" customHeight="1" x14ac:dyDescent="0.25">
      <c r="A13" s="6">
        <v>44082</v>
      </c>
      <c r="B13" s="6" t="s">
        <v>173</v>
      </c>
      <c r="C13" s="7" t="s">
        <v>177</v>
      </c>
      <c r="D13" s="8" t="s">
        <v>178</v>
      </c>
      <c r="E13" s="11" t="s">
        <v>179</v>
      </c>
      <c r="F13" s="9"/>
      <c r="G13" s="9">
        <v>150</v>
      </c>
      <c r="H13" s="9">
        <f t="shared" si="0"/>
        <v>250</v>
      </c>
      <c r="I13" s="7"/>
      <c r="K13" s="12"/>
    </row>
    <row r="14" spans="1:11" s="10" customFormat="1" ht="17.25" customHeight="1" x14ac:dyDescent="0.25">
      <c r="A14" s="6">
        <v>44082</v>
      </c>
      <c r="B14" s="6" t="s">
        <v>174</v>
      </c>
      <c r="C14" s="7" t="s">
        <v>33</v>
      </c>
      <c r="D14" s="8" t="s">
        <v>34</v>
      </c>
      <c r="E14" s="11" t="s">
        <v>35</v>
      </c>
      <c r="F14" s="9"/>
      <c r="G14" s="9">
        <v>50</v>
      </c>
      <c r="H14" s="9">
        <f t="shared" si="0"/>
        <v>200</v>
      </c>
      <c r="I14" s="7"/>
      <c r="K14" s="12"/>
    </row>
    <row r="15" spans="1:11" s="10" customFormat="1" ht="17.25" customHeight="1" x14ac:dyDescent="0.25">
      <c r="A15" s="6">
        <v>44083</v>
      </c>
      <c r="B15" s="6" t="s">
        <v>175</v>
      </c>
      <c r="C15" s="7" t="s">
        <v>180</v>
      </c>
      <c r="D15" s="8" t="s">
        <v>34</v>
      </c>
      <c r="E15" s="11" t="s">
        <v>16</v>
      </c>
      <c r="F15" s="9"/>
      <c r="G15" s="9">
        <v>30</v>
      </c>
      <c r="H15" s="9">
        <f t="shared" si="0"/>
        <v>170</v>
      </c>
      <c r="I15" s="7"/>
      <c r="K15" s="12"/>
    </row>
    <row r="16" spans="1:11" s="10" customFormat="1" ht="18.75" customHeight="1" x14ac:dyDescent="0.25">
      <c r="A16" s="6">
        <v>44085</v>
      </c>
      <c r="B16" s="6" t="s">
        <v>176</v>
      </c>
      <c r="C16" s="7" t="s">
        <v>33</v>
      </c>
      <c r="D16" s="8" t="s">
        <v>34</v>
      </c>
      <c r="E16" s="11" t="s">
        <v>35</v>
      </c>
      <c r="F16" s="9"/>
      <c r="G16" s="9">
        <v>50</v>
      </c>
      <c r="H16" s="9">
        <f t="shared" si="0"/>
        <v>120</v>
      </c>
      <c r="I16" s="7"/>
      <c r="K16" s="12"/>
    </row>
    <row r="17" spans="1:11" s="10" customFormat="1" ht="18.75" customHeight="1" x14ac:dyDescent="0.25">
      <c r="A17" s="6">
        <v>44089</v>
      </c>
      <c r="B17" s="6" t="s">
        <v>181</v>
      </c>
      <c r="C17" s="7" t="s">
        <v>182</v>
      </c>
      <c r="D17" s="8" t="s">
        <v>15</v>
      </c>
      <c r="E17" s="11"/>
      <c r="F17" s="9">
        <v>380</v>
      </c>
      <c r="G17" s="9"/>
      <c r="H17" s="9">
        <f t="shared" si="0"/>
        <v>500</v>
      </c>
      <c r="I17" s="7"/>
      <c r="K17" s="12"/>
    </row>
    <row r="18" spans="1:11" s="10" customFormat="1" ht="17.25" customHeight="1" x14ac:dyDescent="0.25">
      <c r="A18" s="6">
        <v>44089</v>
      </c>
      <c r="B18" s="6" t="s">
        <v>183</v>
      </c>
      <c r="C18" s="7" t="s">
        <v>33</v>
      </c>
      <c r="D18" s="8" t="s">
        <v>34</v>
      </c>
      <c r="E18" s="11" t="s">
        <v>35</v>
      </c>
      <c r="F18" s="9"/>
      <c r="G18" s="9">
        <v>50</v>
      </c>
      <c r="H18" s="9">
        <f t="shared" si="0"/>
        <v>450</v>
      </c>
      <c r="I18" s="7"/>
      <c r="K18" s="12"/>
    </row>
    <row r="19" spans="1:11" s="10" customFormat="1" ht="17.25" customHeight="1" x14ac:dyDescent="0.25">
      <c r="A19" s="6">
        <v>44095</v>
      </c>
      <c r="B19" s="6" t="s">
        <v>184</v>
      </c>
      <c r="C19" s="7" t="s">
        <v>33</v>
      </c>
      <c r="D19" s="8" t="s">
        <v>34</v>
      </c>
      <c r="E19" s="11" t="s">
        <v>35</v>
      </c>
      <c r="F19" s="9"/>
      <c r="G19" s="9">
        <v>50</v>
      </c>
      <c r="H19" s="9">
        <f t="shared" si="0"/>
        <v>400</v>
      </c>
      <c r="I19" s="7"/>
    </row>
    <row r="20" spans="1:11" s="10" customFormat="1" ht="18.75" customHeight="1" x14ac:dyDescent="0.25">
      <c r="A20" s="6">
        <v>44096</v>
      </c>
      <c r="B20" s="6" t="s">
        <v>185</v>
      </c>
      <c r="C20" s="7" t="s">
        <v>189</v>
      </c>
      <c r="D20" s="8" t="s">
        <v>73</v>
      </c>
      <c r="E20" s="11" t="s">
        <v>74</v>
      </c>
      <c r="F20" s="9"/>
      <c r="G20" s="9">
        <v>41.7</v>
      </c>
      <c r="H20" s="9">
        <f t="shared" si="0"/>
        <v>358.3</v>
      </c>
      <c r="I20" s="7"/>
    </row>
    <row r="21" spans="1:11" s="10" customFormat="1" ht="18.75" customHeight="1" x14ac:dyDescent="0.25">
      <c r="A21" s="6">
        <v>44096</v>
      </c>
      <c r="B21" s="6" t="s">
        <v>186</v>
      </c>
      <c r="C21" s="7" t="s">
        <v>190</v>
      </c>
      <c r="D21" s="8" t="s">
        <v>34</v>
      </c>
      <c r="E21" s="11" t="s">
        <v>74</v>
      </c>
      <c r="F21" s="9"/>
      <c r="G21" s="9">
        <v>5</v>
      </c>
      <c r="H21" s="9">
        <f t="shared" si="0"/>
        <v>353.3</v>
      </c>
      <c r="I21" s="13"/>
    </row>
    <row r="22" spans="1:11" s="10" customFormat="1" ht="18.75" customHeight="1" x14ac:dyDescent="0.25">
      <c r="A22" s="6">
        <v>44099</v>
      </c>
      <c r="B22" s="6" t="s">
        <v>187</v>
      </c>
      <c r="C22" s="7" t="s">
        <v>33</v>
      </c>
      <c r="D22" s="8" t="s">
        <v>34</v>
      </c>
      <c r="E22" s="11" t="s">
        <v>35</v>
      </c>
      <c r="F22" s="9"/>
      <c r="G22" s="9">
        <v>50</v>
      </c>
      <c r="H22" s="9">
        <f t="shared" si="0"/>
        <v>303.3</v>
      </c>
      <c r="I22" s="13"/>
    </row>
    <row r="23" spans="1:11" s="10" customFormat="1" ht="18.75" customHeight="1" x14ac:dyDescent="0.25">
      <c r="A23" s="6">
        <v>44102</v>
      </c>
      <c r="B23" s="6" t="s">
        <v>188</v>
      </c>
      <c r="C23" s="7" t="s">
        <v>36</v>
      </c>
      <c r="D23" s="8" t="s">
        <v>73</v>
      </c>
      <c r="E23" s="11" t="s">
        <v>74</v>
      </c>
      <c r="F23" s="9"/>
      <c r="G23" s="9">
        <v>70</v>
      </c>
      <c r="H23" s="9">
        <f t="shared" si="0"/>
        <v>233.3</v>
      </c>
      <c r="I23" s="13"/>
    </row>
    <row r="24" spans="1:11" s="10" customFormat="1" ht="18.75" customHeight="1" x14ac:dyDescent="0.25">
      <c r="A24" s="6"/>
      <c r="B24" s="6"/>
      <c r="C24" s="7"/>
      <c r="D24" s="8"/>
      <c r="E24" s="11"/>
      <c r="F24" s="9"/>
      <c r="G24" s="9"/>
      <c r="H24" s="9"/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6.5" customHeight="1" x14ac:dyDescent="0.25">
      <c r="A28" s="6"/>
      <c r="B28" s="6"/>
      <c r="C28" s="7"/>
      <c r="D28" s="8"/>
      <c r="E28" s="11"/>
      <c r="F28" s="9"/>
      <c r="G28" s="9"/>
      <c r="H28" s="9"/>
      <c r="I28" s="7"/>
    </row>
    <row r="29" spans="1:11" s="10" customFormat="1" ht="16.5" customHeight="1" x14ac:dyDescent="0.25">
      <c r="A29" s="6"/>
      <c r="B29" s="6"/>
      <c r="C29" s="7"/>
      <c r="D29" s="8"/>
      <c r="E29" s="7"/>
      <c r="F29" s="9"/>
      <c r="G29" s="9"/>
      <c r="H29" s="14"/>
      <c r="I29" s="7"/>
    </row>
    <row r="30" spans="1:11" s="19" customFormat="1" ht="16.5" customHeight="1" thickBot="1" x14ac:dyDescent="0.3">
      <c r="A30" s="15"/>
      <c r="B30" s="15"/>
      <c r="C30" s="16"/>
      <c r="D30" s="17"/>
      <c r="E30" s="16" t="s">
        <v>17</v>
      </c>
      <c r="F30" s="18"/>
      <c r="G30" s="18">
        <f>SUM(G9:G28)</f>
        <v>646.70000000000005</v>
      </c>
      <c r="H30" s="16"/>
      <c r="I30" s="16"/>
    </row>
    <row r="31" spans="1:11" s="20" customFormat="1" ht="12.75" x14ac:dyDescent="0.2"/>
    <row r="32" spans="1:11" x14ac:dyDescent="0.2">
      <c r="G32" s="3"/>
    </row>
    <row r="33" spans="1:8" x14ac:dyDescent="0.2">
      <c r="A33" s="20" t="s">
        <v>18</v>
      </c>
    </row>
    <row r="34" spans="1:8" x14ac:dyDescent="0.2">
      <c r="C34" s="21"/>
      <c r="H34" s="3">
        <f>500-H21</f>
        <v>146.69999999999999</v>
      </c>
    </row>
    <row r="41" spans="1:8" x14ac:dyDescent="0.2">
      <c r="F41" s="22"/>
    </row>
    <row r="42" spans="1:8" x14ac:dyDescent="0.2">
      <c r="G42" s="22"/>
    </row>
    <row r="44" spans="1:8" x14ac:dyDescent="0.2">
      <c r="F44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81B6-0D5A-476B-92D6-252CE3658B2B}">
  <dimension ref="A1:K44"/>
  <sheetViews>
    <sheetView zoomScaleNormal="100" workbookViewId="0">
      <selection activeCell="C10" sqref="C10:E10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1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ht="1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1" ht="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5" spans="1:11" x14ac:dyDescent="0.2">
      <c r="H5" s="3"/>
    </row>
    <row r="6" spans="1:11" ht="15" x14ac:dyDescent="0.25">
      <c r="A6" s="2" t="s">
        <v>212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'Sept''20'!H23</f>
        <v>233.3</v>
      </c>
      <c r="I9" s="7"/>
    </row>
    <row r="10" spans="1:11" s="10" customFormat="1" ht="18" customHeight="1" x14ac:dyDescent="0.25">
      <c r="A10" s="6">
        <v>44105</v>
      </c>
      <c r="B10" s="6" t="s">
        <v>192</v>
      </c>
      <c r="C10" s="7" t="s">
        <v>115</v>
      </c>
      <c r="D10" s="8" t="s">
        <v>15</v>
      </c>
      <c r="E10" s="11" t="s">
        <v>16</v>
      </c>
      <c r="F10" s="9">
        <v>266.7</v>
      </c>
      <c r="G10" s="9"/>
      <c r="H10" s="9">
        <f>H9+F10-G10</f>
        <v>500</v>
      </c>
      <c r="I10" s="7"/>
    </row>
    <row r="11" spans="1:11" s="10" customFormat="1" ht="18" customHeight="1" x14ac:dyDescent="0.25">
      <c r="A11" s="6">
        <v>44109</v>
      </c>
      <c r="B11" s="6" t="s">
        <v>193</v>
      </c>
      <c r="C11" s="7" t="s">
        <v>196</v>
      </c>
      <c r="D11" s="8" t="s">
        <v>194</v>
      </c>
      <c r="E11" s="11" t="s">
        <v>195</v>
      </c>
      <c r="F11" s="9"/>
      <c r="G11" s="9">
        <v>10</v>
      </c>
      <c r="H11" s="9">
        <f t="shared" ref="H11:H21" si="0">H10+F11-G11</f>
        <v>490</v>
      </c>
      <c r="I11" s="7"/>
    </row>
    <row r="12" spans="1:11" s="10" customFormat="1" ht="17.25" customHeight="1" x14ac:dyDescent="0.25">
      <c r="A12" s="6">
        <v>44109</v>
      </c>
      <c r="B12" s="6" t="s">
        <v>197</v>
      </c>
      <c r="C12" s="7" t="s">
        <v>33</v>
      </c>
      <c r="D12" s="8" t="s">
        <v>34</v>
      </c>
      <c r="E12" s="11" t="s">
        <v>35</v>
      </c>
      <c r="F12" s="9"/>
      <c r="G12" s="9">
        <v>50</v>
      </c>
      <c r="H12" s="9">
        <f t="shared" si="0"/>
        <v>440</v>
      </c>
      <c r="I12" s="7"/>
      <c r="K12" s="12"/>
    </row>
    <row r="13" spans="1:11" s="10" customFormat="1" ht="18" customHeight="1" x14ac:dyDescent="0.25">
      <c r="A13" s="6">
        <v>44112</v>
      </c>
      <c r="B13" s="6" t="s">
        <v>198</v>
      </c>
      <c r="C13" s="7" t="s">
        <v>145</v>
      </c>
      <c r="D13" s="8" t="s">
        <v>15</v>
      </c>
      <c r="E13" s="11" t="s">
        <v>16</v>
      </c>
      <c r="F13" s="9"/>
      <c r="G13" s="9">
        <v>49.5</v>
      </c>
      <c r="H13" s="9">
        <f t="shared" si="0"/>
        <v>390.5</v>
      </c>
      <c r="I13" s="7"/>
      <c r="K13" s="12"/>
    </row>
    <row r="14" spans="1:11" s="10" customFormat="1" ht="17.25" customHeight="1" x14ac:dyDescent="0.25">
      <c r="A14" s="6">
        <v>44116</v>
      </c>
      <c r="B14" s="6" t="s">
        <v>199</v>
      </c>
      <c r="C14" s="7" t="s">
        <v>33</v>
      </c>
      <c r="D14" s="8" t="s">
        <v>34</v>
      </c>
      <c r="E14" s="11" t="s">
        <v>35</v>
      </c>
      <c r="F14" s="9"/>
      <c r="G14" s="9">
        <v>50</v>
      </c>
      <c r="H14" s="9">
        <f t="shared" si="0"/>
        <v>340.5</v>
      </c>
      <c r="I14" s="7"/>
      <c r="K14" s="12"/>
    </row>
    <row r="15" spans="1:11" s="10" customFormat="1" ht="17.25" customHeight="1" x14ac:dyDescent="0.25">
      <c r="A15" s="6">
        <v>44117</v>
      </c>
      <c r="B15" s="6" t="s">
        <v>200</v>
      </c>
      <c r="C15" s="7" t="s">
        <v>206</v>
      </c>
      <c r="D15" s="8" t="s">
        <v>50</v>
      </c>
      <c r="E15" s="11" t="s">
        <v>16</v>
      </c>
      <c r="F15" s="9"/>
      <c r="G15" s="9">
        <v>43</v>
      </c>
      <c r="H15" s="9">
        <f t="shared" si="0"/>
        <v>297.5</v>
      </c>
      <c r="I15" s="7"/>
      <c r="K15" s="12"/>
    </row>
    <row r="16" spans="1:11" s="10" customFormat="1" ht="18.75" customHeight="1" x14ac:dyDescent="0.25">
      <c r="A16" s="6">
        <v>44118</v>
      </c>
      <c r="B16" s="6" t="s">
        <v>201</v>
      </c>
      <c r="C16" s="7" t="s">
        <v>105</v>
      </c>
      <c r="D16" s="8" t="s">
        <v>34</v>
      </c>
      <c r="E16" s="11" t="s">
        <v>16</v>
      </c>
      <c r="F16" s="9"/>
      <c r="G16" s="9">
        <v>64</v>
      </c>
      <c r="H16" s="9">
        <f t="shared" si="0"/>
        <v>233.5</v>
      </c>
      <c r="I16" s="7"/>
      <c r="K16" s="12"/>
    </row>
    <row r="17" spans="1:11" s="10" customFormat="1" ht="18.75" customHeight="1" x14ac:dyDescent="0.25">
      <c r="A17" s="6">
        <v>44118</v>
      </c>
      <c r="B17" s="6" t="s">
        <v>202</v>
      </c>
      <c r="C17" s="7" t="s">
        <v>207</v>
      </c>
      <c r="D17" s="8" t="s">
        <v>34</v>
      </c>
      <c r="E17" s="11" t="s">
        <v>16</v>
      </c>
      <c r="F17" s="9"/>
      <c r="G17" s="9">
        <v>1.5</v>
      </c>
      <c r="H17" s="9">
        <f t="shared" si="0"/>
        <v>232</v>
      </c>
      <c r="I17" s="7"/>
      <c r="K17" s="12"/>
    </row>
    <row r="18" spans="1:11" s="10" customFormat="1" ht="17.25" customHeight="1" x14ac:dyDescent="0.25">
      <c r="A18" s="6">
        <v>44125</v>
      </c>
      <c r="B18" s="6" t="s">
        <v>203</v>
      </c>
      <c r="C18" s="7" t="s">
        <v>33</v>
      </c>
      <c r="D18" s="8" t="s">
        <v>34</v>
      </c>
      <c r="E18" s="11" t="s">
        <v>35</v>
      </c>
      <c r="F18" s="9"/>
      <c r="G18" s="9">
        <v>50</v>
      </c>
      <c r="H18" s="9">
        <f t="shared" si="0"/>
        <v>182</v>
      </c>
      <c r="I18" s="7"/>
      <c r="K18" s="12"/>
    </row>
    <row r="19" spans="1:11" s="10" customFormat="1" ht="17.25" customHeight="1" x14ac:dyDescent="0.25">
      <c r="A19" s="6">
        <v>44126</v>
      </c>
      <c r="B19" s="6" t="s">
        <v>204</v>
      </c>
      <c r="C19" s="7" t="s">
        <v>208</v>
      </c>
      <c r="D19" s="8" t="s">
        <v>209</v>
      </c>
      <c r="E19" s="11" t="s">
        <v>37</v>
      </c>
      <c r="F19" s="9"/>
      <c r="G19" s="9">
        <v>40</v>
      </c>
      <c r="H19" s="9">
        <f t="shared" si="0"/>
        <v>142</v>
      </c>
      <c r="I19" s="7"/>
    </row>
    <row r="20" spans="1:11" s="10" customFormat="1" ht="18.75" customHeight="1" x14ac:dyDescent="0.25">
      <c r="A20" s="6">
        <v>44126</v>
      </c>
      <c r="B20" s="6" t="s">
        <v>205</v>
      </c>
      <c r="C20" s="7" t="s">
        <v>210</v>
      </c>
      <c r="D20" s="8" t="s">
        <v>211</v>
      </c>
      <c r="E20" s="11" t="s">
        <v>16</v>
      </c>
      <c r="F20" s="9"/>
      <c r="G20" s="9">
        <v>13</v>
      </c>
      <c r="H20" s="9">
        <f t="shared" si="0"/>
        <v>129</v>
      </c>
      <c r="I20" s="7"/>
    </row>
    <row r="21" spans="1:11" s="10" customFormat="1" ht="18.75" customHeight="1" x14ac:dyDescent="0.25">
      <c r="A21" s="6">
        <v>44127</v>
      </c>
      <c r="B21" s="6" t="s">
        <v>213</v>
      </c>
      <c r="C21" s="7" t="s">
        <v>115</v>
      </c>
      <c r="D21" s="8" t="s">
        <v>15</v>
      </c>
      <c r="E21" s="11" t="s">
        <v>16</v>
      </c>
      <c r="F21" s="9">
        <v>371</v>
      </c>
      <c r="G21" s="9"/>
      <c r="H21" s="9">
        <f t="shared" si="0"/>
        <v>500</v>
      </c>
      <c r="I21" s="13"/>
    </row>
    <row r="22" spans="1:11" s="10" customFormat="1" ht="18.75" customHeight="1" x14ac:dyDescent="0.25">
      <c r="A22" s="6"/>
      <c r="B22" s="6"/>
      <c r="C22" s="7"/>
      <c r="D22" s="8"/>
      <c r="E22" s="11"/>
      <c r="F22" s="9"/>
      <c r="G22" s="9"/>
      <c r="H22" s="9"/>
      <c r="I22" s="13"/>
    </row>
    <row r="23" spans="1:11" s="10" customFormat="1" ht="18.75" customHeight="1" x14ac:dyDescent="0.25">
      <c r="A23" s="6"/>
      <c r="B23" s="6"/>
      <c r="C23" s="7"/>
      <c r="D23" s="8"/>
      <c r="E23" s="11"/>
      <c r="F23" s="9"/>
      <c r="G23" s="9"/>
      <c r="H23" s="9"/>
      <c r="I23" s="13"/>
    </row>
    <row r="24" spans="1:11" s="10" customFormat="1" ht="18.75" customHeight="1" x14ac:dyDescent="0.25">
      <c r="A24" s="6"/>
      <c r="B24" s="6"/>
      <c r="C24" s="7"/>
      <c r="D24" s="8"/>
      <c r="E24" s="11"/>
      <c r="F24" s="9"/>
      <c r="G24" s="9"/>
      <c r="H24" s="9"/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6.5" customHeight="1" x14ac:dyDescent="0.25">
      <c r="A28" s="6"/>
      <c r="B28" s="6"/>
      <c r="C28" s="7"/>
      <c r="D28" s="8"/>
      <c r="E28" s="11"/>
      <c r="F28" s="9"/>
      <c r="G28" s="9"/>
      <c r="H28" s="9"/>
      <c r="I28" s="7"/>
    </row>
    <row r="29" spans="1:11" s="10" customFormat="1" ht="16.5" customHeight="1" x14ac:dyDescent="0.25">
      <c r="A29" s="6"/>
      <c r="B29" s="6"/>
      <c r="C29" s="7"/>
      <c r="D29" s="8"/>
      <c r="E29" s="7"/>
      <c r="F29" s="9"/>
      <c r="G29" s="9"/>
      <c r="H29" s="14"/>
      <c r="I29" s="7"/>
    </row>
    <row r="30" spans="1:11" s="19" customFormat="1" ht="16.5" customHeight="1" thickBot="1" x14ac:dyDescent="0.3">
      <c r="A30" s="15"/>
      <c r="B30" s="15"/>
      <c r="C30" s="16"/>
      <c r="D30" s="17"/>
      <c r="E30" s="16" t="s">
        <v>17</v>
      </c>
      <c r="F30" s="18"/>
      <c r="G30" s="18">
        <f>SUM(G9:G28)</f>
        <v>371</v>
      </c>
      <c r="H30" s="16"/>
      <c r="I30" s="16"/>
    </row>
    <row r="31" spans="1:11" s="20" customFormat="1" ht="12.75" x14ac:dyDescent="0.2"/>
    <row r="32" spans="1:11" x14ac:dyDescent="0.2">
      <c r="G32" s="3"/>
    </row>
    <row r="33" spans="1:8" x14ac:dyDescent="0.2">
      <c r="A33" s="20" t="s">
        <v>18</v>
      </c>
    </row>
    <row r="34" spans="1:8" x14ac:dyDescent="0.2">
      <c r="C34" s="21"/>
      <c r="H34" s="3">
        <f>500-H21</f>
        <v>0</v>
      </c>
    </row>
    <row r="41" spans="1:8" x14ac:dyDescent="0.2">
      <c r="F41" s="22"/>
    </row>
    <row r="42" spans="1:8" x14ac:dyDescent="0.2">
      <c r="G42" s="22"/>
    </row>
    <row r="44" spans="1:8" x14ac:dyDescent="0.2">
      <c r="F44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Jan'20</vt:lpstr>
      <vt:lpstr>Feb'20</vt:lpstr>
      <vt:lpstr>Mar'20</vt:lpstr>
      <vt:lpstr>May'20</vt:lpstr>
      <vt:lpstr>June'20</vt:lpstr>
      <vt:lpstr>July'20</vt:lpstr>
      <vt:lpstr>Aug'20</vt:lpstr>
      <vt:lpstr>Sept'20</vt:lpstr>
      <vt:lpstr>Oct'20</vt:lpstr>
      <vt:lpstr>Nov'20</vt:lpstr>
      <vt:lpstr>Dec'20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2021-01-04T06:46:34Z</cp:lastPrinted>
  <dcterms:created xsi:type="dcterms:W3CDTF">2020-01-13T09:08:42Z</dcterms:created>
  <dcterms:modified xsi:type="dcterms:W3CDTF">2021-02-08T10:20:26Z</dcterms:modified>
</cp:coreProperties>
</file>