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zana\AppData\Local\Microsoft\Windows\Temporary Internet Files\Content.Outlook\OBMKQM1I\"/>
    </mc:Choice>
  </mc:AlternateContent>
  <bookViews>
    <workbookView xWindow="0" yWindow="0" windowWidth="20340" windowHeight="3990" activeTab="1"/>
  </bookViews>
  <sheets>
    <sheet name="ID294" sheetId="1" r:id="rId1"/>
    <sheet name="ID29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2" l="1"/>
  <c r="F28" i="2"/>
  <c r="K9" i="2" s="1"/>
  <c r="F13" i="2"/>
  <c r="K8" i="2" s="1"/>
  <c r="F56" i="2"/>
  <c r="K10" i="2" s="1"/>
  <c r="F76" i="2"/>
  <c r="E78" i="2"/>
  <c r="K11" i="2"/>
  <c r="F78" i="2" l="1"/>
  <c r="K12" i="2"/>
  <c r="F54" i="1"/>
  <c r="E54" i="1"/>
  <c r="F50" i="1"/>
  <c r="E50" i="1"/>
  <c r="F24" i="1" l="1"/>
  <c r="E24" i="1"/>
  <c r="F20" i="1"/>
  <c r="F18" i="1"/>
  <c r="E18" i="1"/>
  <c r="F9" i="1" l="1"/>
  <c r="F12" i="1"/>
  <c r="E12" i="1"/>
</calcChain>
</file>

<file path=xl/sharedStrings.xml><?xml version="1.0" encoding="utf-8"?>
<sst xmlns="http://schemas.openxmlformats.org/spreadsheetml/2006/main" count="106" uniqueCount="101">
  <si>
    <t>Soalan ID 294</t>
  </si>
  <si>
    <t>(a)   Nyatakan prestasi kewangan Penang Global Tourism Sdn Bhd yang merangkum penyata pendapatan, penyata ekuiti pemilik dan penyata aliran tunai bagi tahun 2015 dan 2016.</t>
  </si>
  <si>
    <t>(b)   Adakah prestasi kewangan tersebut terbaik sejak Penang Global Tourism Sdn Bhd diwujudkan?</t>
  </si>
  <si>
    <t>Income</t>
  </si>
  <si>
    <t>2016</t>
  </si>
  <si>
    <t>2015</t>
  </si>
  <si>
    <t>Merchandise Sales</t>
  </si>
  <si>
    <t>Other Income</t>
  </si>
  <si>
    <t>Expenses</t>
  </si>
  <si>
    <t>Merchandise Cost</t>
  </si>
  <si>
    <t>Operating Expenses</t>
  </si>
  <si>
    <t>Adminstration Cost</t>
  </si>
  <si>
    <t>Profit before taxation</t>
  </si>
  <si>
    <t>Taxation</t>
  </si>
  <si>
    <t>Profit (Loss) For the Year</t>
  </si>
  <si>
    <t>Statement of Comprehensive Income for YE 2016 &amp; 2015</t>
  </si>
  <si>
    <t xml:space="preserve">Owner's Equity </t>
  </si>
  <si>
    <t>Cash Flow Statement</t>
  </si>
  <si>
    <t>Cash Flow from Operating Activities</t>
  </si>
  <si>
    <t>Cash Flow from Investing Activities</t>
  </si>
  <si>
    <t>Cash Flow from Financing Activities</t>
  </si>
  <si>
    <t>Net increase/decrease in cash and cash equivalents</t>
  </si>
  <si>
    <t>Cash and cash equivalents at beginning of year</t>
  </si>
  <si>
    <t>Cash and equivalents at end of year</t>
  </si>
  <si>
    <t>Soalan ID 291</t>
  </si>
  <si>
    <t xml:space="preserve"> Jumlah RM31.93 Juta telah disediakan untuk projek/program tarikan pelancongan dan warisan bagi tahun 2016. </t>
  </si>
  <si>
    <t>Senaraikan secara terperinci bentuk program yang telah dilaksanakan sehingga Disember 2016 dan jumlah yang telah dibelanjakan</t>
  </si>
  <si>
    <t>Administrative Expenses</t>
  </si>
  <si>
    <t>RM</t>
  </si>
  <si>
    <t>Local Travel</t>
  </si>
  <si>
    <t>Video Production</t>
  </si>
  <si>
    <t>Souvenirs/Gifts</t>
  </si>
  <si>
    <t xml:space="preserve">Publicity </t>
  </si>
  <si>
    <t>Flight Incentive</t>
  </si>
  <si>
    <t>Tourism Survey</t>
  </si>
  <si>
    <t>Copywriting</t>
  </si>
  <si>
    <t>In-Between Festival</t>
  </si>
  <si>
    <t>Raja Muda Selangor</t>
  </si>
  <si>
    <t>Comic Fiesta Mini</t>
  </si>
  <si>
    <t>Printing Of Publications</t>
  </si>
  <si>
    <t>Dev Of Mobile Apps &amp; Website</t>
  </si>
  <si>
    <t>Depreciation Of Fixed Assets</t>
  </si>
  <si>
    <t>Professional Fee</t>
  </si>
  <si>
    <t>Lunch/Dinner Hosting</t>
  </si>
  <si>
    <t>Contribution/Sponsor</t>
  </si>
  <si>
    <t>Pgt Networking With Tourism Player</t>
  </si>
  <si>
    <t>Trishaw Entourage</t>
  </si>
  <si>
    <t>Gain/Loss Of Forex Exchange</t>
  </si>
  <si>
    <t>Trade Mark</t>
  </si>
  <si>
    <t>Hk Media Campaign</t>
  </si>
  <si>
    <t>Thailand Media Campaign</t>
  </si>
  <si>
    <t>Heritage Walk &amp; Tour/Sunday Event</t>
  </si>
  <si>
    <t>Welcoming Reception</t>
  </si>
  <si>
    <t>Last Fri Sat Sun For The Month</t>
  </si>
  <si>
    <t>Georgetown Literary Festival</t>
  </si>
  <si>
    <t>Hot Air Balloon Fiesta</t>
  </si>
  <si>
    <t>Penang Anime Matsuri - Summer Party</t>
  </si>
  <si>
    <t>Mini Hot Air Balloon</t>
  </si>
  <si>
    <t>World Travel Mart Connect Asia</t>
  </si>
  <si>
    <t>Penang Wedding Tourism</t>
  </si>
  <si>
    <t>United Penang Bears Penang</t>
  </si>
  <si>
    <t>World Tourism Conference</t>
  </si>
  <si>
    <t>Invest &amp; Promotion Mission To Aceh</t>
  </si>
  <si>
    <t>Arabian Travel Mart, Dubai</t>
  </si>
  <si>
    <t>Medan Fair</t>
  </si>
  <si>
    <t>Int Travel Fair, Taipei</t>
  </si>
  <si>
    <t>Itb Berlin Trade Show</t>
  </si>
  <si>
    <t>World Travel Market</t>
  </si>
  <si>
    <t>Hana Tour Fair Korea</t>
  </si>
  <si>
    <t>Hot Air Balloon Reecce</t>
  </si>
  <si>
    <t>Seatrade Cruise Global</t>
  </si>
  <si>
    <t>Official Visit To South Australia</t>
  </si>
  <si>
    <t>Mhtc Sales Mission</t>
  </si>
  <si>
    <t>Jata Tourism Expo Japan</t>
  </si>
  <si>
    <t>Tm Product Updates In Manila</t>
  </si>
  <si>
    <t>Myanmar Int Travel Mart</t>
  </si>
  <si>
    <t>State Tourism - Tourism Promotion</t>
  </si>
  <si>
    <t>Penang Centre Of Education Tourism</t>
  </si>
  <si>
    <t>Penang Centre Of Medical Tourism</t>
  </si>
  <si>
    <t>Tactical Campaign (13 countries)</t>
  </si>
  <si>
    <t>Anime Japan Recce</t>
  </si>
  <si>
    <t>ITE Hong Kong</t>
  </si>
  <si>
    <t>ITB Asia Tradeshow</t>
  </si>
  <si>
    <t>ITE Ho Chi Minh</t>
  </si>
  <si>
    <t>Events</t>
  </si>
  <si>
    <t>Others</t>
  </si>
  <si>
    <t>Trade Show/Road Show</t>
  </si>
  <si>
    <t>Fam Trips</t>
  </si>
  <si>
    <t>Advertisement - Magazine/Outdoor/Radio/Social Media</t>
  </si>
  <si>
    <t>Do we need to disclose this part? ??</t>
  </si>
  <si>
    <t xml:space="preserve">PGTSB was setup as a subsidiary company under PDC.  The principal activity of the company are carry our tourism activities for the State of Peanng. </t>
  </si>
  <si>
    <t>Perbelanjaan Pentadbiran</t>
  </si>
  <si>
    <t>RM Juta</t>
  </si>
  <si>
    <t>Perbelanjaan Promosi</t>
  </si>
  <si>
    <t>Trade &amp; Road Show</t>
  </si>
  <si>
    <t>Program dan Acara</t>
  </si>
  <si>
    <t>Jenis Perbelanjaan</t>
  </si>
  <si>
    <t xml:space="preserve"> </t>
  </si>
  <si>
    <t>Jumlah Perbelanjaan</t>
  </si>
  <si>
    <t>Ringkasan perbelanjaan</t>
  </si>
  <si>
    <t xml:space="preserve">adalah perbelanjaan yang perlu dinyatakan dan groupkan kepada beberapa program yang sesuai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</si>
</sst>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ont="1"/>
    <xf numFmtId="164" fontId="0" fillId="0" borderId="0" xfId="1" applyNumberFormat="1" applyFont="1"/>
    <xf numFmtId="164" fontId="3" fillId="0" borderId="0" xfId="1" quotePrefix="1" applyNumberFormat="1" applyFont="1" applyAlignment="1">
      <alignment horizontal="center"/>
    </xf>
    <xf numFmtId="164" fontId="0" fillId="0" borderId="1" xfId="1" applyNumberFormat="1" applyFont="1" applyBorder="1"/>
    <xf numFmtId="0" fontId="2" fillId="0" borderId="0" xfId="0" applyFont="1"/>
    <xf numFmtId="164" fontId="0" fillId="0" borderId="2" xfId="1" applyNumberFormat="1" applyFont="1" applyBorder="1"/>
    <xf numFmtId="164" fontId="0" fillId="0" borderId="0" xfId="1" applyNumberFormat="1" applyFont="1" applyBorder="1"/>
    <xf numFmtId="0" fontId="4" fillId="0" borderId="0" xfId="0" applyFont="1"/>
    <xf numFmtId="43" fontId="0" fillId="0" borderId="0" xfId="1" applyFont="1"/>
    <xf numFmtId="43" fontId="5" fillId="0" borderId="0" xfId="1" applyFont="1" applyAlignment="1">
      <alignment horizontal="center"/>
    </xf>
    <xf numFmtId="0" fontId="0" fillId="0" borderId="0" xfId="0" applyFill="1"/>
    <xf numFmtId="43" fontId="0" fillId="0" borderId="0" xfId="1" applyFont="1" applyFill="1"/>
    <xf numFmtId="43" fontId="0" fillId="0" borderId="2" xfId="1" applyFont="1" applyBorder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0" fontId="0" fillId="0" borderId="0" xfId="0" applyNumberFormat="1" applyAlignment="1">
      <alignment vertical="center"/>
    </xf>
    <xf numFmtId="0" fontId="7" fillId="0" borderId="0" xfId="0" applyFont="1"/>
    <xf numFmtId="43" fontId="7" fillId="0" borderId="0" xfId="0" applyNumberFormat="1" applyFont="1"/>
    <xf numFmtId="0" fontId="8" fillId="0" borderId="0" xfId="0" applyFont="1"/>
    <xf numFmtId="40" fontId="7" fillId="0" borderId="2" xfId="0" applyNumberFormat="1" applyFont="1" applyFill="1" applyBorder="1" applyAlignment="1">
      <alignment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40" fontId="0" fillId="0" borderId="4" xfId="0" applyNumberForma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40" fontId="0" fillId="0" borderId="0" xfId="0" applyNumberForma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7" xfId="0" applyBorder="1"/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40" fontId="7" fillId="0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40" fontId="0" fillId="2" borderId="0" xfId="0" applyNumberFormat="1" applyFill="1" applyBorder="1" applyAlignment="1">
      <alignment vertical="center"/>
    </xf>
    <xf numFmtId="40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/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40" fontId="0" fillId="0" borderId="9" xfId="0" applyNumberForma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/>
    <xf numFmtId="0" fontId="0" fillId="0" borderId="1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66674</xdr:colOff>
      <xdr:row>7</xdr:row>
      <xdr:rowOff>171449</xdr:rowOff>
    </xdr:from>
    <xdr:to>
      <xdr:col>7</xdr:col>
      <xdr:colOff>152399</xdr:colOff>
      <xdr:row>27</xdr:row>
      <xdr:rowOff>180974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xmlns="" id="{489BC52C-600A-4590-810A-6F907CEAE7A9}"/>
            </a:ext>
          </a:extLst>
        </xdr:cNvPr>
        <xdr:cNvSpPr/>
      </xdr:nvSpPr>
      <xdr:spPr>
        <a:xfrm>
          <a:off x="4591049" y="1314449"/>
          <a:ext cx="695325" cy="34385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F61"/>
  <sheetViews>
    <sheetView workbookViewId="0">
      <selection activeCell="F58" sqref="F58"/>
    </sheetView>
  </sheetViews>
  <sheetFormatPr defaultRowHeight="15" x14ac:dyDescent="0.25"/>
  <cols>
    <col min="4" max="4" width="21.140625" customWidth="1"/>
    <col min="5" max="5" width="19.85546875" style="2" bestFit="1" customWidth="1"/>
    <col min="6" max="6" width="16.7109375" style="2" customWidth="1"/>
  </cols>
  <sheetData>
    <row r="2" spans="1:6" x14ac:dyDescent="0.25">
      <c r="A2" s="8" t="s">
        <v>0</v>
      </c>
    </row>
    <row r="3" spans="1:6" x14ac:dyDescent="0.25">
      <c r="A3" s="8" t="s">
        <v>1</v>
      </c>
    </row>
    <row r="4" spans="1:6" x14ac:dyDescent="0.25">
      <c r="A4" s="8" t="s">
        <v>2</v>
      </c>
    </row>
    <row r="6" spans="1:6" x14ac:dyDescent="0.25">
      <c r="A6" s="5" t="s">
        <v>15</v>
      </c>
    </row>
    <row r="8" spans="1:6" ht="17.25" x14ac:dyDescent="0.4">
      <c r="E8" s="3" t="s">
        <v>4</v>
      </c>
      <c r="F8" s="3" t="s">
        <v>5</v>
      </c>
    </row>
    <row r="9" spans="1:6" x14ac:dyDescent="0.25">
      <c r="A9" s="5" t="s">
        <v>3</v>
      </c>
      <c r="E9" s="2">
        <v>9370809.0399999991</v>
      </c>
      <c r="F9" s="2">
        <f>10373940.09-492287.83</f>
        <v>9881652.2599999998</v>
      </c>
    </row>
    <row r="10" spans="1:6" x14ac:dyDescent="0.25">
      <c r="A10" t="s">
        <v>6</v>
      </c>
      <c r="E10" s="2">
        <v>24400.2</v>
      </c>
      <c r="F10" s="2">
        <v>26402.9</v>
      </c>
    </row>
    <row r="11" spans="1:6" x14ac:dyDescent="0.25">
      <c r="A11" t="s">
        <v>7</v>
      </c>
      <c r="E11" s="4">
        <v>13412.789999999999</v>
      </c>
      <c r="F11" s="4">
        <v>4835.29</v>
      </c>
    </row>
    <row r="12" spans="1:6" x14ac:dyDescent="0.25">
      <c r="E12" s="2">
        <f>SUM(E9:E11)</f>
        <v>9408622.0299999975</v>
      </c>
      <c r="F12" s="2">
        <f>SUM(F9:F11)</f>
        <v>9912890.4499999993</v>
      </c>
    </row>
    <row r="14" spans="1:6" x14ac:dyDescent="0.25">
      <c r="A14" s="5" t="s">
        <v>8</v>
      </c>
    </row>
    <row r="15" spans="1:6" x14ac:dyDescent="0.25">
      <c r="A15" t="s">
        <v>9</v>
      </c>
      <c r="E15" s="2">
        <v>-16038.53</v>
      </c>
      <c r="F15" s="2">
        <v>-20355.810000000001</v>
      </c>
    </row>
    <row r="16" spans="1:6" x14ac:dyDescent="0.25">
      <c r="A16" t="s">
        <v>10</v>
      </c>
      <c r="E16" s="2">
        <v>-7701227.6600000001</v>
      </c>
      <c r="F16" s="2">
        <v>-8150863.2699999996</v>
      </c>
    </row>
    <row r="17" spans="1:6" x14ac:dyDescent="0.25">
      <c r="A17" t="s">
        <v>11</v>
      </c>
      <c r="E17" s="4">
        <v>-1688136.84</v>
      </c>
      <c r="F17" s="4">
        <v>-1740477.37</v>
      </c>
    </row>
    <row r="18" spans="1:6" x14ac:dyDescent="0.25">
      <c r="E18" s="2">
        <f>SUM(E15:E17)</f>
        <v>-9405403.0300000012</v>
      </c>
      <c r="F18" s="2">
        <f>SUM(F15:F17)</f>
        <v>-9911696.4499999993</v>
      </c>
    </row>
    <row r="20" spans="1:6" x14ac:dyDescent="0.25">
      <c r="A20" t="s">
        <v>12</v>
      </c>
      <c r="E20" s="2">
        <v>3219</v>
      </c>
      <c r="F20" s="2">
        <f>F12+F18</f>
        <v>1194</v>
      </c>
    </row>
    <row r="22" spans="1:6" x14ac:dyDescent="0.25">
      <c r="A22" t="s">
        <v>13</v>
      </c>
      <c r="E22" s="2">
        <v>-3219</v>
      </c>
      <c r="F22" s="2">
        <v>-1194</v>
      </c>
    </row>
    <row r="24" spans="1:6" ht="15.75" thickBot="1" x14ac:dyDescent="0.3">
      <c r="A24" t="s">
        <v>14</v>
      </c>
      <c r="E24" s="6">
        <f>E20+E22</f>
        <v>0</v>
      </c>
      <c r="F24" s="6">
        <f>F20+F22</f>
        <v>0</v>
      </c>
    </row>
    <row r="25" spans="1:6" ht="15.75" thickTop="1" x14ac:dyDescent="0.25"/>
    <row r="26" spans="1:6" x14ac:dyDescent="0.25">
      <c r="A26" s="5" t="s">
        <v>16</v>
      </c>
    </row>
    <row r="44" spans="1:6" x14ac:dyDescent="0.25">
      <c r="A44" s="5" t="s">
        <v>17</v>
      </c>
    </row>
    <row r="45" spans="1:6" ht="17.25" x14ac:dyDescent="0.4">
      <c r="E45" s="3" t="s">
        <v>4</v>
      </c>
      <c r="F45" s="3" t="s">
        <v>5</v>
      </c>
    </row>
    <row r="46" spans="1:6" x14ac:dyDescent="0.25">
      <c r="A46" s="5"/>
    </row>
    <row r="47" spans="1:6" x14ac:dyDescent="0.25">
      <c r="A47" s="1" t="s">
        <v>18</v>
      </c>
      <c r="E47" s="2">
        <v>-8350838</v>
      </c>
      <c r="F47" s="2">
        <v>-9788827</v>
      </c>
    </row>
    <row r="48" spans="1:6" x14ac:dyDescent="0.25">
      <c r="A48" s="1" t="s">
        <v>19</v>
      </c>
      <c r="E48" s="7">
        <v>-15956</v>
      </c>
      <c r="F48" s="7">
        <v>-50212</v>
      </c>
    </row>
    <row r="49" spans="1:6" x14ac:dyDescent="0.25">
      <c r="A49" s="1" t="s">
        <v>20</v>
      </c>
      <c r="E49" s="4">
        <v>10209155</v>
      </c>
      <c r="F49" s="4">
        <v>9347493</v>
      </c>
    </row>
    <row r="50" spans="1:6" x14ac:dyDescent="0.25">
      <c r="A50" s="1" t="s">
        <v>21</v>
      </c>
      <c r="E50" s="2">
        <f>E49+E47+E48</f>
        <v>1842361</v>
      </c>
      <c r="F50" s="2">
        <f>F49+F47+F48</f>
        <v>-491546</v>
      </c>
    </row>
    <row r="51" spans="1:6" x14ac:dyDescent="0.25">
      <c r="A51" s="1"/>
    </row>
    <row r="52" spans="1:6" x14ac:dyDescent="0.25">
      <c r="A52" s="1" t="s">
        <v>22</v>
      </c>
      <c r="E52" s="2">
        <v>577805</v>
      </c>
      <c r="F52" s="2">
        <v>1069351</v>
      </c>
    </row>
    <row r="54" spans="1:6" ht="15.75" thickBot="1" x14ac:dyDescent="0.3">
      <c r="A54" t="s">
        <v>23</v>
      </c>
      <c r="E54" s="6">
        <f>E50+E52</f>
        <v>2420166</v>
      </c>
      <c r="F54" s="6">
        <f>F50+F52</f>
        <v>577805</v>
      </c>
    </row>
    <row r="55" spans="1:6" ht="15.75" thickTop="1" x14ac:dyDescent="0.25"/>
    <row r="61" spans="1:6" x14ac:dyDescent="0.25">
      <c r="A61" t="s">
        <v>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9"/>
  <sheetViews>
    <sheetView tabSelected="1" workbookViewId="0">
      <selection activeCell="J20" sqref="J20"/>
    </sheetView>
  </sheetViews>
  <sheetFormatPr defaultRowHeight="15" x14ac:dyDescent="0.25"/>
  <cols>
    <col min="4" max="4" width="13.28515625" customWidth="1"/>
    <col min="5" max="5" width="13.28515625" style="9" bestFit="1" customWidth="1"/>
    <col min="6" max="6" width="13.85546875" customWidth="1"/>
    <col min="9" max="9" width="4.85546875" style="15" customWidth="1"/>
    <col min="10" max="10" width="25.42578125" style="16" customWidth="1"/>
    <col min="11" max="11" width="11.5703125" style="17" customWidth="1"/>
    <col min="12" max="12" width="9.140625" style="16"/>
  </cols>
  <sheetData>
    <row r="2" spans="1:15" x14ac:dyDescent="0.25">
      <c r="A2" s="8" t="s">
        <v>24</v>
      </c>
    </row>
    <row r="3" spans="1:15" x14ac:dyDescent="0.25">
      <c r="A3" s="8" t="s">
        <v>25</v>
      </c>
    </row>
    <row r="4" spans="1:15" ht="15.75" thickBot="1" x14ac:dyDescent="0.3">
      <c r="A4" s="8" t="s">
        <v>26</v>
      </c>
    </row>
    <row r="5" spans="1:15" x14ac:dyDescent="0.25">
      <c r="H5" s="22"/>
      <c r="I5" s="23"/>
      <c r="J5" s="24"/>
      <c r="K5" s="25"/>
      <c r="L5" s="24"/>
      <c r="M5" s="26"/>
      <c r="N5" s="26"/>
      <c r="O5" s="27"/>
    </row>
    <row r="6" spans="1:15" x14ac:dyDescent="0.25">
      <c r="E6" s="10" t="s">
        <v>28</v>
      </c>
      <c r="H6" s="28"/>
      <c r="I6" s="29" t="s">
        <v>99</v>
      </c>
      <c r="J6" s="30"/>
      <c r="K6" s="31"/>
      <c r="L6" s="32"/>
      <c r="M6" s="33"/>
      <c r="N6" s="33"/>
      <c r="O6" s="34"/>
    </row>
    <row r="7" spans="1:15" x14ac:dyDescent="0.25">
      <c r="A7" s="18" t="s">
        <v>91</v>
      </c>
      <c r="E7" s="10"/>
      <c r="H7" s="28"/>
      <c r="I7" s="35"/>
      <c r="J7" s="36" t="s">
        <v>96</v>
      </c>
      <c r="K7" s="37" t="s">
        <v>92</v>
      </c>
      <c r="L7" s="32"/>
      <c r="M7" s="33"/>
      <c r="N7" s="33"/>
      <c r="O7" s="34"/>
    </row>
    <row r="8" spans="1:15" x14ac:dyDescent="0.25">
      <c r="A8" s="20" t="s">
        <v>27</v>
      </c>
      <c r="E8" s="9">
        <v>1688136.8399999994</v>
      </c>
      <c r="H8" s="28"/>
      <c r="I8" s="35">
        <v>1</v>
      </c>
      <c r="J8" s="30" t="s">
        <v>91</v>
      </c>
      <c r="K8" s="31">
        <f>F13/1000000</f>
        <v>1.7815919899999995</v>
      </c>
      <c r="L8" s="32"/>
      <c r="M8" s="33"/>
      <c r="N8" s="33"/>
      <c r="O8" s="34"/>
    </row>
    <row r="9" spans="1:15" ht="15" customHeight="1" x14ac:dyDescent="0.25">
      <c r="A9" s="1" t="s">
        <v>41</v>
      </c>
      <c r="E9" s="9">
        <v>42894.62</v>
      </c>
      <c r="H9" s="28"/>
      <c r="I9" s="38">
        <v>2</v>
      </c>
      <c r="J9" s="39" t="s">
        <v>93</v>
      </c>
      <c r="K9" s="40">
        <f>+F28/1000000</f>
        <v>2.3172192000000003</v>
      </c>
      <c r="L9" s="41">
        <f>SUM(K9:K11)</f>
        <v>7.6077725100000002</v>
      </c>
      <c r="M9" s="42" t="s">
        <v>100</v>
      </c>
      <c r="N9" s="42"/>
      <c r="O9" s="43"/>
    </row>
    <row r="10" spans="1:15" x14ac:dyDescent="0.25">
      <c r="A10" s="1" t="s">
        <v>29</v>
      </c>
      <c r="E10" s="9">
        <v>20193.34</v>
      </c>
      <c r="H10" s="28"/>
      <c r="I10" s="38">
        <v>3</v>
      </c>
      <c r="J10" s="39" t="s">
        <v>95</v>
      </c>
      <c r="K10" s="40">
        <f>+F56/1000000</f>
        <v>4.43511582</v>
      </c>
      <c r="L10" s="32"/>
      <c r="M10" s="42"/>
      <c r="N10" s="42"/>
      <c r="O10" s="43"/>
    </row>
    <row r="11" spans="1:15" x14ac:dyDescent="0.25">
      <c r="A11" t="s">
        <v>47</v>
      </c>
      <c r="E11" s="9">
        <v>851.19</v>
      </c>
      <c r="H11" s="28"/>
      <c r="I11" s="38">
        <v>4</v>
      </c>
      <c r="J11" s="39" t="s">
        <v>94</v>
      </c>
      <c r="K11" s="40">
        <f>+F76/1000000</f>
        <v>0.85543749000000002</v>
      </c>
      <c r="L11" s="32"/>
      <c r="M11" s="42"/>
      <c r="N11" s="42"/>
      <c r="O11" s="43"/>
    </row>
    <row r="12" spans="1:15" ht="15.75" thickBot="1" x14ac:dyDescent="0.3">
      <c r="A12" t="s">
        <v>42</v>
      </c>
      <c r="E12" s="9">
        <v>29516</v>
      </c>
      <c r="H12" s="28"/>
      <c r="I12" s="35" t="s">
        <v>97</v>
      </c>
      <c r="J12" s="36" t="s">
        <v>98</v>
      </c>
      <c r="K12" s="21">
        <f>SUM(K8:K11)</f>
        <v>9.3893644999999992</v>
      </c>
      <c r="L12" s="32"/>
      <c r="M12" s="42"/>
      <c r="N12" s="42"/>
      <c r="O12" s="43"/>
    </row>
    <row r="13" spans="1:15" ht="16.5" thickTop="1" thickBot="1" x14ac:dyDescent="0.3">
      <c r="A13" s="1"/>
      <c r="F13" s="19">
        <f>SUM(E8:E12)</f>
        <v>1781591.9899999995</v>
      </c>
      <c r="H13" s="44"/>
      <c r="I13" s="45"/>
      <c r="J13" s="46"/>
      <c r="K13" s="47"/>
      <c r="L13" s="48"/>
      <c r="M13" s="49"/>
      <c r="N13" s="49"/>
      <c r="O13" s="50"/>
    </row>
    <row r="14" spans="1:15" x14ac:dyDescent="0.25">
      <c r="A14" s="18" t="s">
        <v>93</v>
      </c>
    </row>
    <row r="15" spans="1:15" x14ac:dyDescent="0.25">
      <c r="A15" s="1" t="s">
        <v>88</v>
      </c>
      <c r="E15" s="9">
        <v>1287691.4100000001</v>
      </c>
    </row>
    <row r="16" spans="1:15" x14ac:dyDescent="0.25">
      <c r="A16" s="1" t="s">
        <v>31</v>
      </c>
      <c r="E16" s="9">
        <v>249353.21</v>
      </c>
    </row>
    <row r="17" spans="1:8" x14ac:dyDescent="0.25">
      <c r="A17" s="1" t="s">
        <v>39</v>
      </c>
      <c r="E17" s="9">
        <v>232103.72</v>
      </c>
    </row>
    <row r="18" spans="1:8" x14ac:dyDescent="0.25">
      <c r="A18" s="1" t="s">
        <v>34</v>
      </c>
      <c r="E18" s="9">
        <v>199280</v>
      </c>
    </row>
    <row r="19" spans="1:8" x14ac:dyDescent="0.25">
      <c r="A19" s="1" t="s">
        <v>32</v>
      </c>
      <c r="E19" s="9">
        <v>116821.02</v>
      </c>
    </row>
    <row r="20" spans="1:8" x14ac:dyDescent="0.25">
      <c r="A20" s="1" t="s">
        <v>30</v>
      </c>
      <c r="E20" s="9">
        <v>101214.39999999999</v>
      </c>
    </row>
    <row r="21" spans="1:8" x14ac:dyDescent="0.25">
      <c r="A21" s="1" t="s">
        <v>35</v>
      </c>
      <c r="E21" s="9">
        <v>54828.24</v>
      </c>
    </row>
    <row r="22" spans="1:8" x14ac:dyDescent="0.25">
      <c r="A22" s="1" t="s">
        <v>44</v>
      </c>
      <c r="E22" s="9">
        <v>46260</v>
      </c>
      <c r="H22" s="14" t="s">
        <v>89</v>
      </c>
    </row>
    <row r="23" spans="1:8" x14ac:dyDescent="0.25">
      <c r="A23" s="1" t="s">
        <v>40</v>
      </c>
      <c r="E23" s="9">
        <v>15051</v>
      </c>
    </row>
    <row r="24" spans="1:8" x14ac:dyDescent="0.25">
      <c r="A24" s="1" t="s">
        <v>43</v>
      </c>
      <c r="E24" s="9">
        <v>8166.4</v>
      </c>
    </row>
    <row r="25" spans="1:8" x14ac:dyDescent="0.25">
      <c r="A25" t="s">
        <v>46</v>
      </c>
      <c r="E25" s="9">
        <v>4021.8</v>
      </c>
    </row>
    <row r="26" spans="1:8" x14ac:dyDescent="0.25">
      <c r="A26" t="s">
        <v>48</v>
      </c>
      <c r="E26" s="9">
        <v>1412</v>
      </c>
    </row>
    <row r="27" spans="1:8" x14ac:dyDescent="0.25">
      <c r="A27" s="1" t="s">
        <v>45</v>
      </c>
      <c r="E27" s="9">
        <v>1016</v>
      </c>
    </row>
    <row r="28" spans="1:8" x14ac:dyDescent="0.25">
      <c r="F28" s="19">
        <f>SUM(E15:E27)</f>
        <v>2317219.2000000002</v>
      </c>
    </row>
    <row r="29" spans="1:8" x14ac:dyDescent="0.25">
      <c r="A29" s="1"/>
    </row>
    <row r="30" spans="1:8" x14ac:dyDescent="0.25">
      <c r="A30" s="18" t="s">
        <v>84</v>
      </c>
    </row>
    <row r="31" spans="1:8" x14ac:dyDescent="0.25">
      <c r="A31" t="s">
        <v>55</v>
      </c>
      <c r="E31" s="9">
        <v>833571.08</v>
      </c>
    </row>
    <row r="32" spans="1:8" x14ac:dyDescent="0.25">
      <c r="A32" t="s">
        <v>56</v>
      </c>
      <c r="E32" s="9">
        <v>588335.98</v>
      </c>
    </row>
    <row r="33" spans="1:6" x14ac:dyDescent="0.25">
      <c r="A33" t="s">
        <v>58</v>
      </c>
      <c r="E33" s="9">
        <v>485291.06</v>
      </c>
    </row>
    <row r="34" spans="1:6" x14ac:dyDescent="0.25">
      <c r="A34" s="1" t="s">
        <v>53</v>
      </c>
      <c r="E34" s="9">
        <v>157167.48000000001</v>
      </c>
    </row>
    <row r="35" spans="1:6" x14ac:dyDescent="0.25">
      <c r="A35" t="s">
        <v>54</v>
      </c>
      <c r="E35" s="9">
        <v>125000</v>
      </c>
    </row>
    <row r="36" spans="1:6" x14ac:dyDescent="0.25">
      <c r="A36" t="s">
        <v>60</v>
      </c>
      <c r="E36" s="9">
        <v>95354.58</v>
      </c>
    </row>
    <row r="37" spans="1:6" x14ac:dyDescent="0.25">
      <c r="A37" t="s">
        <v>38</v>
      </c>
      <c r="E37" s="9">
        <v>30000</v>
      </c>
    </row>
    <row r="38" spans="1:6" x14ac:dyDescent="0.25">
      <c r="A38" t="s">
        <v>36</v>
      </c>
      <c r="E38" s="9">
        <v>20000</v>
      </c>
    </row>
    <row r="39" spans="1:6" x14ac:dyDescent="0.25">
      <c r="A39" t="s">
        <v>57</v>
      </c>
      <c r="E39" s="9">
        <v>15210</v>
      </c>
    </row>
    <row r="40" spans="1:6" x14ac:dyDescent="0.25">
      <c r="F40" s="19" t="s">
        <v>97</v>
      </c>
    </row>
    <row r="42" spans="1:6" x14ac:dyDescent="0.25">
      <c r="A42" s="18" t="s">
        <v>85</v>
      </c>
    </row>
    <row r="43" spans="1:6" x14ac:dyDescent="0.25">
      <c r="A43" t="s">
        <v>79</v>
      </c>
      <c r="E43" s="9">
        <v>745451</v>
      </c>
    </row>
    <row r="44" spans="1:6" x14ac:dyDescent="0.25">
      <c r="A44" t="s">
        <v>49</v>
      </c>
      <c r="E44" s="9">
        <v>432385.25</v>
      </c>
    </row>
    <row r="45" spans="1:6" x14ac:dyDescent="0.25">
      <c r="A45" t="s">
        <v>33</v>
      </c>
      <c r="E45" s="9">
        <v>338753.29</v>
      </c>
    </row>
    <row r="46" spans="1:6" x14ac:dyDescent="0.25">
      <c r="A46" s="1" t="s">
        <v>87</v>
      </c>
      <c r="E46" s="9">
        <v>174872.2</v>
      </c>
    </row>
    <row r="47" spans="1:6" x14ac:dyDescent="0.25">
      <c r="A47" s="1" t="s">
        <v>77</v>
      </c>
      <c r="E47" s="9">
        <v>122496.15</v>
      </c>
    </row>
    <row r="48" spans="1:6" x14ac:dyDescent="0.25">
      <c r="A48" s="1" t="s">
        <v>52</v>
      </c>
      <c r="E48" s="9">
        <v>101345.06</v>
      </c>
    </row>
    <row r="49" spans="1:6" x14ac:dyDescent="0.25">
      <c r="A49" t="s">
        <v>78</v>
      </c>
      <c r="E49" s="9">
        <v>49294.28</v>
      </c>
    </row>
    <row r="50" spans="1:6" x14ac:dyDescent="0.25">
      <c r="A50" t="s">
        <v>50</v>
      </c>
      <c r="E50" s="9">
        <v>40802.04</v>
      </c>
    </row>
    <row r="51" spans="1:6" x14ac:dyDescent="0.25">
      <c r="A51" s="1" t="s">
        <v>37</v>
      </c>
      <c r="E51" s="9">
        <v>2400</v>
      </c>
    </row>
    <row r="52" spans="1:6" x14ac:dyDescent="0.25">
      <c r="A52" t="s">
        <v>61</v>
      </c>
      <c r="E52" s="9">
        <v>24536.1</v>
      </c>
    </row>
    <row r="53" spans="1:6" x14ac:dyDescent="0.25">
      <c r="A53" t="s">
        <v>76</v>
      </c>
      <c r="E53" s="9">
        <v>21776.82</v>
      </c>
    </row>
    <row r="54" spans="1:6" x14ac:dyDescent="0.25">
      <c r="A54" s="1" t="s">
        <v>51</v>
      </c>
      <c r="E54" s="9">
        <v>16377.5</v>
      </c>
    </row>
    <row r="55" spans="1:6" x14ac:dyDescent="0.25">
      <c r="A55" t="s">
        <v>59</v>
      </c>
      <c r="E55" s="9">
        <v>14695.95</v>
      </c>
    </row>
    <row r="56" spans="1:6" x14ac:dyDescent="0.25">
      <c r="F56" s="19">
        <f>SUM(E31:E55)</f>
        <v>4435115.82</v>
      </c>
    </row>
    <row r="57" spans="1:6" x14ac:dyDescent="0.25">
      <c r="A57" s="18" t="s">
        <v>86</v>
      </c>
    </row>
    <row r="58" spans="1:6" x14ac:dyDescent="0.25">
      <c r="A58" s="11" t="s">
        <v>82</v>
      </c>
      <c r="B58" s="11"/>
      <c r="C58" s="11"/>
      <c r="D58" s="11"/>
      <c r="E58" s="12">
        <v>380496.89</v>
      </c>
    </row>
    <row r="59" spans="1:6" x14ac:dyDescent="0.25">
      <c r="A59" s="11" t="s">
        <v>81</v>
      </c>
      <c r="B59" s="11"/>
      <c r="C59" s="11"/>
      <c r="D59" s="11"/>
      <c r="E59" s="12">
        <v>171425.89</v>
      </c>
    </row>
    <row r="60" spans="1:6" x14ac:dyDescent="0.25">
      <c r="A60" s="11" t="s">
        <v>83</v>
      </c>
      <c r="B60" s="11"/>
      <c r="C60" s="11"/>
      <c r="D60" s="11"/>
      <c r="E60" s="12">
        <v>85850.63</v>
      </c>
    </row>
    <row r="61" spans="1:6" x14ac:dyDescent="0.25">
      <c r="A61" s="11" t="s">
        <v>68</v>
      </c>
      <c r="B61" s="11"/>
      <c r="C61" s="11"/>
      <c r="D61" s="11"/>
      <c r="E61" s="12">
        <v>45324.54</v>
      </c>
    </row>
    <row r="62" spans="1:6" x14ac:dyDescent="0.25">
      <c r="A62" s="11" t="s">
        <v>70</v>
      </c>
      <c r="B62" s="11"/>
      <c r="C62" s="11"/>
      <c r="D62" s="11"/>
      <c r="E62" s="12">
        <v>25814.58</v>
      </c>
    </row>
    <row r="63" spans="1:6" x14ac:dyDescent="0.25">
      <c r="A63" s="11" t="s">
        <v>67</v>
      </c>
      <c r="B63" s="11"/>
      <c r="C63" s="11"/>
      <c r="D63" s="11"/>
      <c r="E63" s="12">
        <v>24563.34</v>
      </c>
    </row>
    <row r="64" spans="1:6" x14ac:dyDescent="0.25">
      <c r="A64" s="11" t="s">
        <v>65</v>
      </c>
      <c r="B64" s="11"/>
      <c r="C64" s="11"/>
      <c r="D64" s="11"/>
      <c r="E64" s="12">
        <v>19540.04</v>
      </c>
    </row>
    <row r="65" spans="1:6" x14ac:dyDescent="0.25">
      <c r="A65" s="11" t="s">
        <v>73</v>
      </c>
      <c r="B65" s="11"/>
      <c r="C65" s="11"/>
      <c r="D65" s="11"/>
      <c r="E65" s="12">
        <v>18915.09</v>
      </c>
    </row>
    <row r="66" spans="1:6" x14ac:dyDescent="0.25">
      <c r="A66" s="11" t="s">
        <v>66</v>
      </c>
      <c r="B66" s="11"/>
      <c r="C66" s="11"/>
      <c r="D66" s="11"/>
      <c r="E66" s="12">
        <v>18878.669999999998</v>
      </c>
    </row>
    <row r="67" spans="1:6" x14ac:dyDescent="0.25">
      <c r="A67" s="11" t="s">
        <v>63</v>
      </c>
      <c r="B67" s="11"/>
      <c r="C67" s="11"/>
      <c r="D67" s="11"/>
      <c r="E67" s="12">
        <v>18454.62</v>
      </c>
    </row>
    <row r="68" spans="1:6" x14ac:dyDescent="0.25">
      <c r="A68" s="11" t="s">
        <v>74</v>
      </c>
      <c r="B68" s="11"/>
      <c r="C68" s="11"/>
      <c r="D68" s="11"/>
      <c r="E68" s="12">
        <v>11225.42</v>
      </c>
    </row>
    <row r="69" spans="1:6" x14ac:dyDescent="0.25">
      <c r="A69" s="11" t="s">
        <v>80</v>
      </c>
      <c r="B69" s="11"/>
      <c r="C69" s="11"/>
      <c r="D69" s="11"/>
      <c r="E69" s="12">
        <v>11140.46</v>
      </c>
    </row>
    <row r="70" spans="1:6" x14ac:dyDescent="0.25">
      <c r="A70" s="11" t="s">
        <v>71</v>
      </c>
      <c r="B70" s="11"/>
      <c r="C70" s="11"/>
      <c r="D70" s="11"/>
      <c r="E70" s="12">
        <v>9118.07</v>
      </c>
    </row>
    <row r="71" spans="1:6" x14ac:dyDescent="0.25">
      <c r="A71" s="11" t="s">
        <v>64</v>
      </c>
      <c r="B71" s="11"/>
      <c r="C71" s="11"/>
      <c r="D71" s="11"/>
      <c r="E71" s="12">
        <v>4463.8900000000003</v>
      </c>
    </row>
    <row r="72" spans="1:6" x14ac:dyDescent="0.25">
      <c r="A72" s="11" t="s">
        <v>72</v>
      </c>
      <c r="B72" s="11"/>
      <c r="C72" s="11"/>
      <c r="D72" s="11"/>
      <c r="E72" s="12">
        <v>3470.13</v>
      </c>
    </row>
    <row r="73" spans="1:6" x14ac:dyDescent="0.25">
      <c r="A73" s="11" t="s">
        <v>62</v>
      </c>
      <c r="B73" s="11"/>
      <c r="C73" s="11"/>
      <c r="D73" s="11"/>
      <c r="E73" s="12">
        <v>2960</v>
      </c>
    </row>
    <row r="74" spans="1:6" x14ac:dyDescent="0.25">
      <c r="A74" s="11" t="s">
        <v>75</v>
      </c>
      <c r="B74" s="11"/>
      <c r="C74" s="11"/>
      <c r="D74" s="11"/>
      <c r="E74" s="12">
        <v>2664.9</v>
      </c>
    </row>
    <row r="75" spans="1:6" x14ac:dyDescent="0.25">
      <c r="A75" s="11" t="s">
        <v>69</v>
      </c>
      <c r="B75" s="11"/>
      <c r="C75" s="11"/>
      <c r="D75" s="11"/>
      <c r="E75" s="12">
        <v>1130.33</v>
      </c>
    </row>
    <row r="76" spans="1:6" x14ac:dyDescent="0.25">
      <c r="F76" s="19">
        <f>SUM(E58:E75)</f>
        <v>855437.49</v>
      </c>
    </row>
    <row r="77" spans="1:6" x14ac:dyDescent="0.25">
      <c r="F77" s="19"/>
    </row>
    <row r="78" spans="1:6" ht="15.75" thickBot="1" x14ac:dyDescent="0.3">
      <c r="E78" s="13">
        <f>SUM(E8:E75)</f>
        <v>9389364.5</v>
      </c>
      <c r="F78" s="9">
        <f>SUM(F8:F77)</f>
        <v>9389364.5</v>
      </c>
    </row>
    <row r="79" spans="1:6" ht="15.75" thickTop="1" x14ac:dyDescent="0.25"/>
  </sheetData>
  <sortState ref="A54:E71">
    <sortCondition descending="1" ref="E54:E71"/>
  </sortState>
  <mergeCells count="1">
    <mergeCell ref="M9:O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ID294</vt:lpstr>
      <vt:lpstr>ID291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Suzana Hassan</cp:lastModifiedBy>
  <cp:lastPrinted>2017-05-05T02:44:21Z</cp:lastPrinted>
  <dcterms:created xsi:type="dcterms:W3CDTF">2017-05-04T04:10:43Z</dcterms:created>
  <dcterms:modified xsi:type="dcterms:W3CDTF">2017-05-05T06:34:07Z</dcterms:modified>
</cp:coreProperties>
</file>