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9440" windowHeight="9795" firstSheet="3" activeTab="6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6">'PVC Daily Merchandise Jul''13'!$A$1:$L$163</definedName>
    <definedName name="_xlnm.Print_Titles" localSheetId="6">'PVC Daily Merchandise Jul''13'!$1:$3</definedName>
  </definedNames>
  <calcPr calcId="145621"/>
</workbook>
</file>

<file path=xl/calcChain.xml><?xml version="1.0" encoding="utf-8"?>
<calcChain xmlns="http://schemas.openxmlformats.org/spreadsheetml/2006/main"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33" i="13"/>
  <c r="C133" i="13"/>
  <c r="D128" i="13"/>
  <c r="C128" i="13"/>
  <c r="D123" i="13"/>
  <c r="C123" i="13"/>
  <c r="D118" i="13"/>
  <c r="C118" i="13"/>
  <c r="D113" i="13"/>
  <c r="C113" i="13"/>
  <c r="D108" i="13"/>
  <c r="C108" i="13"/>
  <c r="D103" i="13"/>
  <c r="C103" i="13"/>
  <c r="C98" i="13"/>
  <c r="D91" i="13"/>
  <c r="C91" i="13"/>
  <c r="D79" i="13"/>
  <c r="C79" i="13"/>
  <c r="D133" i="12"/>
  <c r="C133" i="12"/>
  <c r="D128" i="12"/>
  <c r="C128" i="12"/>
  <c r="D123" i="12"/>
  <c r="C123" i="12"/>
  <c r="D118" i="12"/>
  <c r="C118" i="12"/>
  <c r="D113" i="12"/>
  <c r="C113" i="12"/>
  <c r="D108" i="12"/>
  <c r="C108" i="12"/>
  <c r="D103" i="12"/>
  <c r="C103" i="12"/>
  <c r="C98" i="12"/>
  <c r="D91" i="12"/>
  <c r="C91" i="12"/>
  <c r="D79" i="12"/>
  <c r="C79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163" i="11" l="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63" i="11" l="1"/>
  <c r="K161" i="9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133" i="9" l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</calcChain>
</file>

<file path=xl/sharedStrings.xml><?xml version="1.0" encoding="utf-8"?>
<sst xmlns="http://schemas.openxmlformats.org/spreadsheetml/2006/main" count="3974" uniqueCount="558">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</sst>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165" fontId="4" fillId="0" borderId="0" xfId="1" applyNumberFormat="1" applyFont="1" applyFill="1" applyAlignment="1"/>
    <xf numFmtId="165" fontId="8" fillId="0" borderId="0" xfId="1" applyNumberFormat="1" applyFont="1" applyFill="1" applyBorder="1" applyAlignment="1"/>
    <xf numFmtId="165" fontId="9" fillId="0" borderId="0" xfId="1" applyNumberFormat="1" applyFont="1" applyFill="1" applyBorder="1" applyAlignment="1"/>
    <xf numFmtId="0" fontId="1" fillId="0" borderId="0" xfId="1" applyFill="1"/>
    <xf numFmtId="165" fontId="1" fillId="0" borderId="0" xfId="1" applyNumberFormat="1" applyFill="1" applyAlignment="1"/>
    <xf numFmtId="165" fontId="11" fillId="0" borderId="1" xfId="1" applyNumberFormat="1" applyFont="1" applyFill="1" applyBorder="1" applyAlignment="1">
      <alignment horizontal="center" wrapText="1"/>
    </xf>
    <xf numFmtId="0" fontId="15" fillId="0" borderId="1" xfId="1" applyFont="1" applyFill="1" applyBorder="1" applyAlignment="1">
      <alignment horizontal="center" wrapText="1"/>
    </xf>
    <xf numFmtId="165" fontId="9" fillId="0" borderId="1" xfId="1" applyNumberFormat="1" applyFont="1" applyFill="1" applyBorder="1" applyAlignment="1"/>
    <xf numFmtId="43" fontId="15" fillId="0" borderId="1" xfId="3" applyFont="1" applyFill="1" applyBorder="1" applyAlignment="1">
      <alignment vertical="center"/>
    </xf>
    <xf numFmtId="0" fontId="1" fillId="0" borderId="0" xfId="1" applyFill="1" applyAlignment="1">
      <alignment horizontal="center" vertical="center"/>
    </xf>
    <xf numFmtId="0" fontId="0" fillId="0" borderId="1" xfId="1" applyFont="1" applyFill="1" applyBorder="1" applyAlignment="1">
      <alignment horizont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307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18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45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275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abSelected="1" zoomScaleNormal="100" workbookViewId="0">
      <selection activeCell="E3" sqref="E3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85" customWidth="1"/>
    <col min="10" max="10" width="0" style="85" hidden="1" customWidth="1"/>
    <col min="11" max="11" width="10.85546875" style="85" customWidth="1"/>
    <col min="12" max="12" width="12.28515625" style="85" customWidth="1"/>
    <col min="13" max="13" width="10.7109375" style="85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82"/>
      <c r="J1" s="82"/>
      <c r="K1" s="83"/>
      <c r="L1" s="84"/>
    </row>
    <row r="2" spans="1:13" x14ac:dyDescent="0.25">
      <c r="A2" s="1"/>
      <c r="B2" s="2"/>
      <c r="C2" s="2"/>
      <c r="D2" s="2"/>
      <c r="E2" s="4"/>
      <c r="F2" s="4"/>
      <c r="G2" s="5"/>
      <c r="H2" s="6"/>
      <c r="I2" s="86"/>
      <c r="J2" s="86"/>
      <c r="K2" s="83"/>
      <c r="L2" s="84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87" t="s">
        <v>10</v>
      </c>
      <c r="L3" s="14" t="s">
        <v>11</v>
      </c>
      <c r="M3" s="88" t="s">
        <v>545</v>
      </c>
    </row>
    <row r="4" spans="1:13" x14ac:dyDescent="0.25">
      <c r="A4" s="55">
        <v>41456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67" si="0">E4*G4</f>
        <v>42.900000000000006</v>
      </c>
      <c r="G4" s="56">
        <v>3</v>
      </c>
      <c r="H4" s="24">
        <v>35</v>
      </c>
      <c r="I4" s="25">
        <f t="shared" ref="I4:I67" si="1">H4*G4</f>
        <v>105</v>
      </c>
      <c r="J4" s="25">
        <v>4.8</v>
      </c>
      <c r="K4" s="29">
        <f t="shared" ref="K4:K67" si="2">I4-F4</f>
        <v>62.099999999999994</v>
      </c>
      <c r="L4" s="89">
        <f>K4</f>
        <v>62.099999999999994</v>
      </c>
      <c r="M4" s="70" t="s">
        <v>461</v>
      </c>
    </row>
    <row r="5" spans="1:13" x14ac:dyDescent="0.25">
      <c r="A5" s="55">
        <v>41456</v>
      </c>
      <c r="B5" s="56" t="s">
        <v>92</v>
      </c>
      <c r="C5" s="59" t="s">
        <v>31</v>
      </c>
      <c r="D5" s="56" t="s">
        <v>24</v>
      </c>
      <c r="E5" s="23">
        <v>14</v>
      </c>
      <c r="F5" s="23">
        <f t="shared" si="0"/>
        <v>28</v>
      </c>
      <c r="G5" s="56">
        <v>2</v>
      </c>
      <c r="H5" s="28">
        <v>20</v>
      </c>
      <c r="I5" s="25">
        <f t="shared" si="1"/>
        <v>40</v>
      </c>
      <c r="J5" s="25">
        <v>4.8</v>
      </c>
      <c r="K5" s="29">
        <f t="shared" si="2"/>
        <v>12</v>
      </c>
      <c r="L5" s="89">
        <f t="shared" ref="L5:L68" si="3">L4+K5</f>
        <v>74.099999999999994</v>
      </c>
      <c r="M5" s="70" t="s">
        <v>461</v>
      </c>
    </row>
    <row r="6" spans="1:13" x14ac:dyDescent="0.25">
      <c r="A6" s="55">
        <v>41457</v>
      </c>
      <c r="B6" s="56" t="s">
        <v>451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9">
        <f t="shared" si="2"/>
        <v>5</v>
      </c>
      <c r="L6" s="89">
        <f t="shared" si="3"/>
        <v>79.099999999999994</v>
      </c>
      <c r="M6" s="70" t="s">
        <v>462</v>
      </c>
    </row>
    <row r="7" spans="1:13" ht="16.5" customHeight="1" x14ac:dyDescent="0.25">
      <c r="A7" s="55">
        <v>41457</v>
      </c>
      <c r="B7" s="56" t="s">
        <v>34</v>
      </c>
      <c r="C7" s="60" t="s">
        <v>23</v>
      </c>
      <c r="D7" s="56" t="s">
        <v>35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9">
        <f t="shared" si="2"/>
        <v>5</v>
      </c>
      <c r="L7" s="89">
        <f t="shared" si="3"/>
        <v>84.1</v>
      </c>
      <c r="M7" s="70" t="s">
        <v>463</v>
      </c>
    </row>
    <row r="8" spans="1:13" x14ac:dyDescent="0.25">
      <c r="A8" s="55">
        <v>41457</v>
      </c>
      <c r="B8" s="57" t="s">
        <v>188</v>
      </c>
      <c r="C8" s="60" t="s">
        <v>23</v>
      </c>
      <c r="D8" s="56" t="s">
        <v>100</v>
      </c>
      <c r="E8" s="23">
        <v>35.799999999999997</v>
      </c>
      <c r="F8" s="23">
        <f t="shared" si="0"/>
        <v>35.799999999999997</v>
      </c>
      <c r="G8" s="56">
        <v>1</v>
      </c>
      <c r="H8" s="28">
        <v>39.9</v>
      </c>
      <c r="I8" s="25">
        <f t="shared" si="1"/>
        <v>39.9</v>
      </c>
      <c r="J8" s="25">
        <v>15</v>
      </c>
      <c r="K8" s="29">
        <f t="shared" si="2"/>
        <v>4.1000000000000014</v>
      </c>
      <c r="L8" s="89">
        <f t="shared" si="3"/>
        <v>88.199999999999989</v>
      </c>
      <c r="M8" s="70" t="s">
        <v>464</v>
      </c>
    </row>
    <row r="9" spans="1:13" x14ac:dyDescent="0.25">
      <c r="A9" s="55">
        <v>41457</v>
      </c>
      <c r="B9" s="56" t="s">
        <v>451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9">
        <f t="shared" si="2"/>
        <v>5</v>
      </c>
      <c r="L9" s="89">
        <f t="shared" si="3"/>
        <v>93.199999999999989</v>
      </c>
      <c r="M9" s="70" t="s">
        <v>465</v>
      </c>
    </row>
    <row r="10" spans="1:13" x14ac:dyDescent="0.25">
      <c r="A10" s="55">
        <v>41457</v>
      </c>
      <c r="B10" s="56" t="s">
        <v>452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9">
        <f t="shared" si="2"/>
        <v>5</v>
      </c>
      <c r="L10" s="89">
        <f t="shared" si="3"/>
        <v>98.199999999999989</v>
      </c>
      <c r="M10" s="70" t="s">
        <v>465</v>
      </c>
    </row>
    <row r="11" spans="1:13" x14ac:dyDescent="0.25">
      <c r="A11" s="74">
        <v>41457</v>
      </c>
      <c r="B11" s="75" t="s">
        <v>188</v>
      </c>
      <c r="C11" s="81" t="s">
        <v>23</v>
      </c>
      <c r="D11" s="75" t="s">
        <v>100</v>
      </c>
      <c r="E11" s="76">
        <v>35.799999999999997</v>
      </c>
      <c r="F11" s="76">
        <f t="shared" si="0"/>
        <v>35.799999999999997</v>
      </c>
      <c r="G11" s="75">
        <v>1</v>
      </c>
      <c r="H11" s="77">
        <v>39</v>
      </c>
      <c r="I11" s="78">
        <f t="shared" si="1"/>
        <v>39</v>
      </c>
      <c r="J11" s="78">
        <v>6</v>
      </c>
      <c r="K11" s="76">
        <f t="shared" si="2"/>
        <v>3.2000000000000028</v>
      </c>
      <c r="L11" s="79">
        <f t="shared" si="3"/>
        <v>101.39999999999999</v>
      </c>
      <c r="M11" s="80" t="s">
        <v>465</v>
      </c>
    </row>
    <row r="12" spans="1:13" x14ac:dyDescent="0.25">
      <c r="A12" s="55">
        <v>41458</v>
      </c>
      <c r="B12" s="57" t="s">
        <v>557</v>
      </c>
      <c r="C12" s="59" t="s">
        <v>430</v>
      </c>
      <c r="D12" s="56" t="s">
        <v>196</v>
      </c>
      <c r="E12" s="29">
        <v>9.4</v>
      </c>
      <c r="F12" s="23">
        <f t="shared" si="0"/>
        <v>9.4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9">
        <f t="shared" si="2"/>
        <v>0.59999999999999964</v>
      </c>
      <c r="L12" s="89">
        <f t="shared" si="3"/>
        <v>101.99999999999999</v>
      </c>
      <c r="M12" s="70" t="s">
        <v>466</v>
      </c>
    </row>
    <row r="13" spans="1:13" x14ac:dyDescent="0.25">
      <c r="A13" s="55">
        <v>41459</v>
      </c>
      <c r="B13" s="57" t="s">
        <v>453</v>
      </c>
      <c r="C13" s="60" t="s">
        <v>27</v>
      </c>
      <c r="D13" s="56" t="s">
        <v>13</v>
      </c>
      <c r="E13" s="23">
        <v>45</v>
      </c>
      <c r="F13" s="23">
        <f t="shared" si="0"/>
        <v>90</v>
      </c>
      <c r="G13" s="56">
        <v>2</v>
      </c>
      <c r="H13" s="28">
        <v>25</v>
      </c>
      <c r="I13" s="25">
        <f t="shared" si="1"/>
        <v>50</v>
      </c>
      <c r="J13" s="25">
        <v>15</v>
      </c>
      <c r="K13" s="29">
        <f t="shared" si="2"/>
        <v>-40</v>
      </c>
      <c r="L13" s="89">
        <f t="shared" si="3"/>
        <v>61.999999999999986</v>
      </c>
      <c r="M13" s="70" t="s">
        <v>467</v>
      </c>
    </row>
    <row r="14" spans="1:13" x14ac:dyDescent="0.25">
      <c r="A14" s="55">
        <v>41459</v>
      </c>
      <c r="B14" s="56" t="s">
        <v>454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9">
        <f t="shared" si="2"/>
        <v>5</v>
      </c>
      <c r="L14" s="89">
        <f t="shared" si="3"/>
        <v>66.999999999999986</v>
      </c>
      <c r="M14" s="70" t="s">
        <v>468</v>
      </c>
    </row>
    <row r="15" spans="1:13" x14ac:dyDescent="0.25">
      <c r="A15" s="55">
        <v>41459</v>
      </c>
      <c r="B15" s="56" t="s">
        <v>454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9">
        <f t="shared" si="2"/>
        <v>5</v>
      </c>
      <c r="L15" s="89">
        <f t="shared" si="3"/>
        <v>71.999999999999986</v>
      </c>
      <c r="M15" s="70" t="s">
        <v>469</v>
      </c>
    </row>
    <row r="16" spans="1:13" x14ac:dyDescent="0.25">
      <c r="A16" s="55">
        <v>41459</v>
      </c>
      <c r="B16" s="56" t="s">
        <v>455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9">
        <f t="shared" si="2"/>
        <v>5</v>
      </c>
      <c r="L16" s="89">
        <f t="shared" si="3"/>
        <v>76.999999999999986</v>
      </c>
      <c r="M16" s="70" t="s">
        <v>469</v>
      </c>
    </row>
    <row r="17" spans="1:13" x14ac:dyDescent="0.25">
      <c r="A17" s="55">
        <v>41459</v>
      </c>
      <c r="B17" s="56" t="s">
        <v>451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9">
        <f t="shared" si="2"/>
        <v>5</v>
      </c>
      <c r="L17" s="89">
        <f t="shared" si="3"/>
        <v>81.999999999999986</v>
      </c>
      <c r="M17" s="70" t="s">
        <v>470</v>
      </c>
    </row>
    <row r="18" spans="1:13" x14ac:dyDescent="0.25">
      <c r="A18" s="55">
        <v>41459</v>
      </c>
      <c r="B18" s="56" t="s">
        <v>456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9">
        <f t="shared" si="2"/>
        <v>5</v>
      </c>
      <c r="L18" s="89">
        <f t="shared" si="3"/>
        <v>86.999999999999986</v>
      </c>
      <c r="M18" s="70" t="s">
        <v>470</v>
      </c>
    </row>
    <row r="19" spans="1:13" x14ac:dyDescent="0.25">
      <c r="A19" s="55">
        <v>41459</v>
      </c>
      <c r="B19" s="57" t="s">
        <v>67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9">
        <f t="shared" si="2"/>
        <v>12</v>
      </c>
      <c r="L19" s="89">
        <f t="shared" si="3"/>
        <v>98.999999999999986</v>
      </c>
      <c r="M19" s="70" t="s">
        <v>470</v>
      </c>
    </row>
    <row r="20" spans="1:13" x14ac:dyDescent="0.25">
      <c r="A20" s="55">
        <v>41459</v>
      </c>
      <c r="B20" s="57" t="s">
        <v>40</v>
      </c>
      <c r="C20" s="61" t="s">
        <v>41</v>
      </c>
      <c r="D20" s="56" t="s">
        <v>13</v>
      </c>
      <c r="E20" s="23">
        <v>4.7</v>
      </c>
      <c r="F20" s="23">
        <f t="shared" si="0"/>
        <v>4.7</v>
      </c>
      <c r="G20" s="56">
        <v>1</v>
      </c>
      <c r="H20" s="28">
        <v>12</v>
      </c>
      <c r="I20" s="25">
        <f t="shared" si="1"/>
        <v>12</v>
      </c>
      <c r="J20" s="25">
        <v>6</v>
      </c>
      <c r="K20" s="29">
        <f t="shared" si="2"/>
        <v>7.3</v>
      </c>
      <c r="L20" s="89">
        <f t="shared" si="3"/>
        <v>106.29999999999998</v>
      </c>
      <c r="M20" s="70" t="s">
        <v>470</v>
      </c>
    </row>
    <row r="21" spans="1:13" x14ac:dyDescent="0.25">
      <c r="A21" s="55">
        <v>41460</v>
      </c>
      <c r="B21" s="57" t="s">
        <v>216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9">
        <f t="shared" si="2"/>
        <v>4.8000000000000007</v>
      </c>
      <c r="L21" s="89">
        <f t="shared" si="3"/>
        <v>111.09999999999998</v>
      </c>
      <c r="M21" s="70" t="s">
        <v>471</v>
      </c>
    </row>
    <row r="22" spans="1:13" x14ac:dyDescent="0.25">
      <c r="A22" s="55">
        <v>41460</v>
      </c>
      <c r="B22" s="57" t="s">
        <v>95</v>
      </c>
      <c r="C22" s="61" t="s">
        <v>103</v>
      </c>
      <c r="D22" s="56" t="s">
        <v>13</v>
      </c>
      <c r="E22" s="23">
        <v>2.5</v>
      </c>
      <c r="F22" s="23">
        <f t="shared" si="0"/>
        <v>2.5</v>
      </c>
      <c r="G22" s="56">
        <v>1</v>
      </c>
      <c r="H22" s="28">
        <v>10</v>
      </c>
      <c r="I22" s="25">
        <f t="shared" si="1"/>
        <v>10</v>
      </c>
      <c r="J22" s="25">
        <v>4.8</v>
      </c>
      <c r="K22" s="29">
        <f t="shared" si="2"/>
        <v>7.5</v>
      </c>
      <c r="L22" s="89">
        <f t="shared" si="3"/>
        <v>118.59999999999998</v>
      </c>
      <c r="M22" s="70" t="s">
        <v>472</v>
      </c>
    </row>
    <row r="23" spans="1:13" x14ac:dyDescent="0.25">
      <c r="A23" s="55">
        <v>41460</v>
      </c>
      <c r="B23" s="57" t="s">
        <v>34</v>
      </c>
      <c r="C23" s="60" t="s">
        <v>23</v>
      </c>
      <c r="D23" s="56" t="s">
        <v>35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9">
        <f t="shared" si="2"/>
        <v>5</v>
      </c>
      <c r="L23" s="89">
        <f t="shared" si="3"/>
        <v>123.59999999999998</v>
      </c>
      <c r="M23" s="70" t="s">
        <v>472</v>
      </c>
    </row>
    <row r="24" spans="1:13" x14ac:dyDescent="0.25">
      <c r="A24" s="55">
        <v>41460</v>
      </c>
      <c r="B24" s="57" t="s">
        <v>184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9">
        <f t="shared" si="2"/>
        <v>6.4</v>
      </c>
      <c r="L24" s="89">
        <f t="shared" si="3"/>
        <v>129.99999999999997</v>
      </c>
      <c r="M24" s="70" t="s">
        <v>473</v>
      </c>
    </row>
    <row r="25" spans="1:13" x14ac:dyDescent="0.25">
      <c r="A25" s="55">
        <v>41460</v>
      </c>
      <c r="B25" s="57" t="s">
        <v>457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9">
        <f t="shared" si="2"/>
        <v>-40</v>
      </c>
      <c r="L25" s="89">
        <f t="shared" si="3"/>
        <v>89.999999999999972</v>
      </c>
      <c r="M25" s="70" t="s">
        <v>474</v>
      </c>
    </row>
    <row r="26" spans="1:13" x14ac:dyDescent="0.25">
      <c r="A26" s="55">
        <v>41460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4.5999999999999996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9">
        <f t="shared" si="2"/>
        <v>15.4</v>
      </c>
      <c r="L26" s="89">
        <f t="shared" si="3"/>
        <v>105.39999999999998</v>
      </c>
      <c r="M26" s="70" t="s">
        <v>475</v>
      </c>
    </row>
    <row r="27" spans="1:13" x14ac:dyDescent="0.25">
      <c r="A27" s="55">
        <v>41460</v>
      </c>
      <c r="B27" s="57" t="s">
        <v>38</v>
      </c>
      <c r="C27" s="60" t="s">
        <v>31</v>
      </c>
      <c r="D27" s="56" t="s">
        <v>21</v>
      </c>
      <c r="E27" s="23">
        <v>77</v>
      </c>
      <c r="F27" s="23">
        <f t="shared" si="0"/>
        <v>154</v>
      </c>
      <c r="G27" s="56">
        <v>2</v>
      </c>
      <c r="H27" s="28">
        <v>110</v>
      </c>
      <c r="I27" s="25">
        <f t="shared" si="1"/>
        <v>220</v>
      </c>
      <c r="J27" s="25">
        <v>10</v>
      </c>
      <c r="K27" s="29">
        <f t="shared" si="2"/>
        <v>66</v>
      </c>
      <c r="L27" s="89">
        <f t="shared" si="3"/>
        <v>171.39999999999998</v>
      </c>
      <c r="M27" s="70" t="s">
        <v>475</v>
      </c>
    </row>
    <row r="28" spans="1:13" x14ac:dyDescent="0.25">
      <c r="A28" s="55">
        <v>41460</v>
      </c>
      <c r="B28" s="57" t="s">
        <v>67</v>
      </c>
      <c r="C28" s="60" t="s">
        <v>30</v>
      </c>
      <c r="D28" s="56" t="s">
        <v>13</v>
      </c>
      <c r="E28" s="23">
        <v>3</v>
      </c>
      <c r="F28" s="23">
        <f t="shared" si="0"/>
        <v>3</v>
      </c>
      <c r="G28" s="56">
        <v>1</v>
      </c>
      <c r="H28" s="28">
        <v>15</v>
      </c>
      <c r="I28" s="25">
        <f t="shared" si="1"/>
        <v>15</v>
      </c>
      <c r="J28" s="25">
        <v>3</v>
      </c>
      <c r="K28" s="29">
        <f t="shared" si="2"/>
        <v>12</v>
      </c>
      <c r="L28" s="89">
        <f t="shared" si="3"/>
        <v>183.39999999999998</v>
      </c>
      <c r="M28" s="70" t="s">
        <v>476</v>
      </c>
    </row>
    <row r="29" spans="1:13" x14ac:dyDescent="0.25">
      <c r="A29" s="55">
        <v>41460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4.5999999999999996</v>
      </c>
      <c r="G29" s="56">
        <v>1</v>
      </c>
      <c r="H29" s="28">
        <v>20</v>
      </c>
      <c r="I29" s="25">
        <f t="shared" si="1"/>
        <v>20</v>
      </c>
      <c r="J29" s="25">
        <v>15</v>
      </c>
      <c r="K29" s="29">
        <f t="shared" si="2"/>
        <v>15.4</v>
      </c>
      <c r="L29" s="89">
        <f t="shared" si="3"/>
        <v>198.79999999999998</v>
      </c>
      <c r="M29" s="70" t="s">
        <v>476</v>
      </c>
    </row>
    <row r="30" spans="1:13" x14ac:dyDescent="0.25">
      <c r="A30" s="55">
        <v>41461</v>
      </c>
      <c r="B30" s="56" t="s">
        <v>455</v>
      </c>
      <c r="C30" s="60" t="s">
        <v>105</v>
      </c>
      <c r="D30" s="56" t="s">
        <v>101</v>
      </c>
      <c r="E30" s="23">
        <v>20</v>
      </c>
      <c r="F30" s="23">
        <f t="shared" si="0"/>
        <v>20</v>
      </c>
      <c r="G30" s="56">
        <v>1</v>
      </c>
      <c r="H30" s="28">
        <v>25</v>
      </c>
      <c r="I30" s="25">
        <f t="shared" si="1"/>
        <v>25</v>
      </c>
      <c r="J30" s="25">
        <v>6</v>
      </c>
      <c r="K30" s="29">
        <f t="shared" si="2"/>
        <v>5</v>
      </c>
      <c r="L30" s="89">
        <f t="shared" si="3"/>
        <v>203.79999999999998</v>
      </c>
      <c r="M30" s="70" t="s">
        <v>477</v>
      </c>
    </row>
    <row r="31" spans="1:13" x14ac:dyDescent="0.25">
      <c r="A31" s="55">
        <v>41461</v>
      </c>
      <c r="B31" s="57" t="s">
        <v>92</v>
      </c>
      <c r="C31" s="61" t="s">
        <v>31</v>
      </c>
      <c r="D31" s="56" t="s">
        <v>24</v>
      </c>
      <c r="E31" s="23">
        <v>14</v>
      </c>
      <c r="F31" s="23">
        <f t="shared" si="0"/>
        <v>14</v>
      </c>
      <c r="G31" s="56">
        <v>1</v>
      </c>
      <c r="H31" s="28">
        <v>20</v>
      </c>
      <c r="I31" s="25">
        <f t="shared" si="1"/>
        <v>20</v>
      </c>
      <c r="J31" s="25">
        <v>0.69</v>
      </c>
      <c r="K31" s="29">
        <f t="shared" si="2"/>
        <v>6</v>
      </c>
      <c r="L31" s="89">
        <f t="shared" si="3"/>
        <v>209.79999999999998</v>
      </c>
      <c r="M31" s="70" t="s">
        <v>477</v>
      </c>
    </row>
    <row r="32" spans="1:13" x14ac:dyDescent="0.25">
      <c r="A32" s="55">
        <v>41462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6</v>
      </c>
      <c r="G32" s="56">
        <v>2</v>
      </c>
      <c r="H32" s="28">
        <v>15</v>
      </c>
      <c r="I32" s="25">
        <f t="shared" si="1"/>
        <v>30</v>
      </c>
      <c r="J32" s="25">
        <v>4.8</v>
      </c>
      <c r="K32" s="29">
        <f t="shared" si="2"/>
        <v>24</v>
      </c>
      <c r="L32" s="89">
        <f t="shared" si="3"/>
        <v>233.79999999999998</v>
      </c>
      <c r="M32" s="70" t="s">
        <v>478</v>
      </c>
    </row>
    <row r="33" spans="1:13" x14ac:dyDescent="0.25">
      <c r="A33" s="55">
        <v>41462</v>
      </c>
      <c r="B33" s="57" t="s">
        <v>190</v>
      </c>
      <c r="C33" s="61" t="s">
        <v>20</v>
      </c>
      <c r="D33" s="56" t="s">
        <v>35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9">
        <f t="shared" si="2"/>
        <v>3</v>
      </c>
      <c r="L33" s="89">
        <f t="shared" si="3"/>
        <v>236.79999999999998</v>
      </c>
      <c r="M33" s="70" t="s">
        <v>478</v>
      </c>
    </row>
    <row r="34" spans="1:13" x14ac:dyDescent="0.25">
      <c r="A34" s="55">
        <v>41462</v>
      </c>
      <c r="B34" s="57" t="s">
        <v>180</v>
      </c>
      <c r="C34" s="61" t="s">
        <v>12</v>
      </c>
      <c r="D34" s="56" t="s">
        <v>13</v>
      </c>
      <c r="E34" s="23">
        <v>14.3</v>
      </c>
      <c r="F34" s="23">
        <f t="shared" si="0"/>
        <v>14.3</v>
      </c>
      <c r="G34" s="56">
        <v>1</v>
      </c>
      <c r="H34" s="28">
        <v>35</v>
      </c>
      <c r="I34" s="25">
        <f t="shared" si="1"/>
        <v>35</v>
      </c>
      <c r="J34" s="25">
        <v>10</v>
      </c>
      <c r="K34" s="29">
        <f t="shared" si="2"/>
        <v>20.7</v>
      </c>
      <c r="L34" s="89">
        <f t="shared" si="3"/>
        <v>257.5</v>
      </c>
      <c r="M34" s="70" t="s">
        <v>478</v>
      </c>
    </row>
    <row r="35" spans="1:13" x14ac:dyDescent="0.25">
      <c r="A35" s="55">
        <v>41462</v>
      </c>
      <c r="B35" s="57" t="s">
        <v>213</v>
      </c>
      <c r="C35" s="61" t="s">
        <v>12</v>
      </c>
      <c r="D35" s="56" t="s">
        <v>13</v>
      </c>
      <c r="E35" s="23">
        <v>3.6</v>
      </c>
      <c r="F35" s="23">
        <f t="shared" si="0"/>
        <v>3.6</v>
      </c>
      <c r="G35" s="56">
        <v>1</v>
      </c>
      <c r="H35" s="28">
        <v>10</v>
      </c>
      <c r="I35" s="25">
        <f t="shared" si="1"/>
        <v>10</v>
      </c>
      <c r="J35" s="25">
        <v>4.8</v>
      </c>
      <c r="K35" s="29">
        <f t="shared" si="2"/>
        <v>6.4</v>
      </c>
      <c r="L35" s="89">
        <f t="shared" si="3"/>
        <v>263.89999999999998</v>
      </c>
      <c r="M35" s="70" t="s">
        <v>478</v>
      </c>
    </row>
    <row r="36" spans="1:13" x14ac:dyDescent="0.25">
      <c r="A36" s="55">
        <v>41462</v>
      </c>
      <c r="B36" s="57" t="s">
        <v>184</v>
      </c>
      <c r="C36" s="60" t="s">
        <v>12</v>
      </c>
      <c r="D36" s="56" t="s">
        <v>13</v>
      </c>
      <c r="E36" s="23">
        <v>3.6</v>
      </c>
      <c r="F36" s="23">
        <f t="shared" si="0"/>
        <v>3.6</v>
      </c>
      <c r="G36" s="56">
        <v>1</v>
      </c>
      <c r="H36" s="28">
        <v>10</v>
      </c>
      <c r="I36" s="25">
        <f t="shared" si="1"/>
        <v>10</v>
      </c>
      <c r="J36" s="25">
        <v>10</v>
      </c>
      <c r="K36" s="29">
        <f t="shared" si="2"/>
        <v>6.4</v>
      </c>
      <c r="L36" s="89">
        <f t="shared" si="3"/>
        <v>270.29999999999995</v>
      </c>
      <c r="M36" s="70" t="s">
        <v>478</v>
      </c>
    </row>
    <row r="37" spans="1:13" x14ac:dyDescent="0.25">
      <c r="A37" s="55">
        <v>41462</v>
      </c>
      <c r="B37" s="57" t="s">
        <v>190</v>
      </c>
      <c r="C37" s="60" t="s">
        <v>20</v>
      </c>
      <c r="D37" s="56" t="s">
        <v>35</v>
      </c>
      <c r="E37" s="23">
        <v>12</v>
      </c>
      <c r="F37" s="23">
        <f t="shared" si="0"/>
        <v>12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9">
        <f t="shared" si="2"/>
        <v>3</v>
      </c>
      <c r="L37" s="89">
        <f t="shared" si="3"/>
        <v>273.29999999999995</v>
      </c>
      <c r="M37" s="70" t="s">
        <v>479</v>
      </c>
    </row>
    <row r="38" spans="1:13" x14ac:dyDescent="0.25">
      <c r="A38" s="55">
        <v>41462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9">
        <f t="shared" si="2"/>
        <v>6.4</v>
      </c>
      <c r="L38" s="89">
        <f t="shared" si="3"/>
        <v>279.69999999999993</v>
      </c>
      <c r="M38" s="70" t="s">
        <v>479</v>
      </c>
    </row>
    <row r="39" spans="1:13" x14ac:dyDescent="0.25">
      <c r="A39" s="55">
        <v>41462</v>
      </c>
      <c r="B39" s="57" t="s">
        <v>219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9">
        <f t="shared" si="2"/>
        <v>6.4</v>
      </c>
      <c r="L39" s="89">
        <f t="shared" si="3"/>
        <v>286.09999999999991</v>
      </c>
      <c r="M39" s="70" t="s">
        <v>479</v>
      </c>
    </row>
    <row r="40" spans="1:13" x14ac:dyDescent="0.25">
      <c r="A40" s="55">
        <v>41462</v>
      </c>
      <c r="B40" s="57" t="s">
        <v>17</v>
      </c>
      <c r="C40" s="61" t="s">
        <v>18</v>
      </c>
      <c r="D40" s="56" t="s">
        <v>13</v>
      </c>
      <c r="E40" s="23">
        <v>4.5999999999999996</v>
      </c>
      <c r="F40" s="23">
        <f t="shared" si="0"/>
        <v>4.5999999999999996</v>
      </c>
      <c r="G40" s="56">
        <v>1</v>
      </c>
      <c r="H40" s="28">
        <v>20</v>
      </c>
      <c r="I40" s="25">
        <f t="shared" si="1"/>
        <v>20</v>
      </c>
      <c r="J40" s="25">
        <v>0.69</v>
      </c>
      <c r="K40" s="29">
        <f t="shared" si="2"/>
        <v>15.4</v>
      </c>
      <c r="L40" s="89">
        <f t="shared" si="3"/>
        <v>301.49999999999989</v>
      </c>
      <c r="M40" s="70" t="s">
        <v>479</v>
      </c>
    </row>
    <row r="41" spans="1:13" x14ac:dyDescent="0.25">
      <c r="A41" s="55">
        <v>41462</v>
      </c>
      <c r="B41" s="57" t="s">
        <v>25</v>
      </c>
      <c r="C41" s="61" t="s">
        <v>20</v>
      </c>
      <c r="D41" s="56" t="s">
        <v>21</v>
      </c>
      <c r="E41" s="23">
        <v>11.2</v>
      </c>
      <c r="F41" s="23">
        <f t="shared" si="0"/>
        <v>11.2</v>
      </c>
      <c r="G41" s="56">
        <v>1</v>
      </c>
      <c r="H41" s="28">
        <v>16</v>
      </c>
      <c r="I41" s="25">
        <f t="shared" si="1"/>
        <v>16</v>
      </c>
      <c r="J41" s="25">
        <v>4.8</v>
      </c>
      <c r="K41" s="29">
        <f t="shared" si="2"/>
        <v>4.8000000000000007</v>
      </c>
      <c r="L41" s="89">
        <f t="shared" si="3"/>
        <v>306.2999999999999</v>
      </c>
      <c r="M41" s="70" t="s">
        <v>480</v>
      </c>
    </row>
    <row r="42" spans="1:13" x14ac:dyDescent="0.25">
      <c r="A42" s="55">
        <v>41462</v>
      </c>
      <c r="B42" s="57" t="s">
        <v>34</v>
      </c>
      <c r="C42" s="61" t="s">
        <v>23</v>
      </c>
      <c r="D42" s="56" t="s">
        <v>35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9">
        <f t="shared" si="2"/>
        <v>5</v>
      </c>
      <c r="L42" s="89">
        <f t="shared" si="3"/>
        <v>311.2999999999999</v>
      </c>
      <c r="M42" s="70" t="s">
        <v>480</v>
      </c>
    </row>
    <row r="43" spans="1:13" x14ac:dyDescent="0.25">
      <c r="A43" s="55">
        <v>41462</v>
      </c>
      <c r="B43" s="57" t="s">
        <v>188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9">
        <f t="shared" si="2"/>
        <v>4.1000000000000014</v>
      </c>
      <c r="L43" s="89">
        <f t="shared" si="3"/>
        <v>315.39999999999992</v>
      </c>
      <c r="M43" s="70" t="s">
        <v>480</v>
      </c>
    </row>
    <row r="44" spans="1:13" x14ac:dyDescent="0.25">
      <c r="A44" s="55">
        <v>41463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9">
        <f t="shared" si="2"/>
        <v>6.4</v>
      </c>
      <c r="L44" s="89">
        <f t="shared" si="3"/>
        <v>321.7999999999999</v>
      </c>
      <c r="M44" s="70" t="s">
        <v>481</v>
      </c>
    </row>
    <row r="45" spans="1:13" x14ac:dyDescent="0.25">
      <c r="A45" s="55">
        <v>41463</v>
      </c>
      <c r="B45" s="57" t="s">
        <v>213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9">
        <f t="shared" si="2"/>
        <v>6.4</v>
      </c>
      <c r="L45" s="89">
        <f t="shared" si="3"/>
        <v>328.19999999999987</v>
      </c>
      <c r="M45" s="70" t="s">
        <v>481</v>
      </c>
    </row>
    <row r="46" spans="1:13" x14ac:dyDescent="0.25">
      <c r="A46" s="55">
        <v>41463</v>
      </c>
      <c r="B46" s="57" t="s">
        <v>218</v>
      </c>
      <c r="C46" s="60" t="s">
        <v>12</v>
      </c>
      <c r="D46" s="56" t="s">
        <v>13</v>
      </c>
      <c r="E46" s="23">
        <v>3.6</v>
      </c>
      <c r="F46" s="23">
        <f t="shared" si="0"/>
        <v>3.6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9">
        <f t="shared" si="2"/>
        <v>6.4</v>
      </c>
      <c r="L46" s="89">
        <f t="shared" si="3"/>
        <v>334.59999999999985</v>
      </c>
      <c r="M46" s="70" t="s">
        <v>482</v>
      </c>
    </row>
    <row r="47" spans="1:13" x14ac:dyDescent="0.25">
      <c r="A47" s="55">
        <v>41463</v>
      </c>
      <c r="B47" s="57" t="s">
        <v>219</v>
      </c>
      <c r="C47" s="59" t="s">
        <v>12</v>
      </c>
      <c r="D47" s="56" t="s">
        <v>13</v>
      </c>
      <c r="E47" s="29">
        <v>3.6</v>
      </c>
      <c r="F47" s="23">
        <f t="shared" si="0"/>
        <v>3.6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9">
        <f t="shared" si="2"/>
        <v>6.4</v>
      </c>
      <c r="L47" s="89">
        <f t="shared" si="3"/>
        <v>340.99999999999983</v>
      </c>
      <c r="M47" s="70" t="s">
        <v>482</v>
      </c>
    </row>
    <row r="48" spans="1:13" x14ac:dyDescent="0.25">
      <c r="A48" s="55">
        <v>41463</v>
      </c>
      <c r="B48" s="57" t="s">
        <v>67</v>
      </c>
      <c r="C48" s="60" t="s">
        <v>30</v>
      </c>
      <c r="D48" s="56" t="s">
        <v>13</v>
      </c>
      <c r="E48" s="23">
        <v>3</v>
      </c>
      <c r="F48" s="23">
        <f t="shared" si="0"/>
        <v>3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9">
        <f t="shared" si="2"/>
        <v>12</v>
      </c>
      <c r="L48" s="89">
        <f t="shared" si="3"/>
        <v>352.99999999999983</v>
      </c>
      <c r="M48" s="70" t="s">
        <v>483</v>
      </c>
    </row>
    <row r="49" spans="1:13" x14ac:dyDescent="0.25">
      <c r="A49" s="55">
        <v>41464</v>
      </c>
      <c r="B49" s="57" t="s">
        <v>19</v>
      </c>
      <c r="C49" s="60" t="s">
        <v>20</v>
      </c>
      <c r="D49" s="56" t="s">
        <v>21</v>
      </c>
      <c r="E49" s="23">
        <v>7</v>
      </c>
      <c r="F49" s="23">
        <f t="shared" si="0"/>
        <v>21</v>
      </c>
      <c r="G49" s="56">
        <v>3</v>
      </c>
      <c r="H49" s="28">
        <v>10</v>
      </c>
      <c r="I49" s="25">
        <f t="shared" si="1"/>
        <v>30</v>
      </c>
      <c r="J49" s="25">
        <v>10</v>
      </c>
      <c r="K49" s="29">
        <f t="shared" si="2"/>
        <v>9</v>
      </c>
      <c r="L49" s="89">
        <f t="shared" si="3"/>
        <v>361.99999999999983</v>
      </c>
      <c r="M49" s="70" t="s">
        <v>484</v>
      </c>
    </row>
    <row r="50" spans="1:13" x14ac:dyDescent="0.25">
      <c r="A50" s="55">
        <v>41464</v>
      </c>
      <c r="B50" s="57" t="s">
        <v>190</v>
      </c>
      <c r="C50" s="60" t="s">
        <v>20</v>
      </c>
      <c r="D50" s="56" t="s">
        <v>35</v>
      </c>
      <c r="E50" s="23">
        <v>12</v>
      </c>
      <c r="F50" s="23">
        <f t="shared" si="0"/>
        <v>24</v>
      </c>
      <c r="G50" s="56">
        <v>2</v>
      </c>
      <c r="H50" s="28">
        <v>15</v>
      </c>
      <c r="I50" s="25">
        <f t="shared" si="1"/>
        <v>30</v>
      </c>
      <c r="J50" s="25">
        <v>3</v>
      </c>
      <c r="K50" s="29">
        <f t="shared" si="2"/>
        <v>6</v>
      </c>
      <c r="L50" s="89">
        <f t="shared" si="3"/>
        <v>367.99999999999983</v>
      </c>
      <c r="M50" s="70" t="s">
        <v>484</v>
      </c>
    </row>
    <row r="51" spans="1:13" x14ac:dyDescent="0.25">
      <c r="A51" s="55">
        <v>41464</v>
      </c>
      <c r="B51" s="56" t="s">
        <v>458</v>
      </c>
      <c r="C51" s="60" t="s">
        <v>31</v>
      </c>
      <c r="D51" s="56" t="s">
        <v>24</v>
      </c>
      <c r="E51" s="23">
        <v>17.5</v>
      </c>
      <c r="F51" s="23">
        <f t="shared" si="0"/>
        <v>17.5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9">
        <f t="shared" si="2"/>
        <v>7.5</v>
      </c>
      <c r="L51" s="89">
        <f t="shared" si="3"/>
        <v>375.49999999999983</v>
      </c>
      <c r="M51" s="70" t="s">
        <v>484</v>
      </c>
    </row>
    <row r="52" spans="1:13" x14ac:dyDescent="0.25">
      <c r="A52" s="55">
        <v>41464</v>
      </c>
      <c r="B52" s="57" t="s">
        <v>129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9">
        <f t="shared" si="2"/>
        <v>6</v>
      </c>
      <c r="L52" s="89">
        <f t="shared" si="3"/>
        <v>381.49999999999983</v>
      </c>
      <c r="M52" s="70" t="s">
        <v>484</v>
      </c>
    </row>
    <row r="53" spans="1:13" x14ac:dyDescent="0.25">
      <c r="A53" s="55">
        <v>41464</v>
      </c>
      <c r="B53" s="57" t="s">
        <v>92</v>
      </c>
      <c r="C53" s="61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0.69</v>
      </c>
      <c r="K53" s="29">
        <f t="shared" si="2"/>
        <v>6</v>
      </c>
      <c r="L53" s="89">
        <f t="shared" si="3"/>
        <v>387.49999999999983</v>
      </c>
      <c r="M53" s="70" t="s">
        <v>484</v>
      </c>
    </row>
    <row r="54" spans="1:13" x14ac:dyDescent="0.25">
      <c r="A54" s="55">
        <v>41465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9">
        <f t="shared" si="2"/>
        <v>6.4</v>
      </c>
      <c r="L54" s="89">
        <f t="shared" si="3"/>
        <v>393.89999999999981</v>
      </c>
      <c r="M54" s="70" t="s">
        <v>485</v>
      </c>
    </row>
    <row r="55" spans="1:13" x14ac:dyDescent="0.25">
      <c r="A55" s="55">
        <v>41465</v>
      </c>
      <c r="B55" s="57" t="s">
        <v>213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9">
        <f t="shared" si="2"/>
        <v>6.4</v>
      </c>
      <c r="L55" s="89">
        <f t="shared" si="3"/>
        <v>400.29999999999978</v>
      </c>
      <c r="M55" s="70" t="s">
        <v>485</v>
      </c>
    </row>
    <row r="56" spans="1:13" x14ac:dyDescent="0.25">
      <c r="A56" s="55">
        <v>41465</v>
      </c>
      <c r="B56" s="56" t="s">
        <v>459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9">
        <f t="shared" si="2"/>
        <v>5</v>
      </c>
      <c r="L56" s="89">
        <f t="shared" si="3"/>
        <v>405.29999999999978</v>
      </c>
      <c r="M56" s="70" t="s">
        <v>486</v>
      </c>
    </row>
    <row r="57" spans="1:13" x14ac:dyDescent="0.25">
      <c r="A57" s="55">
        <v>41465</v>
      </c>
      <c r="B57" s="56" t="s">
        <v>456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9">
        <f t="shared" si="2"/>
        <v>5</v>
      </c>
      <c r="L57" s="89">
        <f t="shared" si="3"/>
        <v>410.29999999999978</v>
      </c>
      <c r="M57" s="70" t="s">
        <v>486</v>
      </c>
    </row>
    <row r="58" spans="1:13" x14ac:dyDescent="0.25">
      <c r="A58" s="55">
        <v>41465</v>
      </c>
      <c r="B58" s="57" t="s">
        <v>190</v>
      </c>
      <c r="C58" s="60" t="s">
        <v>20</v>
      </c>
      <c r="D58" s="56" t="s">
        <v>35</v>
      </c>
      <c r="E58" s="23">
        <v>12</v>
      </c>
      <c r="F58" s="23">
        <f t="shared" si="0"/>
        <v>12</v>
      </c>
      <c r="G58" s="56">
        <v>1</v>
      </c>
      <c r="H58" s="28">
        <v>15</v>
      </c>
      <c r="I58" s="25">
        <f t="shared" si="1"/>
        <v>15</v>
      </c>
      <c r="J58" s="25">
        <v>10</v>
      </c>
      <c r="K58" s="29">
        <f t="shared" si="2"/>
        <v>3</v>
      </c>
      <c r="L58" s="89">
        <f t="shared" si="3"/>
        <v>413.29999999999978</v>
      </c>
      <c r="M58" s="70" t="s">
        <v>487</v>
      </c>
    </row>
    <row r="59" spans="1:13" x14ac:dyDescent="0.25">
      <c r="A59" s="55">
        <v>41466</v>
      </c>
      <c r="B59" s="57" t="s">
        <v>180</v>
      </c>
      <c r="C59" s="60" t="s">
        <v>12</v>
      </c>
      <c r="D59" s="56" t="s">
        <v>13</v>
      </c>
      <c r="E59" s="23">
        <v>14.3</v>
      </c>
      <c r="F59" s="23">
        <f t="shared" si="0"/>
        <v>14.3</v>
      </c>
      <c r="G59" s="56">
        <v>1</v>
      </c>
      <c r="H59" s="28">
        <v>35</v>
      </c>
      <c r="I59" s="25">
        <f t="shared" si="1"/>
        <v>35</v>
      </c>
      <c r="J59" s="25">
        <v>3</v>
      </c>
      <c r="K59" s="29">
        <f t="shared" si="2"/>
        <v>20.7</v>
      </c>
      <c r="L59" s="89">
        <f t="shared" si="3"/>
        <v>433.99999999999977</v>
      </c>
      <c r="M59" s="70" t="s">
        <v>488</v>
      </c>
    </row>
    <row r="60" spans="1:13" x14ac:dyDescent="0.25">
      <c r="A60" s="55">
        <v>41466</v>
      </c>
      <c r="B60" s="56" t="s">
        <v>451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9">
        <f t="shared" si="2"/>
        <v>5</v>
      </c>
      <c r="L60" s="89">
        <f t="shared" si="3"/>
        <v>438.99999999999977</v>
      </c>
      <c r="M60" s="70" t="s">
        <v>489</v>
      </c>
    </row>
    <row r="61" spans="1:13" x14ac:dyDescent="0.25">
      <c r="A61" s="55">
        <v>41467</v>
      </c>
      <c r="B61" s="56" t="s">
        <v>459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9">
        <f t="shared" si="2"/>
        <v>5</v>
      </c>
      <c r="L61" s="89">
        <f t="shared" si="3"/>
        <v>443.99999999999977</v>
      </c>
      <c r="M61" s="70" t="s">
        <v>490</v>
      </c>
    </row>
    <row r="62" spans="1:13" x14ac:dyDescent="0.25">
      <c r="A62" s="55">
        <v>41467</v>
      </c>
      <c r="B62" s="56" t="s">
        <v>451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9">
        <f t="shared" si="2"/>
        <v>5</v>
      </c>
      <c r="L62" s="89">
        <f t="shared" si="3"/>
        <v>448.99999999999977</v>
      </c>
      <c r="M62" s="70" t="s">
        <v>490</v>
      </c>
    </row>
    <row r="63" spans="1:13" x14ac:dyDescent="0.25">
      <c r="A63" s="55">
        <v>41467</v>
      </c>
      <c r="B63" s="57" t="s">
        <v>67</v>
      </c>
      <c r="C63" s="61" t="s">
        <v>30</v>
      </c>
      <c r="D63" s="56" t="s">
        <v>13</v>
      </c>
      <c r="E63" s="23">
        <v>3</v>
      </c>
      <c r="F63" s="23">
        <f t="shared" si="0"/>
        <v>3</v>
      </c>
      <c r="G63" s="56">
        <v>1</v>
      </c>
      <c r="H63" s="28">
        <v>15</v>
      </c>
      <c r="I63" s="25">
        <f t="shared" si="1"/>
        <v>15</v>
      </c>
      <c r="J63" s="25">
        <v>4.8</v>
      </c>
      <c r="K63" s="29">
        <f t="shared" si="2"/>
        <v>12</v>
      </c>
      <c r="L63" s="89">
        <f t="shared" si="3"/>
        <v>460.99999999999977</v>
      </c>
      <c r="M63" s="70" t="s">
        <v>490</v>
      </c>
    </row>
    <row r="64" spans="1:13" x14ac:dyDescent="0.25">
      <c r="A64" s="55">
        <v>41467</v>
      </c>
      <c r="B64" s="57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9">
        <f t="shared" si="2"/>
        <v>15.4</v>
      </c>
      <c r="L64" s="89">
        <f t="shared" si="3"/>
        <v>476.39999999999975</v>
      </c>
      <c r="M64" s="70" t="s">
        <v>490</v>
      </c>
    </row>
    <row r="65" spans="1:13" x14ac:dyDescent="0.25">
      <c r="A65" s="55">
        <v>41469</v>
      </c>
      <c r="B65" s="57" t="s">
        <v>557</v>
      </c>
      <c r="C65" s="61" t="s">
        <v>430</v>
      </c>
      <c r="D65" s="56" t="s">
        <v>196</v>
      </c>
      <c r="E65" s="23">
        <v>9.4</v>
      </c>
      <c r="F65" s="23">
        <f t="shared" si="0"/>
        <v>9.4</v>
      </c>
      <c r="G65" s="56">
        <v>1</v>
      </c>
      <c r="H65" s="28">
        <v>10</v>
      </c>
      <c r="I65" s="25">
        <f t="shared" si="1"/>
        <v>10</v>
      </c>
      <c r="J65" s="25">
        <v>10</v>
      </c>
      <c r="K65" s="29">
        <f t="shared" si="2"/>
        <v>0.59999999999999964</v>
      </c>
      <c r="L65" s="89">
        <f t="shared" si="3"/>
        <v>476.99999999999977</v>
      </c>
      <c r="M65" s="70" t="s">
        <v>491</v>
      </c>
    </row>
    <row r="66" spans="1:13" x14ac:dyDescent="0.25">
      <c r="A66" s="55">
        <v>41469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0"/>
        <v>9.4</v>
      </c>
      <c r="G66" s="56">
        <v>2</v>
      </c>
      <c r="H66" s="28">
        <v>12</v>
      </c>
      <c r="I66" s="25">
        <f t="shared" si="1"/>
        <v>24</v>
      </c>
      <c r="J66" s="25">
        <v>4.8</v>
      </c>
      <c r="K66" s="29">
        <f t="shared" si="2"/>
        <v>14.6</v>
      </c>
      <c r="L66" s="89">
        <f t="shared" si="3"/>
        <v>491.5999999999998</v>
      </c>
      <c r="M66" s="70" t="s">
        <v>492</v>
      </c>
    </row>
    <row r="67" spans="1:13" x14ac:dyDescent="0.25">
      <c r="A67" s="55">
        <v>41469</v>
      </c>
      <c r="B67" s="56" t="s">
        <v>460</v>
      </c>
      <c r="C67" s="60" t="s">
        <v>105</v>
      </c>
      <c r="D67" s="56" t="s">
        <v>101</v>
      </c>
      <c r="E67" s="23">
        <v>20</v>
      </c>
      <c r="F67" s="23">
        <f t="shared" si="0"/>
        <v>40</v>
      </c>
      <c r="G67" s="56">
        <v>2</v>
      </c>
      <c r="H67" s="28">
        <v>25</v>
      </c>
      <c r="I67" s="25">
        <f t="shared" si="1"/>
        <v>50</v>
      </c>
      <c r="J67" s="25">
        <v>6</v>
      </c>
      <c r="K67" s="29">
        <f t="shared" si="2"/>
        <v>10</v>
      </c>
      <c r="L67" s="89">
        <f t="shared" si="3"/>
        <v>501.5999999999998</v>
      </c>
      <c r="M67" s="70" t="s">
        <v>493</v>
      </c>
    </row>
    <row r="68" spans="1:13" x14ac:dyDescent="0.25">
      <c r="A68" s="55">
        <v>41469</v>
      </c>
      <c r="B68" s="56" t="s">
        <v>460</v>
      </c>
      <c r="C68" s="60" t="s">
        <v>105</v>
      </c>
      <c r="D68" s="56" t="s">
        <v>101</v>
      </c>
      <c r="E68" s="23">
        <v>20</v>
      </c>
      <c r="F68" s="23">
        <f t="shared" ref="F68:F131" si="4">E68*G68</f>
        <v>20</v>
      </c>
      <c r="G68" s="56">
        <v>1</v>
      </c>
      <c r="H68" s="28">
        <v>25</v>
      </c>
      <c r="I68" s="25">
        <f t="shared" ref="I68:I131" si="5">H68*G68</f>
        <v>25</v>
      </c>
      <c r="J68" s="25">
        <v>6</v>
      </c>
      <c r="K68" s="29">
        <f t="shared" ref="K68:K131" si="6">I68-F68</f>
        <v>5</v>
      </c>
      <c r="L68" s="89">
        <f t="shared" si="3"/>
        <v>506.5999999999998</v>
      </c>
      <c r="M68" s="70" t="s">
        <v>494</v>
      </c>
    </row>
    <row r="69" spans="1:13" x14ac:dyDescent="0.25">
      <c r="A69" s="55">
        <v>41469</v>
      </c>
      <c r="B69" s="57" t="s">
        <v>218</v>
      </c>
      <c r="C69" s="59" t="s">
        <v>12</v>
      </c>
      <c r="D69" s="56" t="s">
        <v>13</v>
      </c>
      <c r="E69" s="29">
        <v>3.6</v>
      </c>
      <c r="F69" s="23">
        <f t="shared" si="4"/>
        <v>3.6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9">
        <f t="shared" si="6"/>
        <v>6.4</v>
      </c>
      <c r="L69" s="89">
        <f t="shared" ref="L69:L70" si="7">L68+K69</f>
        <v>512.99999999999977</v>
      </c>
      <c r="M69" s="70" t="s">
        <v>494</v>
      </c>
    </row>
    <row r="70" spans="1:13" x14ac:dyDescent="0.25">
      <c r="A70" s="55">
        <v>41469</v>
      </c>
      <c r="B70" s="57" t="s">
        <v>184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15</v>
      </c>
      <c r="K70" s="29">
        <f t="shared" si="6"/>
        <v>6.4</v>
      </c>
      <c r="L70" s="89">
        <f t="shared" si="7"/>
        <v>519.39999999999975</v>
      </c>
      <c r="M70" s="70" t="s">
        <v>494</v>
      </c>
    </row>
    <row r="71" spans="1:13" x14ac:dyDescent="0.25">
      <c r="A71" s="55">
        <v>41469</v>
      </c>
      <c r="B71" s="57" t="s">
        <v>218</v>
      </c>
      <c r="C71" s="58" t="s">
        <v>12</v>
      </c>
      <c r="D71" s="56" t="s">
        <v>13</v>
      </c>
      <c r="E71" s="23">
        <v>3.6</v>
      </c>
      <c r="F71" s="23">
        <f t="shared" si="4"/>
        <v>3.6</v>
      </c>
      <c r="G71" s="56">
        <v>1</v>
      </c>
      <c r="H71" s="24">
        <v>10</v>
      </c>
      <c r="I71" s="25">
        <f t="shared" si="5"/>
        <v>10</v>
      </c>
      <c r="J71" s="25">
        <v>4.8</v>
      </c>
      <c r="K71" s="29">
        <f t="shared" si="6"/>
        <v>6.4</v>
      </c>
      <c r="L71" s="89">
        <f>K71</f>
        <v>6.4</v>
      </c>
      <c r="M71" s="70" t="s">
        <v>495</v>
      </c>
    </row>
    <row r="72" spans="1:13" x14ac:dyDescent="0.25">
      <c r="A72" s="55">
        <v>41469</v>
      </c>
      <c r="B72" s="57" t="s">
        <v>184</v>
      </c>
      <c r="C72" s="59" t="s">
        <v>12</v>
      </c>
      <c r="D72" s="56" t="s">
        <v>13</v>
      </c>
      <c r="E72" s="23">
        <v>3.6</v>
      </c>
      <c r="F72" s="23">
        <f t="shared" si="4"/>
        <v>3.6</v>
      </c>
      <c r="G72" s="56">
        <v>1</v>
      </c>
      <c r="H72" s="28">
        <v>10</v>
      </c>
      <c r="I72" s="25">
        <f t="shared" si="5"/>
        <v>10</v>
      </c>
      <c r="J72" s="25">
        <v>4.8</v>
      </c>
      <c r="K72" s="29">
        <f t="shared" si="6"/>
        <v>6.4</v>
      </c>
      <c r="L72" s="89">
        <f t="shared" ref="L72:L135" si="8">L71+K72</f>
        <v>12.8</v>
      </c>
      <c r="M72" s="70" t="s">
        <v>495</v>
      </c>
    </row>
    <row r="73" spans="1:13" x14ac:dyDescent="0.25">
      <c r="A73" s="55">
        <v>41469</v>
      </c>
      <c r="B73" s="57" t="s">
        <v>219</v>
      </c>
      <c r="C73" s="59" t="s">
        <v>12</v>
      </c>
      <c r="D73" s="56" t="s">
        <v>13</v>
      </c>
      <c r="E73" s="29">
        <v>3.6</v>
      </c>
      <c r="F73" s="23">
        <f t="shared" si="4"/>
        <v>3.6</v>
      </c>
      <c r="G73" s="56">
        <v>1</v>
      </c>
      <c r="H73" s="28">
        <v>10</v>
      </c>
      <c r="I73" s="25">
        <f t="shared" si="5"/>
        <v>10</v>
      </c>
      <c r="J73" s="25">
        <v>7.5</v>
      </c>
      <c r="K73" s="29">
        <f t="shared" si="6"/>
        <v>6.4</v>
      </c>
      <c r="L73" s="89">
        <f t="shared" si="8"/>
        <v>19.200000000000003</v>
      </c>
      <c r="M73" s="70" t="s">
        <v>495</v>
      </c>
    </row>
    <row r="74" spans="1:13" ht="16.5" customHeight="1" x14ac:dyDescent="0.25">
      <c r="A74" s="55">
        <v>41469</v>
      </c>
      <c r="B74" s="57" t="s">
        <v>213</v>
      </c>
      <c r="C74" s="60" t="s">
        <v>12</v>
      </c>
      <c r="D74" s="56" t="s">
        <v>13</v>
      </c>
      <c r="E74" s="23">
        <v>3.6</v>
      </c>
      <c r="F74" s="23">
        <f t="shared" si="4"/>
        <v>3.6</v>
      </c>
      <c r="G74" s="56">
        <v>1</v>
      </c>
      <c r="H74" s="28">
        <v>10</v>
      </c>
      <c r="I74" s="25">
        <f t="shared" si="5"/>
        <v>10</v>
      </c>
      <c r="J74" s="25">
        <v>15</v>
      </c>
      <c r="K74" s="29">
        <f t="shared" si="6"/>
        <v>6.4</v>
      </c>
      <c r="L74" s="89">
        <f t="shared" si="8"/>
        <v>25.6</v>
      </c>
      <c r="M74" s="70" t="s">
        <v>495</v>
      </c>
    </row>
    <row r="75" spans="1:13" x14ac:dyDescent="0.25">
      <c r="A75" s="55">
        <v>41469</v>
      </c>
      <c r="B75" s="57" t="s">
        <v>213</v>
      </c>
      <c r="C75" s="60" t="s">
        <v>12</v>
      </c>
      <c r="D75" s="56" t="s">
        <v>13</v>
      </c>
      <c r="E75" s="23">
        <v>3.6</v>
      </c>
      <c r="F75" s="23">
        <f t="shared" si="4"/>
        <v>3.6</v>
      </c>
      <c r="G75" s="56">
        <v>1</v>
      </c>
      <c r="H75" s="28">
        <v>10</v>
      </c>
      <c r="I75" s="25">
        <f t="shared" si="5"/>
        <v>10</v>
      </c>
      <c r="J75" s="25">
        <v>15</v>
      </c>
      <c r="K75" s="29">
        <f t="shared" si="6"/>
        <v>6.4</v>
      </c>
      <c r="L75" s="89">
        <f t="shared" si="8"/>
        <v>32</v>
      </c>
      <c r="M75" s="70" t="s">
        <v>496</v>
      </c>
    </row>
    <row r="76" spans="1:13" x14ac:dyDescent="0.25">
      <c r="A76" s="55">
        <v>41470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4"/>
        <v>14.3</v>
      </c>
      <c r="G76" s="56">
        <v>1</v>
      </c>
      <c r="H76" s="28">
        <v>35</v>
      </c>
      <c r="I76" s="25">
        <f t="shared" si="5"/>
        <v>35</v>
      </c>
      <c r="J76" s="25">
        <v>6</v>
      </c>
      <c r="K76" s="29">
        <f t="shared" si="6"/>
        <v>20.7</v>
      </c>
      <c r="L76" s="89">
        <f t="shared" si="8"/>
        <v>52.7</v>
      </c>
      <c r="M76" s="70" t="s">
        <v>497</v>
      </c>
    </row>
    <row r="77" spans="1:13" x14ac:dyDescent="0.25">
      <c r="A77" s="55">
        <v>41470</v>
      </c>
      <c r="B77" s="56" t="s">
        <v>66</v>
      </c>
      <c r="C77" s="60" t="s">
        <v>18</v>
      </c>
      <c r="D77" s="56" t="s">
        <v>13</v>
      </c>
      <c r="E77" s="23">
        <v>0.31</v>
      </c>
      <c r="F77" s="23">
        <f t="shared" si="4"/>
        <v>0.31</v>
      </c>
      <c r="G77" s="56">
        <v>1</v>
      </c>
      <c r="H77" s="28">
        <v>1</v>
      </c>
      <c r="I77" s="25">
        <f t="shared" si="5"/>
        <v>1</v>
      </c>
      <c r="J77" s="25">
        <v>6</v>
      </c>
      <c r="K77" s="29">
        <f t="shared" si="6"/>
        <v>0.69</v>
      </c>
      <c r="L77" s="89">
        <f t="shared" si="8"/>
        <v>53.39</v>
      </c>
      <c r="M77" s="70" t="s">
        <v>498</v>
      </c>
    </row>
    <row r="78" spans="1:13" x14ac:dyDescent="0.25">
      <c r="A78" s="55">
        <v>41471</v>
      </c>
      <c r="B78" s="56" t="s">
        <v>17</v>
      </c>
      <c r="C78" s="60" t="s">
        <v>18</v>
      </c>
      <c r="D78" s="56" t="s">
        <v>13</v>
      </c>
      <c r="E78" s="23">
        <v>4.5999999999999996</v>
      </c>
      <c r="F78" s="23">
        <f t="shared" si="4"/>
        <v>4.5999999999999996</v>
      </c>
      <c r="G78" s="56">
        <v>1</v>
      </c>
      <c r="H78" s="28">
        <v>20</v>
      </c>
      <c r="I78" s="25">
        <f t="shared" si="5"/>
        <v>20</v>
      </c>
      <c r="J78" s="25">
        <v>6</v>
      </c>
      <c r="K78" s="29">
        <f t="shared" si="6"/>
        <v>15.4</v>
      </c>
      <c r="L78" s="89">
        <f t="shared" si="8"/>
        <v>68.790000000000006</v>
      </c>
      <c r="M78" s="70" t="s">
        <v>499</v>
      </c>
    </row>
    <row r="79" spans="1:13" x14ac:dyDescent="0.25">
      <c r="A79" s="55">
        <v>41471</v>
      </c>
      <c r="B79" s="56" t="s">
        <v>455</v>
      </c>
      <c r="C79" s="59" t="s">
        <v>105</v>
      </c>
      <c r="D79" s="56" t="s">
        <v>101</v>
      </c>
      <c r="E79" s="29">
        <v>20</v>
      </c>
      <c r="F79" s="23">
        <f t="shared" si="4"/>
        <v>20</v>
      </c>
      <c r="G79" s="56">
        <v>1</v>
      </c>
      <c r="H79" s="28">
        <v>25</v>
      </c>
      <c r="I79" s="25">
        <f t="shared" si="5"/>
        <v>25</v>
      </c>
      <c r="J79" s="25">
        <v>3</v>
      </c>
      <c r="K79" s="29">
        <f t="shared" si="6"/>
        <v>5</v>
      </c>
      <c r="L79" s="89">
        <f t="shared" si="8"/>
        <v>73.790000000000006</v>
      </c>
      <c r="M79" s="70" t="s">
        <v>500</v>
      </c>
    </row>
    <row r="80" spans="1:13" x14ac:dyDescent="0.25">
      <c r="A80" s="55">
        <v>41471</v>
      </c>
      <c r="B80" s="56" t="s">
        <v>451</v>
      </c>
      <c r="C80" s="60" t="s">
        <v>105</v>
      </c>
      <c r="D80" s="56" t="s">
        <v>101</v>
      </c>
      <c r="E80" s="23">
        <v>20</v>
      </c>
      <c r="F80" s="23">
        <f t="shared" si="4"/>
        <v>20</v>
      </c>
      <c r="G80" s="56">
        <v>1</v>
      </c>
      <c r="H80" s="28">
        <v>25</v>
      </c>
      <c r="I80" s="25">
        <f t="shared" si="5"/>
        <v>25</v>
      </c>
      <c r="J80" s="25">
        <v>15</v>
      </c>
      <c r="K80" s="29">
        <f t="shared" si="6"/>
        <v>5</v>
      </c>
      <c r="L80" s="89">
        <f t="shared" si="8"/>
        <v>78.790000000000006</v>
      </c>
      <c r="M80" s="70" t="s">
        <v>500</v>
      </c>
    </row>
    <row r="81" spans="1:13" x14ac:dyDescent="0.25">
      <c r="A81" s="55">
        <v>41471</v>
      </c>
      <c r="B81" s="56" t="s">
        <v>40</v>
      </c>
      <c r="C81" s="60" t="s">
        <v>41</v>
      </c>
      <c r="D81" s="56" t="s">
        <v>13</v>
      </c>
      <c r="E81" s="23">
        <v>4.7</v>
      </c>
      <c r="F81" s="23">
        <f t="shared" si="4"/>
        <v>14.100000000000001</v>
      </c>
      <c r="G81" s="56">
        <v>3</v>
      </c>
      <c r="H81" s="28">
        <v>12</v>
      </c>
      <c r="I81" s="25">
        <f t="shared" si="5"/>
        <v>36</v>
      </c>
      <c r="J81" s="25">
        <v>10</v>
      </c>
      <c r="K81" s="29">
        <f t="shared" si="6"/>
        <v>21.9</v>
      </c>
      <c r="L81" s="89">
        <f t="shared" si="8"/>
        <v>100.69</v>
      </c>
      <c r="M81" s="70" t="s">
        <v>501</v>
      </c>
    </row>
    <row r="82" spans="1:13" x14ac:dyDescent="0.25">
      <c r="A82" s="55">
        <v>41472</v>
      </c>
      <c r="B82" s="56" t="s">
        <v>180</v>
      </c>
      <c r="C82" s="60" t="s">
        <v>12</v>
      </c>
      <c r="D82" s="56" t="s">
        <v>13</v>
      </c>
      <c r="E82" s="23">
        <v>14.3</v>
      </c>
      <c r="F82" s="23">
        <f t="shared" si="4"/>
        <v>14.3</v>
      </c>
      <c r="G82" s="56">
        <v>1</v>
      </c>
      <c r="H82" s="28">
        <v>35</v>
      </c>
      <c r="I82" s="25">
        <f t="shared" si="5"/>
        <v>35</v>
      </c>
      <c r="J82" s="25">
        <v>3</v>
      </c>
      <c r="K82" s="29">
        <f t="shared" si="6"/>
        <v>20.7</v>
      </c>
      <c r="L82" s="89">
        <f t="shared" si="8"/>
        <v>121.39</v>
      </c>
      <c r="M82" s="70" t="s">
        <v>502</v>
      </c>
    </row>
    <row r="83" spans="1:13" x14ac:dyDescent="0.25">
      <c r="A83" s="55">
        <v>41473</v>
      </c>
      <c r="B83" s="56" t="s">
        <v>34</v>
      </c>
      <c r="C83" s="60" t="s">
        <v>23</v>
      </c>
      <c r="D83" s="56" t="s">
        <v>35</v>
      </c>
      <c r="E83" s="23">
        <v>20</v>
      </c>
      <c r="F83" s="23">
        <f t="shared" si="4"/>
        <v>20</v>
      </c>
      <c r="G83" s="56">
        <v>1</v>
      </c>
      <c r="H83" s="28">
        <v>25</v>
      </c>
      <c r="I83" s="25">
        <f t="shared" si="5"/>
        <v>25</v>
      </c>
      <c r="J83" s="25">
        <v>15</v>
      </c>
      <c r="K83" s="29">
        <f t="shared" si="6"/>
        <v>5</v>
      </c>
      <c r="L83" s="89">
        <f t="shared" si="8"/>
        <v>126.39</v>
      </c>
      <c r="M83" s="70" t="s">
        <v>503</v>
      </c>
    </row>
    <row r="84" spans="1:13" x14ac:dyDescent="0.25">
      <c r="A84" s="55">
        <v>41473</v>
      </c>
      <c r="B84" s="56" t="s">
        <v>190</v>
      </c>
      <c r="C84" s="60" t="s">
        <v>20</v>
      </c>
      <c r="D84" s="56" t="s">
        <v>35</v>
      </c>
      <c r="E84" s="23">
        <v>12</v>
      </c>
      <c r="F84" s="23">
        <f t="shared" si="4"/>
        <v>12</v>
      </c>
      <c r="G84" s="56">
        <v>1</v>
      </c>
      <c r="H84" s="28">
        <v>15</v>
      </c>
      <c r="I84" s="25">
        <f t="shared" si="5"/>
        <v>15</v>
      </c>
      <c r="J84" s="25">
        <v>6</v>
      </c>
      <c r="K84" s="29">
        <f t="shared" si="6"/>
        <v>3</v>
      </c>
      <c r="L84" s="89">
        <f t="shared" si="8"/>
        <v>129.38999999999999</v>
      </c>
      <c r="M84" s="70" t="s">
        <v>503</v>
      </c>
    </row>
    <row r="85" spans="1:13" x14ac:dyDescent="0.25">
      <c r="A85" s="55">
        <v>41473</v>
      </c>
      <c r="B85" s="56" t="s">
        <v>221</v>
      </c>
      <c r="C85" s="61" t="s">
        <v>20</v>
      </c>
      <c r="D85" s="56" t="s">
        <v>21</v>
      </c>
      <c r="E85" s="23">
        <v>11.2</v>
      </c>
      <c r="F85" s="23">
        <f t="shared" si="4"/>
        <v>11.2</v>
      </c>
      <c r="G85" s="56">
        <v>1</v>
      </c>
      <c r="H85" s="28">
        <v>16</v>
      </c>
      <c r="I85" s="25">
        <f t="shared" si="5"/>
        <v>16</v>
      </c>
      <c r="J85" s="25">
        <v>0.69</v>
      </c>
      <c r="K85" s="29">
        <f t="shared" si="6"/>
        <v>4.8000000000000007</v>
      </c>
      <c r="L85" s="89">
        <f t="shared" si="8"/>
        <v>134.19</v>
      </c>
      <c r="M85" s="70" t="s">
        <v>504</v>
      </c>
    </row>
    <row r="86" spans="1:13" x14ac:dyDescent="0.25">
      <c r="A86" s="55">
        <v>41473</v>
      </c>
      <c r="B86" s="56" t="s">
        <v>37</v>
      </c>
      <c r="C86" s="61" t="s">
        <v>20</v>
      </c>
      <c r="D86" s="56" t="s">
        <v>21</v>
      </c>
      <c r="E86" s="23">
        <v>17.5</v>
      </c>
      <c r="F86" s="23">
        <f t="shared" si="4"/>
        <v>17.5</v>
      </c>
      <c r="G86" s="56">
        <v>1</v>
      </c>
      <c r="H86" s="28">
        <v>25</v>
      </c>
      <c r="I86" s="25">
        <f t="shared" si="5"/>
        <v>25</v>
      </c>
      <c r="J86" s="25">
        <v>4.8</v>
      </c>
      <c r="K86" s="29">
        <f t="shared" si="6"/>
        <v>7.5</v>
      </c>
      <c r="L86" s="89">
        <f t="shared" si="8"/>
        <v>141.69</v>
      </c>
      <c r="M86" s="70" t="s">
        <v>504</v>
      </c>
    </row>
    <row r="87" spans="1:13" x14ac:dyDescent="0.25">
      <c r="A87" s="55">
        <v>41473</v>
      </c>
      <c r="B87" s="57" t="s">
        <v>218</v>
      </c>
      <c r="C87" s="61" t="s">
        <v>12</v>
      </c>
      <c r="D87" s="56" t="s">
        <v>13</v>
      </c>
      <c r="E87" s="23">
        <v>3.6</v>
      </c>
      <c r="F87" s="23">
        <f t="shared" si="4"/>
        <v>3.6</v>
      </c>
      <c r="G87" s="56">
        <v>1</v>
      </c>
      <c r="H87" s="28">
        <v>10</v>
      </c>
      <c r="I87" s="25">
        <f t="shared" si="5"/>
        <v>10</v>
      </c>
      <c r="J87" s="25">
        <v>6</v>
      </c>
      <c r="K87" s="29">
        <f t="shared" si="6"/>
        <v>6.4</v>
      </c>
      <c r="L87" s="89">
        <f t="shared" si="8"/>
        <v>148.09</v>
      </c>
      <c r="M87" s="70" t="s">
        <v>505</v>
      </c>
    </row>
    <row r="88" spans="1:13" x14ac:dyDescent="0.25">
      <c r="A88" s="55">
        <v>41473</v>
      </c>
      <c r="B88" s="56" t="s">
        <v>67</v>
      </c>
      <c r="C88" s="61" t="s">
        <v>30</v>
      </c>
      <c r="D88" s="56" t="s">
        <v>13</v>
      </c>
      <c r="E88" s="23">
        <v>3</v>
      </c>
      <c r="F88" s="23">
        <f t="shared" si="4"/>
        <v>3</v>
      </c>
      <c r="G88" s="56">
        <v>1</v>
      </c>
      <c r="H88" s="28">
        <v>15</v>
      </c>
      <c r="I88" s="25">
        <f t="shared" si="5"/>
        <v>15</v>
      </c>
      <c r="J88" s="25">
        <v>10</v>
      </c>
      <c r="K88" s="29">
        <f t="shared" si="6"/>
        <v>12</v>
      </c>
      <c r="L88" s="89">
        <f t="shared" si="8"/>
        <v>160.09</v>
      </c>
      <c r="M88" s="70" t="s">
        <v>506</v>
      </c>
    </row>
    <row r="89" spans="1:13" x14ac:dyDescent="0.25">
      <c r="A89" s="55">
        <v>41474</v>
      </c>
      <c r="B89" s="56" t="s">
        <v>460</v>
      </c>
      <c r="C89" s="61" t="s">
        <v>105</v>
      </c>
      <c r="D89" s="56" t="s">
        <v>101</v>
      </c>
      <c r="E89" s="23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4.8</v>
      </c>
      <c r="K89" s="29">
        <f t="shared" si="6"/>
        <v>5</v>
      </c>
      <c r="L89" s="89">
        <f t="shared" si="8"/>
        <v>165.09</v>
      </c>
      <c r="M89" s="70" t="s">
        <v>507</v>
      </c>
    </row>
    <row r="90" spans="1:13" x14ac:dyDescent="0.25">
      <c r="A90" s="55">
        <v>41474</v>
      </c>
      <c r="B90" s="56" t="s">
        <v>452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6</v>
      </c>
      <c r="K90" s="29">
        <f t="shared" si="6"/>
        <v>5</v>
      </c>
      <c r="L90" s="89">
        <f t="shared" si="8"/>
        <v>170.09</v>
      </c>
      <c r="M90" s="70" t="s">
        <v>507</v>
      </c>
    </row>
    <row r="91" spans="1:13" x14ac:dyDescent="0.25">
      <c r="A91" s="55">
        <v>41474</v>
      </c>
      <c r="B91" s="56" t="s">
        <v>95</v>
      </c>
      <c r="C91" s="60" t="s">
        <v>103</v>
      </c>
      <c r="D91" s="56" t="s">
        <v>13</v>
      </c>
      <c r="E91" s="23">
        <v>2.5</v>
      </c>
      <c r="F91" s="23">
        <f t="shared" si="4"/>
        <v>5</v>
      </c>
      <c r="G91" s="56">
        <v>2</v>
      </c>
      <c r="H91" s="28">
        <v>10</v>
      </c>
      <c r="I91" s="25">
        <f t="shared" si="5"/>
        <v>20</v>
      </c>
      <c r="J91" s="25">
        <v>6</v>
      </c>
      <c r="K91" s="29">
        <f t="shared" si="6"/>
        <v>15</v>
      </c>
      <c r="L91" s="89">
        <f t="shared" si="8"/>
        <v>185.09</v>
      </c>
      <c r="M91" s="70" t="s">
        <v>507</v>
      </c>
    </row>
    <row r="92" spans="1:13" x14ac:dyDescent="0.25">
      <c r="A92" s="55">
        <v>41474</v>
      </c>
      <c r="B92" s="56" t="s">
        <v>67</v>
      </c>
      <c r="C92" s="59" t="s">
        <v>30</v>
      </c>
      <c r="D92" s="56" t="s">
        <v>13</v>
      </c>
      <c r="E92" s="29">
        <v>3</v>
      </c>
      <c r="F92" s="23">
        <f t="shared" si="4"/>
        <v>12</v>
      </c>
      <c r="G92" s="56">
        <v>4</v>
      </c>
      <c r="H92" s="28">
        <v>15</v>
      </c>
      <c r="I92" s="25">
        <f t="shared" si="5"/>
        <v>60</v>
      </c>
      <c r="J92" s="25">
        <v>3</v>
      </c>
      <c r="K92" s="29">
        <f t="shared" si="6"/>
        <v>48</v>
      </c>
      <c r="L92" s="89">
        <f t="shared" si="8"/>
        <v>233.09</v>
      </c>
      <c r="M92" s="70" t="s">
        <v>507</v>
      </c>
    </row>
    <row r="93" spans="1:13" x14ac:dyDescent="0.25">
      <c r="A93" s="55">
        <v>41474</v>
      </c>
      <c r="B93" s="56" t="s">
        <v>34</v>
      </c>
      <c r="C93" s="60" t="s">
        <v>23</v>
      </c>
      <c r="D93" s="56" t="s">
        <v>35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15</v>
      </c>
      <c r="K93" s="29">
        <f t="shared" si="6"/>
        <v>5</v>
      </c>
      <c r="L93" s="89">
        <f t="shared" si="8"/>
        <v>238.09</v>
      </c>
      <c r="M93" s="70" t="s">
        <v>507</v>
      </c>
    </row>
    <row r="94" spans="1:13" x14ac:dyDescent="0.25">
      <c r="A94" s="55">
        <v>41474</v>
      </c>
      <c r="B94" s="56" t="s">
        <v>451</v>
      </c>
      <c r="C94" s="60" t="s">
        <v>105</v>
      </c>
      <c r="D94" s="56" t="s">
        <v>101</v>
      </c>
      <c r="E94" s="23">
        <v>20</v>
      </c>
      <c r="F94" s="23">
        <f t="shared" si="4"/>
        <v>20</v>
      </c>
      <c r="G94" s="56">
        <v>1</v>
      </c>
      <c r="H94" s="28">
        <v>25</v>
      </c>
      <c r="I94" s="25">
        <f t="shared" si="5"/>
        <v>25</v>
      </c>
      <c r="J94" s="25">
        <v>10</v>
      </c>
      <c r="K94" s="29">
        <f t="shared" si="6"/>
        <v>5</v>
      </c>
      <c r="L94" s="89">
        <f t="shared" si="8"/>
        <v>243.09</v>
      </c>
      <c r="M94" s="70" t="s">
        <v>508</v>
      </c>
    </row>
    <row r="95" spans="1:13" x14ac:dyDescent="0.25">
      <c r="A95" s="55">
        <v>41474</v>
      </c>
      <c r="B95" s="57" t="s">
        <v>184</v>
      </c>
      <c r="C95" s="60" t="s">
        <v>12</v>
      </c>
      <c r="D95" s="56" t="s">
        <v>13</v>
      </c>
      <c r="E95" s="23">
        <v>3.6</v>
      </c>
      <c r="F95" s="23">
        <f t="shared" si="4"/>
        <v>3.6</v>
      </c>
      <c r="G95" s="56">
        <v>1</v>
      </c>
      <c r="H95" s="28">
        <v>10</v>
      </c>
      <c r="I95" s="25">
        <f t="shared" si="5"/>
        <v>10</v>
      </c>
      <c r="J95" s="25">
        <v>3</v>
      </c>
      <c r="K95" s="29">
        <f t="shared" si="6"/>
        <v>6.4</v>
      </c>
      <c r="L95" s="89">
        <f t="shared" si="8"/>
        <v>249.49</v>
      </c>
      <c r="M95" s="70" t="s">
        <v>508</v>
      </c>
    </row>
    <row r="96" spans="1:13" x14ac:dyDescent="0.25">
      <c r="A96" s="55">
        <v>41474</v>
      </c>
      <c r="B96" s="57" t="s">
        <v>184</v>
      </c>
      <c r="C96" s="60" t="s">
        <v>12</v>
      </c>
      <c r="D96" s="56" t="s">
        <v>13</v>
      </c>
      <c r="E96" s="23">
        <v>3.6</v>
      </c>
      <c r="F96" s="23">
        <f t="shared" si="4"/>
        <v>3.6</v>
      </c>
      <c r="G96" s="56">
        <v>1</v>
      </c>
      <c r="H96" s="28">
        <v>10</v>
      </c>
      <c r="I96" s="25">
        <f t="shared" si="5"/>
        <v>10</v>
      </c>
      <c r="J96" s="25">
        <v>15</v>
      </c>
      <c r="K96" s="29">
        <f t="shared" si="6"/>
        <v>6.4</v>
      </c>
      <c r="L96" s="89">
        <f t="shared" si="8"/>
        <v>255.89000000000001</v>
      </c>
      <c r="M96" s="70" t="s">
        <v>509</v>
      </c>
    </row>
    <row r="97" spans="1:13" x14ac:dyDescent="0.25">
      <c r="A97" s="55">
        <v>41474</v>
      </c>
      <c r="B97" s="57" t="s">
        <v>219</v>
      </c>
      <c r="C97" s="60" t="s">
        <v>12</v>
      </c>
      <c r="D97" s="56" t="s">
        <v>13</v>
      </c>
      <c r="E97" s="23">
        <v>3.6</v>
      </c>
      <c r="F97" s="23">
        <f t="shared" si="4"/>
        <v>3.6</v>
      </c>
      <c r="G97" s="56">
        <v>1</v>
      </c>
      <c r="H97" s="28">
        <v>10</v>
      </c>
      <c r="I97" s="25">
        <f t="shared" si="5"/>
        <v>10</v>
      </c>
      <c r="J97" s="25">
        <v>6</v>
      </c>
      <c r="K97" s="29">
        <f t="shared" si="6"/>
        <v>6.4</v>
      </c>
      <c r="L97" s="89">
        <f t="shared" si="8"/>
        <v>262.29000000000002</v>
      </c>
      <c r="M97" s="70" t="s">
        <v>509</v>
      </c>
    </row>
    <row r="98" spans="1:13" x14ac:dyDescent="0.25">
      <c r="A98" s="55">
        <v>41474</v>
      </c>
      <c r="B98" s="56" t="s">
        <v>17</v>
      </c>
      <c r="C98" s="61" t="s">
        <v>18</v>
      </c>
      <c r="D98" s="56" t="s">
        <v>13</v>
      </c>
      <c r="E98" s="23">
        <v>4.5999999999999996</v>
      </c>
      <c r="F98" s="23">
        <f t="shared" si="4"/>
        <v>9.1999999999999993</v>
      </c>
      <c r="G98" s="56">
        <v>2</v>
      </c>
      <c r="H98" s="28">
        <v>20</v>
      </c>
      <c r="I98" s="25">
        <f t="shared" si="5"/>
        <v>40</v>
      </c>
      <c r="J98" s="25">
        <v>0.69</v>
      </c>
      <c r="K98" s="29">
        <f t="shared" si="6"/>
        <v>30.8</v>
      </c>
      <c r="L98" s="89">
        <f t="shared" si="8"/>
        <v>293.09000000000003</v>
      </c>
      <c r="M98" s="70" t="s">
        <v>509</v>
      </c>
    </row>
    <row r="99" spans="1:13" x14ac:dyDescent="0.25">
      <c r="A99" s="55">
        <v>41474</v>
      </c>
      <c r="B99" s="56" t="s">
        <v>36</v>
      </c>
      <c r="C99" s="61" t="s">
        <v>18</v>
      </c>
      <c r="D99" s="56" t="s">
        <v>13</v>
      </c>
      <c r="E99" s="23">
        <v>3.5</v>
      </c>
      <c r="F99" s="23">
        <f t="shared" si="4"/>
        <v>3.5</v>
      </c>
      <c r="G99" s="56">
        <v>1</v>
      </c>
      <c r="H99" s="28">
        <v>20</v>
      </c>
      <c r="I99" s="25">
        <f t="shared" si="5"/>
        <v>20</v>
      </c>
      <c r="J99" s="25">
        <v>4.8</v>
      </c>
      <c r="K99" s="29">
        <f t="shared" si="6"/>
        <v>16.5</v>
      </c>
      <c r="L99" s="89">
        <f t="shared" si="8"/>
        <v>309.59000000000003</v>
      </c>
      <c r="M99" s="70" t="s">
        <v>509</v>
      </c>
    </row>
    <row r="100" spans="1:13" x14ac:dyDescent="0.25">
      <c r="A100" s="55">
        <v>41474</v>
      </c>
      <c r="B100" s="56" t="s">
        <v>67</v>
      </c>
      <c r="C100" s="61" t="s">
        <v>30</v>
      </c>
      <c r="D100" s="56" t="s">
        <v>13</v>
      </c>
      <c r="E100" s="23">
        <v>3</v>
      </c>
      <c r="F100" s="23">
        <f t="shared" si="4"/>
        <v>3</v>
      </c>
      <c r="G100" s="56">
        <v>1</v>
      </c>
      <c r="H100" s="28">
        <v>15</v>
      </c>
      <c r="I100" s="25">
        <f t="shared" si="5"/>
        <v>15</v>
      </c>
      <c r="J100" s="25">
        <v>6</v>
      </c>
      <c r="K100" s="29">
        <f t="shared" si="6"/>
        <v>12</v>
      </c>
      <c r="L100" s="89">
        <f t="shared" si="8"/>
        <v>321.59000000000003</v>
      </c>
      <c r="M100" s="70" t="s">
        <v>509</v>
      </c>
    </row>
    <row r="101" spans="1:13" x14ac:dyDescent="0.25">
      <c r="A101" s="55">
        <v>41474</v>
      </c>
      <c r="B101" s="57" t="s">
        <v>213</v>
      </c>
      <c r="C101" s="61" t="s">
        <v>12</v>
      </c>
      <c r="D101" s="56" t="s">
        <v>13</v>
      </c>
      <c r="E101" s="23">
        <v>3.6</v>
      </c>
      <c r="F101" s="23">
        <f t="shared" si="4"/>
        <v>3.6</v>
      </c>
      <c r="G101" s="56">
        <v>1</v>
      </c>
      <c r="H101" s="28">
        <v>10</v>
      </c>
      <c r="I101" s="25">
        <f t="shared" si="5"/>
        <v>10</v>
      </c>
      <c r="J101" s="25">
        <v>10</v>
      </c>
      <c r="K101" s="29">
        <f t="shared" si="6"/>
        <v>6.4</v>
      </c>
      <c r="L101" s="89">
        <f t="shared" si="8"/>
        <v>327.99</v>
      </c>
      <c r="M101" s="70" t="s">
        <v>510</v>
      </c>
    </row>
    <row r="102" spans="1:13" x14ac:dyDescent="0.25">
      <c r="A102" s="55">
        <v>41474</v>
      </c>
      <c r="B102" s="57" t="s">
        <v>219</v>
      </c>
      <c r="C102" s="61" t="s">
        <v>12</v>
      </c>
      <c r="D102" s="56" t="s">
        <v>13</v>
      </c>
      <c r="E102" s="23">
        <v>3.6</v>
      </c>
      <c r="F102" s="23">
        <f t="shared" si="4"/>
        <v>3.6</v>
      </c>
      <c r="G102" s="56">
        <v>1</v>
      </c>
      <c r="H102" s="28">
        <v>10</v>
      </c>
      <c r="I102" s="25">
        <f t="shared" si="5"/>
        <v>10</v>
      </c>
      <c r="J102" s="25">
        <v>4.8</v>
      </c>
      <c r="K102" s="29">
        <f t="shared" si="6"/>
        <v>6.4</v>
      </c>
      <c r="L102" s="89">
        <f t="shared" si="8"/>
        <v>334.39</v>
      </c>
      <c r="M102" s="70" t="s">
        <v>510</v>
      </c>
    </row>
    <row r="103" spans="1:13" x14ac:dyDescent="0.25">
      <c r="A103" s="55">
        <v>41474</v>
      </c>
      <c r="B103" s="56" t="s">
        <v>67</v>
      </c>
      <c r="C103" s="60" t="s">
        <v>30</v>
      </c>
      <c r="D103" s="56" t="s">
        <v>13</v>
      </c>
      <c r="E103" s="23">
        <v>3</v>
      </c>
      <c r="F103" s="23">
        <f t="shared" si="4"/>
        <v>3</v>
      </c>
      <c r="G103" s="56">
        <v>1</v>
      </c>
      <c r="H103" s="28">
        <v>15</v>
      </c>
      <c r="I103" s="25">
        <f t="shared" si="5"/>
        <v>15</v>
      </c>
      <c r="J103" s="25">
        <v>10</v>
      </c>
      <c r="K103" s="29">
        <f t="shared" si="6"/>
        <v>12</v>
      </c>
      <c r="L103" s="89">
        <f t="shared" si="8"/>
        <v>346.39</v>
      </c>
      <c r="M103" s="70" t="s">
        <v>510</v>
      </c>
    </row>
    <row r="104" spans="1:13" x14ac:dyDescent="0.25">
      <c r="A104" s="55">
        <v>41475</v>
      </c>
      <c r="B104" s="56" t="s">
        <v>459</v>
      </c>
      <c r="C104" s="60" t="s">
        <v>105</v>
      </c>
      <c r="D104" s="56" t="s">
        <v>101</v>
      </c>
      <c r="E104" s="23">
        <v>20</v>
      </c>
      <c r="F104" s="23">
        <f t="shared" si="4"/>
        <v>20</v>
      </c>
      <c r="G104" s="56">
        <v>1</v>
      </c>
      <c r="H104" s="28">
        <v>25</v>
      </c>
      <c r="I104" s="25">
        <f t="shared" si="5"/>
        <v>25</v>
      </c>
      <c r="J104" s="25">
        <v>3</v>
      </c>
      <c r="K104" s="29">
        <f t="shared" si="6"/>
        <v>5</v>
      </c>
      <c r="L104" s="89">
        <f t="shared" si="8"/>
        <v>351.39</v>
      </c>
      <c r="M104" s="70" t="s">
        <v>511</v>
      </c>
    </row>
    <row r="105" spans="1:13" x14ac:dyDescent="0.25">
      <c r="A105" s="55">
        <v>41475</v>
      </c>
      <c r="B105" s="56" t="s">
        <v>459</v>
      </c>
      <c r="C105" s="60" t="s">
        <v>105</v>
      </c>
      <c r="D105" s="56" t="s">
        <v>101</v>
      </c>
      <c r="E105" s="23">
        <v>20</v>
      </c>
      <c r="F105" s="23">
        <f t="shared" si="4"/>
        <v>20</v>
      </c>
      <c r="G105" s="56">
        <v>1</v>
      </c>
      <c r="H105" s="28">
        <v>25</v>
      </c>
      <c r="I105" s="25">
        <f t="shared" si="5"/>
        <v>25</v>
      </c>
      <c r="J105" s="25">
        <v>15</v>
      </c>
      <c r="K105" s="29">
        <f t="shared" si="6"/>
        <v>5</v>
      </c>
      <c r="L105" s="89">
        <f t="shared" si="8"/>
        <v>356.39</v>
      </c>
      <c r="M105" s="70" t="s">
        <v>512</v>
      </c>
    </row>
    <row r="106" spans="1:13" x14ac:dyDescent="0.25">
      <c r="A106" s="55">
        <v>41475</v>
      </c>
      <c r="B106" s="57" t="s">
        <v>213</v>
      </c>
      <c r="C106" s="60" t="s">
        <v>12</v>
      </c>
      <c r="D106" s="56" t="s">
        <v>13</v>
      </c>
      <c r="E106" s="23">
        <v>3.6</v>
      </c>
      <c r="F106" s="23">
        <f t="shared" si="4"/>
        <v>3.6</v>
      </c>
      <c r="G106" s="56">
        <v>1</v>
      </c>
      <c r="H106" s="28">
        <v>10</v>
      </c>
      <c r="I106" s="25">
        <f t="shared" si="5"/>
        <v>10</v>
      </c>
      <c r="J106" s="25">
        <v>6</v>
      </c>
      <c r="K106" s="29">
        <f t="shared" si="6"/>
        <v>6.4</v>
      </c>
      <c r="L106" s="89">
        <f t="shared" si="8"/>
        <v>362.78999999999996</v>
      </c>
      <c r="M106" s="70" t="s">
        <v>512</v>
      </c>
    </row>
    <row r="107" spans="1:13" x14ac:dyDescent="0.25">
      <c r="A107" s="55">
        <v>41475</v>
      </c>
      <c r="B107" s="57" t="s">
        <v>219</v>
      </c>
      <c r="C107" s="61" t="s">
        <v>12</v>
      </c>
      <c r="D107" s="56" t="s">
        <v>13</v>
      </c>
      <c r="E107" s="23">
        <v>3.6</v>
      </c>
      <c r="F107" s="23">
        <f t="shared" si="4"/>
        <v>3.6</v>
      </c>
      <c r="G107" s="56">
        <v>1</v>
      </c>
      <c r="H107" s="28">
        <v>10</v>
      </c>
      <c r="I107" s="25">
        <f t="shared" si="5"/>
        <v>10</v>
      </c>
      <c r="J107" s="25">
        <v>0.69</v>
      </c>
      <c r="K107" s="29">
        <f t="shared" si="6"/>
        <v>6.4</v>
      </c>
      <c r="L107" s="89">
        <f t="shared" si="8"/>
        <v>369.18999999999994</v>
      </c>
      <c r="M107" s="70" t="s">
        <v>512</v>
      </c>
    </row>
    <row r="108" spans="1:13" x14ac:dyDescent="0.25">
      <c r="A108" s="55">
        <v>41475</v>
      </c>
      <c r="B108" s="56" t="s">
        <v>452</v>
      </c>
      <c r="C108" s="61" t="s">
        <v>105</v>
      </c>
      <c r="D108" s="56" t="s">
        <v>101</v>
      </c>
      <c r="E108" s="23">
        <v>20</v>
      </c>
      <c r="F108" s="23">
        <f t="shared" si="4"/>
        <v>20</v>
      </c>
      <c r="G108" s="56">
        <v>1</v>
      </c>
      <c r="H108" s="28">
        <v>25</v>
      </c>
      <c r="I108" s="25">
        <f t="shared" si="5"/>
        <v>25</v>
      </c>
      <c r="J108" s="25">
        <v>4.8</v>
      </c>
      <c r="K108" s="29">
        <f t="shared" si="6"/>
        <v>5</v>
      </c>
      <c r="L108" s="89">
        <f t="shared" si="8"/>
        <v>374.18999999999994</v>
      </c>
      <c r="M108" s="70" t="s">
        <v>513</v>
      </c>
    </row>
    <row r="109" spans="1:13" x14ac:dyDescent="0.25">
      <c r="A109" s="55">
        <v>41475</v>
      </c>
      <c r="B109" s="56" t="s">
        <v>451</v>
      </c>
      <c r="C109" s="61" t="s">
        <v>105</v>
      </c>
      <c r="D109" s="56" t="s">
        <v>101</v>
      </c>
      <c r="E109" s="23">
        <v>20</v>
      </c>
      <c r="F109" s="23">
        <f t="shared" si="4"/>
        <v>20</v>
      </c>
      <c r="G109" s="56">
        <v>1</v>
      </c>
      <c r="H109" s="28">
        <v>25</v>
      </c>
      <c r="I109" s="25">
        <f t="shared" si="5"/>
        <v>25</v>
      </c>
      <c r="J109" s="25">
        <v>6</v>
      </c>
      <c r="K109" s="29">
        <f t="shared" si="6"/>
        <v>5</v>
      </c>
      <c r="L109" s="89">
        <f t="shared" si="8"/>
        <v>379.18999999999994</v>
      </c>
      <c r="M109" s="70" t="s">
        <v>513</v>
      </c>
    </row>
    <row r="110" spans="1:13" x14ac:dyDescent="0.25">
      <c r="A110" s="55">
        <v>41475</v>
      </c>
      <c r="B110" s="56" t="s">
        <v>180</v>
      </c>
      <c r="C110" s="61" t="s">
        <v>12</v>
      </c>
      <c r="D110" s="56" t="s">
        <v>13</v>
      </c>
      <c r="E110" s="23">
        <v>14.3</v>
      </c>
      <c r="F110" s="23">
        <f t="shared" si="4"/>
        <v>14.3</v>
      </c>
      <c r="G110" s="56">
        <v>1</v>
      </c>
      <c r="H110" s="28">
        <v>35</v>
      </c>
      <c r="I110" s="25">
        <f t="shared" si="5"/>
        <v>35</v>
      </c>
      <c r="J110" s="25">
        <v>10</v>
      </c>
      <c r="K110" s="29">
        <f t="shared" si="6"/>
        <v>20.7</v>
      </c>
      <c r="L110" s="89">
        <f t="shared" si="8"/>
        <v>399.88999999999993</v>
      </c>
      <c r="M110" s="70" t="s">
        <v>513</v>
      </c>
    </row>
    <row r="111" spans="1:13" x14ac:dyDescent="0.25">
      <c r="A111" s="55">
        <v>41475</v>
      </c>
      <c r="B111" s="56" t="s">
        <v>460</v>
      </c>
      <c r="C111" s="61" t="s">
        <v>105</v>
      </c>
      <c r="D111" s="56" t="s">
        <v>101</v>
      </c>
      <c r="E111" s="23">
        <v>20</v>
      </c>
      <c r="F111" s="23">
        <f t="shared" si="4"/>
        <v>20</v>
      </c>
      <c r="G111" s="56">
        <v>1</v>
      </c>
      <c r="H111" s="28">
        <v>25</v>
      </c>
      <c r="I111" s="25">
        <f t="shared" si="5"/>
        <v>25</v>
      </c>
      <c r="J111" s="25">
        <v>4.8</v>
      </c>
      <c r="K111" s="29">
        <f t="shared" si="6"/>
        <v>5</v>
      </c>
      <c r="L111" s="89">
        <f t="shared" si="8"/>
        <v>404.88999999999993</v>
      </c>
      <c r="M111" s="70" t="s">
        <v>514</v>
      </c>
    </row>
    <row r="112" spans="1:13" x14ac:dyDescent="0.25">
      <c r="A112" s="55">
        <v>41475</v>
      </c>
      <c r="B112" s="56" t="s">
        <v>180</v>
      </c>
      <c r="C112" s="60" t="s">
        <v>12</v>
      </c>
      <c r="D112" s="56" t="s">
        <v>13</v>
      </c>
      <c r="E112" s="23">
        <v>14.3</v>
      </c>
      <c r="F112" s="23">
        <f t="shared" si="4"/>
        <v>14.3</v>
      </c>
      <c r="G112" s="56">
        <v>1</v>
      </c>
      <c r="H112" s="28">
        <v>35</v>
      </c>
      <c r="I112" s="25">
        <f t="shared" si="5"/>
        <v>35</v>
      </c>
      <c r="J112" s="25">
        <v>6</v>
      </c>
      <c r="K112" s="29">
        <f t="shared" si="6"/>
        <v>20.7</v>
      </c>
      <c r="L112" s="89">
        <f t="shared" si="8"/>
        <v>425.58999999999992</v>
      </c>
      <c r="M112" s="70" t="s">
        <v>514</v>
      </c>
    </row>
    <row r="113" spans="1:13" x14ac:dyDescent="0.25">
      <c r="A113" s="55">
        <v>41475</v>
      </c>
      <c r="B113" s="56" t="s">
        <v>459</v>
      </c>
      <c r="C113" s="60" t="s">
        <v>105</v>
      </c>
      <c r="D113" s="56" t="s">
        <v>101</v>
      </c>
      <c r="E113" s="23">
        <v>20</v>
      </c>
      <c r="F113" s="23">
        <f t="shared" si="4"/>
        <v>20</v>
      </c>
      <c r="G113" s="56">
        <v>1</v>
      </c>
      <c r="H113" s="28">
        <v>25</v>
      </c>
      <c r="I113" s="25">
        <f t="shared" si="5"/>
        <v>25</v>
      </c>
      <c r="J113" s="25">
        <v>6</v>
      </c>
      <c r="K113" s="29">
        <f t="shared" si="6"/>
        <v>5</v>
      </c>
      <c r="L113" s="89">
        <f t="shared" si="8"/>
        <v>430.58999999999992</v>
      </c>
      <c r="M113" s="70" t="s">
        <v>515</v>
      </c>
    </row>
    <row r="114" spans="1:13" x14ac:dyDescent="0.25">
      <c r="A114" s="55">
        <v>41475</v>
      </c>
      <c r="B114" s="56" t="s">
        <v>180</v>
      </c>
      <c r="C114" s="59" t="s">
        <v>12</v>
      </c>
      <c r="D114" s="56" t="s">
        <v>13</v>
      </c>
      <c r="E114" s="29">
        <v>14.3</v>
      </c>
      <c r="F114" s="23">
        <f t="shared" si="4"/>
        <v>14.3</v>
      </c>
      <c r="G114" s="56">
        <v>1</v>
      </c>
      <c r="H114" s="28">
        <v>35</v>
      </c>
      <c r="I114" s="25">
        <f t="shared" si="5"/>
        <v>35</v>
      </c>
      <c r="J114" s="25">
        <v>3</v>
      </c>
      <c r="K114" s="29">
        <f t="shared" si="6"/>
        <v>20.7</v>
      </c>
      <c r="L114" s="89">
        <f t="shared" si="8"/>
        <v>451.28999999999991</v>
      </c>
      <c r="M114" s="70" t="s">
        <v>515</v>
      </c>
    </row>
    <row r="115" spans="1:13" x14ac:dyDescent="0.25">
      <c r="A115" s="55">
        <v>41476</v>
      </c>
      <c r="B115" s="56" t="s">
        <v>67</v>
      </c>
      <c r="C115" s="60" t="s">
        <v>30</v>
      </c>
      <c r="D115" s="56" t="s">
        <v>13</v>
      </c>
      <c r="E115" s="23">
        <v>3</v>
      </c>
      <c r="F115" s="23">
        <f t="shared" si="4"/>
        <v>6</v>
      </c>
      <c r="G115" s="56">
        <v>2</v>
      </c>
      <c r="H115" s="28">
        <v>15</v>
      </c>
      <c r="I115" s="25">
        <f t="shared" si="5"/>
        <v>30</v>
      </c>
      <c r="J115" s="25">
        <v>15</v>
      </c>
      <c r="K115" s="29">
        <f t="shared" si="6"/>
        <v>24</v>
      </c>
      <c r="L115" s="89">
        <f t="shared" si="8"/>
        <v>475.28999999999991</v>
      </c>
      <c r="M115" s="70" t="s">
        <v>516</v>
      </c>
    </row>
    <row r="116" spans="1:13" x14ac:dyDescent="0.25">
      <c r="A116" s="55">
        <v>41476</v>
      </c>
      <c r="B116" s="56" t="s">
        <v>19</v>
      </c>
      <c r="C116" s="60" t="s">
        <v>20</v>
      </c>
      <c r="D116" s="56" t="s">
        <v>21</v>
      </c>
      <c r="E116" s="23">
        <v>7</v>
      </c>
      <c r="F116" s="23">
        <f t="shared" si="4"/>
        <v>14</v>
      </c>
      <c r="G116" s="56">
        <v>2</v>
      </c>
      <c r="H116" s="28">
        <v>10</v>
      </c>
      <c r="I116" s="25">
        <f t="shared" si="5"/>
        <v>20</v>
      </c>
      <c r="J116" s="25">
        <v>10</v>
      </c>
      <c r="K116" s="29">
        <f t="shared" si="6"/>
        <v>6</v>
      </c>
      <c r="L116" s="89">
        <f t="shared" si="8"/>
        <v>481.28999999999991</v>
      </c>
      <c r="M116" s="70" t="s">
        <v>517</v>
      </c>
    </row>
    <row r="117" spans="1:13" x14ac:dyDescent="0.25">
      <c r="A117" s="55">
        <v>41477</v>
      </c>
      <c r="B117" s="56" t="s">
        <v>180</v>
      </c>
      <c r="C117" s="60" t="s">
        <v>12</v>
      </c>
      <c r="D117" s="56" t="s">
        <v>13</v>
      </c>
      <c r="E117" s="23">
        <v>14.3</v>
      </c>
      <c r="F117" s="23">
        <f t="shared" si="4"/>
        <v>14.3</v>
      </c>
      <c r="G117" s="56">
        <v>1</v>
      </c>
      <c r="H117" s="28">
        <v>35</v>
      </c>
      <c r="I117" s="25">
        <f t="shared" si="5"/>
        <v>35</v>
      </c>
      <c r="J117" s="25">
        <v>3</v>
      </c>
      <c r="K117" s="29">
        <f t="shared" si="6"/>
        <v>20.7</v>
      </c>
      <c r="L117" s="89">
        <f t="shared" si="8"/>
        <v>501.9899999999999</v>
      </c>
      <c r="M117" s="70" t="s">
        <v>518</v>
      </c>
    </row>
    <row r="118" spans="1:13" x14ac:dyDescent="0.25">
      <c r="A118" s="55">
        <v>41477</v>
      </c>
      <c r="B118" s="56" t="s">
        <v>455</v>
      </c>
      <c r="C118" s="60" t="s">
        <v>105</v>
      </c>
      <c r="D118" s="56" t="s">
        <v>101</v>
      </c>
      <c r="E118" s="23">
        <v>20</v>
      </c>
      <c r="F118" s="23">
        <f t="shared" si="4"/>
        <v>60</v>
      </c>
      <c r="G118" s="56">
        <v>3</v>
      </c>
      <c r="H118" s="28">
        <v>25</v>
      </c>
      <c r="I118" s="25">
        <f t="shared" si="5"/>
        <v>75</v>
      </c>
      <c r="J118" s="25">
        <v>15</v>
      </c>
      <c r="K118" s="29">
        <f t="shared" si="6"/>
        <v>15</v>
      </c>
      <c r="L118" s="89">
        <f t="shared" si="8"/>
        <v>516.9899999999999</v>
      </c>
      <c r="M118" s="70" t="s">
        <v>519</v>
      </c>
    </row>
    <row r="119" spans="1:13" x14ac:dyDescent="0.25">
      <c r="A119" s="55">
        <v>41477</v>
      </c>
      <c r="B119" s="56" t="s">
        <v>452</v>
      </c>
      <c r="C119" s="60" t="s">
        <v>105</v>
      </c>
      <c r="D119" s="56" t="s">
        <v>101</v>
      </c>
      <c r="E119" s="23">
        <v>20</v>
      </c>
      <c r="F119" s="23">
        <f t="shared" si="4"/>
        <v>20</v>
      </c>
      <c r="G119" s="56">
        <v>1</v>
      </c>
      <c r="H119" s="28">
        <v>25</v>
      </c>
      <c r="I119" s="25">
        <f t="shared" si="5"/>
        <v>25</v>
      </c>
      <c r="J119" s="25">
        <v>6</v>
      </c>
      <c r="K119" s="29">
        <f t="shared" si="6"/>
        <v>5</v>
      </c>
      <c r="L119" s="89">
        <f t="shared" si="8"/>
        <v>521.9899999999999</v>
      </c>
      <c r="M119" s="70" t="s">
        <v>519</v>
      </c>
    </row>
    <row r="120" spans="1:13" x14ac:dyDescent="0.25">
      <c r="A120" s="55">
        <v>41477</v>
      </c>
      <c r="B120" s="56" t="s">
        <v>456</v>
      </c>
      <c r="C120" s="61" t="s">
        <v>105</v>
      </c>
      <c r="D120" s="56" t="s">
        <v>101</v>
      </c>
      <c r="E120" s="23">
        <v>20</v>
      </c>
      <c r="F120" s="23">
        <f t="shared" si="4"/>
        <v>20</v>
      </c>
      <c r="G120" s="56">
        <v>1</v>
      </c>
      <c r="H120" s="28">
        <v>25</v>
      </c>
      <c r="I120" s="25">
        <f t="shared" si="5"/>
        <v>25</v>
      </c>
      <c r="J120" s="25">
        <v>0.69</v>
      </c>
      <c r="K120" s="29">
        <f t="shared" si="6"/>
        <v>5</v>
      </c>
      <c r="L120" s="89">
        <f t="shared" si="8"/>
        <v>526.9899999999999</v>
      </c>
      <c r="M120" s="70" t="s">
        <v>519</v>
      </c>
    </row>
    <row r="121" spans="1:13" x14ac:dyDescent="0.25">
      <c r="A121" s="55">
        <v>41478</v>
      </c>
      <c r="B121" s="56" t="s">
        <v>455</v>
      </c>
      <c r="C121" s="61" t="s">
        <v>105</v>
      </c>
      <c r="D121" s="56" t="s">
        <v>101</v>
      </c>
      <c r="E121" s="23">
        <v>20</v>
      </c>
      <c r="F121" s="23">
        <f t="shared" si="4"/>
        <v>20</v>
      </c>
      <c r="G121" s="56">
        <v>1</v>
      </c>
      <c r="H121" s="28">
        <v>25</v>
      </c>
      <c r="I121" s="25">
        <f t="shared" si="5"/>
        <v>25</v>
      </c>
      <c r="J121" s="25">
        <v>4.8</v>
      </c>
      <c r="K121" s="29">
        <f t="shared" si="6"/>
        <v>5</v>
      </c>
      <c r="L121" s="89">
        <f t="shared" si="8"/>
        <v>531.9899999999999</v>
      </c>
      <c r="M121" s="70" t="s">
        <v>520</v>
      </c>
    </row>
    <row r="122" spans="1:13" x14ac:dyDescent="0.25">
      <c r="A122" s="55">
        <v>41478</v>
      </c>
      <c r="B122" s="56" t="s">
        <v>40</v>
      </c>
      <c r="C122" s="61" t="s">
        <v>41</v>
      </c>
      <c r="D122" s="56" t="s">
        <v>13</v>
      </c>
      <c r="E122" s="23">
        <v>4.7</v>
      </c>
      <c r="F122" s="23">
        <f t="shared" si="4"/>
        <v>4.7</v>
      </c>
      <c r="G122" s="56">
        <v>1</v>
      </c>
      <c r="H122" s="28">
        <v>12</v>
      </c>
      <c r="I122" s="25">
        <f t="shared" si="5"/>
        <v>12</v>
      </c>
      <c r="J122" s="25">
        <v>6</v>
      </c>
      <c r="K122" s="29">
        <f t="shared" si="6"/>
        <v>7.3</v>
      </c>
      <c r="L122" s="89">
        <f t="shared" si="8"/>
        <v>539.28999999999985</v>
      </c>
      <c r="M122" s="70" t="s">
        <v>521</v>
      </c>
    </row>
    <row r="123" spans="1:13" x14ac:dyDescent="0.25">
      <c r="A123" s="55">
        <v>41478</v>
      </c>
      <c r="B123" s="56" t="s">
        <v>17</v>
      </c>
      <c r="C123" s="61" t="s">
        <v>18</v>
      </c>
      <c r="D123" s="56" t="s">
        <v>13</v>
      </c>
      <c r="E123" s="23">
        <v>4.5999999999999996</v>
      </c>
      <c r="F123" s="23">
        <f t="shared" si="4"/>
        <v>4.5999999999999996</v>
      </c>
      <c r="G123" s="56">
        <v>1</v>
      </c>
      <c r="H123" s="28">
        <v>20</v>
      </c>
      <c r="I123" s="25">
        <f t="shared" si="5"/>
        <v>20</v>
      </c>
      <c r="J123" s="25">
        <v>10</v>
      </c>
      <c r="K123" s="29">
        <f t="shared" si="6"/>
        <v>15.4</v>
      </c>
      <c r="L123" s="89">
        <f t="shared" si="8"/>
        <v>554.68999999999983</v>
      </c>
      <c r="M123" s="70" t="s">
        <v>522</v>
      </c>
    </row>
    <row r="124" spans="1:13" x14ac:dyDescent="0.25">
      <c r="A124" s="55">
        <v>41478</v>
      </c>
      <c r="B124" s="56" t="s">
        <v>180</v>
      </c>
      <c r="C124" s="61" t="s">
        <v>12</v>
      </c>
      <c r="D124" s="56" t="s">
        <v>13</v>
      </c>
      <c r="E124" s="23">
        <v>14.3</v>
      </c>
      <c r="F124" s="23">
        <f t="shared" si="4"/>
        <v>14.3</v>
      </c>
      <c r="G124" s="56">
        <v>1</v>
      </c>
      <c r="H124" s="28">
        <v>35</v>
      </c>
      <c r="I124" s="25">
        <f t="shared" si="5"/>
        <v>35</v>
      </c>
      <c r="J124" s="25">
        <v>4.8</v>
      </c>
      <c r="K124" s="29">
        <f t="shared" si="6"/>
        <v>20.7</v>
      </c>
      <c r="L124" s="89">
        <f t="shared" si="8"/>
        <v>575.38999999999987</v>
      </c>
      <c r="M124" s="70" t="s">
        <v>523</v>
      </c>
    </row>
    <row r="125" spans="1:13" x14ac:dyDescent="0.25">
      <c r="A125" s="55">
        <v>41478</v>
      </c>
      <c r="B125" s="56" t="s">
        <v>180</v>
      </c>
      <c r="C125" s="60" t="s">
        <v>12</v>
      </c>
      <c r="D125" s="56" t="s">
        <v>13</v>
      </c>
      <c r="E125" s="23">
        <v>14.3</v>
      </c>
      <c r="F125" s="23">
        <f t="shared" si="4"/>
        <v>14.3</v>
      </c>
      <c r="G125" s="56">
        <v>1</v>
      </c>
      <c r="H125" s="28">
        <v>35</v>
      </c>
      <c r="I125" s="25">
        <f t="shared" si="5"/>
        <v>35</v>
      </c>
      <c r="J125" s="25">
        <v>10</v>
      </c>
      <c r="K125" s="29">
        <f t="shared" si="6"/>
        <v>20.7</v>
      </c>
      <c r="L125" s="89">
        <f t="shared" si="8"/>
        <v>596.08999999999992</v>
      </c>
      <c r="M125" s="70" t="s">
        <v>524</v>
      </c>
    </row>
    <row r="126" spans="1:13" x14ac:dyDescent="0.25">
      <c r="A126" s="55">
        <v>41478</v>
      </c>
      <c r="B126" s="56" t="s">
        <v>460</v>
      </c>
      <c r="C126" s="60" t="s">
        <v>105</v>
      </c>
      <c r="D126" s="56" t="s">
        <v>101</v>
      </c>
      <c r="E126" s="23">
        <v>20</v>
      </c>
      <c r="F126" s="23">
        <f t="shared" si="4"/>
        <v>20</v>
      </c>
      <c r="G126" s="56">
        <v>1</v>
      </c>
      <c r="H126" s="28">
        <v>25</v>
      </c>
      <c r="I126" s="25">
        <f t="shared" si="5"/>
        <v>25</v>
      </c>
      <c r="J126" s="25">
        <v>3</v>
      </c>
      <c r="K126" s="29">
        <f t="shared" si="6"/>
        <v>5</v>
      </c>
      <c r="L126" s="89">
        <f t="shared" si="8"/>
        <v>601.08999999999992</v>
      </c>
      <c r="M126" s="70" t="s">
        <v>521</v>
      </c>
    </row>
    <row r="127" spans="1:13" x14ac:dyDescent="0.25">
      <c r="A127" s="55">
        <v>41478</v>
      </c>
      <c r="B127" s="56" t="s">
        <v>67</v>
      </c>
      <c r="C127" s="60" t="s">
        <v>30</v>
      </c>
      <c r="D127" s="56" t="s">
        <v>13</v>
      </c>
      <c r="E127" s="23">
        <v>3</v>
      </c>
      <c r="F127" s="23">
        <f t="shared" si="4"/>
        <v>3</v>
      </c>
      <c r="G127" s="56">
        <v>1</v>
      </c>
      <c r="H127" s="28">
        <v>15</v>
      </c>
      <c r="I127" s="25">
        <f t="shared" si="5"/>
        <v>15</v>
      </c>
      <c r="J127" s="25">
        <v>15</v>
      </c>
      <c r="K127" s="29">
        <f t="shared" si="6"/>
        <v>12</v>
      </c>
      <c r="L127" s="89">
        <f t="shared" si="8"/>
        <v>613.08999999999992</v>
      </c>
      <c r="M127" s="70" t="s">
        <v>521</v>
      </c>
    </row>
    <row r="128" spans="1:13" x14ac:dyDescent="0.25">
      <c r="A128" s="55">
        <v>41478</v>
      </c>
      <c r="B128" s="56" t="s">
        <v>550</v>
      </c>
      <c r="C128" s="60" t="s">
        <v>27</v>
      </c>
      <c r="D128" s="56" t="s">
        <v>13</v>
      </c>
      <c r="E128" s="23">
        <v>45</v>
      </c>
      <c r="F128" s="23">
        <f t="shared" si="4"/>
        <v>90</v>
      </c>
      <c r="G128" s="56">
        <v>2</v>
      </c>
      <c r="H128" s="28">
        <v>25</v>
      </c>
      <c r="I128" s="25">
        <f t="shared" si="5"/>
        <v>50</v>
      </c>
      <c r="J128" s="25">
        <v>6</v>
      </c>
      <c r="K128" s="29">
        <f t="shared" si="6"/>
        <v>-40</v>
      </c>
      <c r="L128" s="89">
        <f t="shared" si="8"/>
        <v>573.08999999999992</v>
      </c>
      <c r="M128" s="70" t="s">
        <v>525</v>
      </c>
    </row>
    <row r="129" spans="1:13" x14ac:dyDescent="0.25">
      <c r="A129" s="55">
        <v>41479</v>
      </c>
      <c r="B129" s="56" t="s">
        <v>451</v>
      </c>
      <c r="C129" s="61" t="s">
        <v>105</v>
      </c>
      <c r="D129" s="56" t="s">
        <v>101</v>
      </c>
      <c r="E129" s="23">
        <v>20</v>
      </c>
      <c r="F129" s="23">
        <f t="shared" si="4"/>
        <v>20</v>
      </c>
      <c r="G129" s="56">
        <v>1</v>
      </c>
      <c r="H129" s="28">
        <v>25</v>
      </c>
      <c r="I129" s="25">
        <f t="shared" si="5"/>
        <v>25</v>
      </c>
      <c r="J129" s="25">
        <v>0.69</v>
      </c>
      <c r="K129" s="29">
        <f t="shared" si="6"/>
        <v>5</v>
      </c>
      <c r="L129" s="89">
        <f t="shared" si="8"/>
        <v>578.08999999999992</v>
      </c>
      <c r="M129" s="70" t="s">
        <v>526</v>
      </c>
    </row>
    <row r="130" spans="1:13" x14ac:dyDescent="0.25">
      <c r="A130" s="55">
        <v>41479</v>
      </c>
      <c r="B130" s="56" t="s">
        <v>459</v>
      </c>
      <c r="C130" s="61" t="s">
        <v>105</v>
      </c>
      <c r="D130" s="56" t="s">
        <v>101</v>
      </c>
      <c r="E130" s="23">
        <v>20</v>
      </c>
      <c r="F130" s="23">
        <f t="shared" si="4"/>
        <v>20</v>
      </c>
      <c r="G130" s="56">
        <v>1</v>
      </c>
      <c r="H130" s="28">
        <v>25</v>
      </c>
      <c r="I130" s="25">
        <f t="shared" si="5"/>
        <v>25</v>
      </c>
      <c r="J130" s="25">
        <v>4.8</v>
      </c>
      <c r="K130" s="29">
        <f t="shared" si="6"/>
        <v>5</v>
      </c>
      <c r="L130" s="89">
        <f t="shared" si="8"/>
        <v>583.08999999999992</v>
      </c>
      <c r="M130" s="70" t="s">
        <v>526</v>
      </c>
    </row>
    <row r="131" spans="1:13" x14ac:dyDescent="0.25">
      <c r="A131" s="55">
        <v>41479</v>
      </c>
      <c r="B131" s="56" t="s">
        <v>180</v>
      </c>
      <c r="C131" s="61" t="s">
        <v>12</v>
      </c>
      <c r="D131" s="56" t="s">
        <v>13</v>
      </c>
      <c r="E131" s="23">
        <v>14.3</v>
      </c>
      <c r="F131" s="23">
        <f t="shared" si="4"/>
        <v>28.6</v>
      </c>
      <c r="G131" s="56">
        <v>2</v>
      </c>
      <c r="H131" s="28">
        <v>35</v>
      </c>
      <c r="I131" s="25">
        <f t="shared" si="5"/>
        <v>70</v>
      </c>
      <c r="J131" s="25">
        <v>6</v>
      </c>
      <c r="K131" s="29">
        <f t="shared" si="6"/>
        <v>41.4</v>
      </c>
      <c r="L131" s="89">
        <f t="shared" si="8"/>
        <v>624.4899999999999</v>
      </c>
      <c r="M131" s="70" t="s">
        <v>527</v>
      </c>
    </row>
    <row r="132" spans="1:13" x14ac:dyDescent="0.25">
      <c r="A132" s="66">
        <v>41479</v>
      </c>
      <c r="B132" s="57" t="s">
        <v>190</v>
      </c>
      <c r="C132" s="92" t="s">
        <v>20</v>
      </c>
      <c r="D132" s="57" t="s">
        <v>35</v>
      </c>
      <c r="E132" s="29">
        <v>12</v>
      </c>
      <c r="F132" s="29">
        <f t="shared" ref="F132:F162" si="9">E132*G132</f>
        <v>12</v>
      </c>
      <c r="G132" s="57">
        <v>1</v>
      </c>
      <c r="H132" s="28">
        <v>25</v>
      </c>
      <c r="I132" s="25">
        <f t="shared" ref="I132:I162" si="10">H132*G132</f>
        <v>25</v>
      </c>
      <c r="J132" s="25">
        <v>10</v>
      </c>
      <c r="K132" s="29">
        <f t="shared" ref="K132:K162" si="11">I132-F132</f>
        <v>13</v>
      </c>
      <c r="L132" s="89">
        <f t="shared" si="8"/>
        <v>637.4899999999999</v>
      </c>
      <c r="M132" s="70" t="s">
        <v>528</v>
      </c>
    </row>
    <row r="133" spans="1:13" x14ac:dyDescent="0.25">
      <c r="A133" s="55">
        <v>41479</v>
      </c>
      <c r="B133" s="56" t="s">
        <v>25</v>
      </c>
      <c r="C133" s="61" t="s">
        <v>20</v>
      </c>
      <c r="D133" s="56" t="s">
        <v>21</v>
      </c>
      <c r="E133" s="23">
        <v>11.2</v>
      </c>
      <c r="F133" s="23">
        <f t="shared" si="9"/>
        <v>11.2</v>
      </c>
      <c r="G133" s="56">
        <v>1</v>
      </c>
      <c r="H133" s="28">
        <v>16</v>
      </c>
      <c r="I133" s="25">
        <f t="shared" si="10"/>
        <v>16</v>
      </c>
      <c r="J133" s="25">
        <v>4.8</v>
      </c>
      <c r="K133" s="29">
        <f t="shared" si="11"/>
        <v>4.8000000000000007</v>
      </c>
      <c r="L133" s="89">
        <f t="shared" si="8"/>
        <v>642.28999999999985</v>
      </c>
      <c r="M133" s="70" t="s">
        <v>528</v>
      </c>
    </row>
    <row r="134" spans="1:13" x14ac:dyDescent="0.25">
      <c r="A134" s="55">
        <v>41479</v>
      </c>
      <c r="B134" s="56" t="s">
        <v>67</v>
      </c>
      <c r="C134" s="60" t="s">
        <v>30</v>
      </c>
      <c r="D134" s="56" t="s">
        <v>13</v>
      </c>
      <c r="E134" s="23">
        <v>3</v>
      </c>
      <c r="F134" s="23">
        <f t="shared" si="9"/>
        <v>3</v>
      </c>
      <c r="G134" s="56">
        <v>1</v>
      </c>
      <c r="H134" s="28">
        <v>15</v>
      </c>
      <c r="I134" s="25">
        <f t="shared" si="10"/>
        <v>15</v>
      </c>
      <c r="J134" s="25">
        <v>6</v>
      </c>
      <c r="K134" s="29">
        <f t="shared" si="11"/>
        <v>12</v>
      </c>
      <c r="L134" s="89">
        <f t="shared" si="8"/>
        <v>654.28999999999985</v>
      </c>
      <c r="M134" s="70" t="s">
        <v>528</v>
      </c>
    </row>
    <row r="135" spans="1:13" x14ac:dyDescent="0.25">
      <c r="A135" s="55">
        <v>41479</v>
      </c>
      <c r="B135" s="56" t="s">
        <v>180</v>
      </c>
      <c r="C135" s="60" t="s">
        <v>12</v>
      </c>
      <c r="D135" s="56" t="s">
        <v>13</v>
      </c>
      <c r="E135" s="23">
        <v>14.3</v>
      </c>
      <c r="F135" s="23">
        <f t="shared" si="9"/>
        <v>28.6</v>
      </c>
      <c r="G135" s="56">
        <v>2</v>
      </c>
      <c r="H135" s="28">
        <v>35</v>
      </c>
      <c r="I135" s="25">
        <f t="shared" si="10"/>
        <v>70</v>
      </c>
      <c r="J135" s="25">
        <v>6</v>
      </c>
      <c r="K135" s="29">
        <f t="shared" si="11"/>
        <v>41.4</v>
      </c>
      <c r="L135" s="89">
        <f t="shared" si="8"/>
        <v>695.68999999999983</v>
      </c>
      <c r="M135" s="70" t="s">
        <v>528</v>
      </c>
    </row>
    <row r="136" spans="1:13" x14ac:dyDescent="0.25">
      <c r="A136" s="55">
        <v>41480</v>
      </c>
      <c r="B136" s="56" t="s">
        <v>557</v>
      </c>
      <c r="C136" s="59" t="s">
        <v>430</v>
      </c>
      <c r="D136" s="56" t="s">
        <v>196</v>
      </c>
      <c r="E136" s="29">
        <v>9.4</v>
      </c>
      <c r="F136" s="23">
        <f t="shared" si="9"/>
        <v>9.4</v>
      </c>
      <c r="G136" s="56">
        <v>1</v>
      </c>
      <c r="H136" s="28">
        <v>10</v>
      </c>
      <c r="I136" s="25">
        <f t="shared" si="10"/>
        <v>10</v>
      </c>
      <c r="J136" s="25">
        <v>3</v>
      </c>
      <c r="K136" s="29">
        <f t="shared" si="11"/>
        <v>0.59999999999999964</v>
      </c>
      <c r="L136" s="89">
        <f t="shared" ref="L136:L137" si="12">L135+K136</f>
        <v>696.28999999999985</v>
      </c>
      <c r="M136" s="70" t="s">
        <v>529</v>
      </c>
    </row>
    <row r="137" spans="1:13" x14ac:dyDescent="0.25">
      <c r="A137" s="55">
        <v>41480</v>
      </c>
      <c r="B137" s="56" t="s">
        <v>67</v>
      </c>
      <c r="C137" s="60" t="s">
        <v>30</v>
      </c>
      <c r="D137" s="56" t="s">
        <v>13</v>
      </c>
      <c r="E137" s="23">
        <v>3</v>
      </c>
      <c r="F137" s="23">
        <f t="shared" si="9"/>
        <v>3</v>
      </c>
      <c r="G137" s="56">
        <v>1</v>
      </c>
      <c r="H137" s="28">
        <v>15</v>
      </c>
      <c r="I137" s="25">
        <f t="shared" si="10"/>
        <v>15</v>
      </c>
      <c r="J137" s="25">
        <v>15</v>
      </c>
      <c r="K137" s="29">
        <f t="shared" si="11"/>
        <v>12</v>
      </c>
      <c r="L137" s="89">
        <f t="shared" si="12"/>
        <v>708.28999999999985</v>
      </c>
      <c r="M137" s="70" t="s">
        <v>530</v>
      </c>
    </row>
    <row r="138" spans="1:13" x14ac:dyDescent="0.25">
      <c r="A138" s="55">
        <v>41480</v>
      </c>
      <c r="B138" s="56" t="s">
        <v>213</v>
      </c>
      <c r="C138" s="58" t="s">
        <v>12</v>
      </c>
      <c r="D138" s="56" t="s">
        <v>13</v>
      </c>
      <c r="E138" s="23">
        <v>3.6</v>
      </c>
      <c r="F138" s="23">
        <f t="shared" si="9"/>
        <v>3.6</v>
      </c>
      <c r="G138" s="56">
        <v>1</v>
      </c>
      <c r="H138" s="24">
        <v>10</v>
      </c>
      <c r="I138" s="25">
        <f t="shared" si="10"/>
        <v>10</v>
      </c>
      <c r="J138" s="25">
        <v>4.8</v>
      </c>
      <c r="K138" s="29">
        <f t="shared" si="11"/>
        <v>6.4</v>
      </c>
      <c r="L138" s="89">
        <f>K138</f>
        <v>6.4</v>
      </c>
      <c r="M138" s="70" t="s">
        <v>531</v>
      </c>
    </row>
    <row r="139" spans="1:13" x14ac:dyDescent="0.25">
      <c r="A139" s="55">
        <v>41482</v>
      </c>
      <c r="B139" s="56" t="s">
        <v>14</v>
      </c>
      <c r="C139" s="59" t="s">
        <v>15</v>
      </c>
      <c r="D139" s="56" t="s">
        <v>16</v>
      </c>
      <c r="E139" s="23">
        <v>28</v>
      </c>
      <c r="F139" s="23">
        <f t="shared" si="9"/>
        <v>56</v>
      </c>
      <c r="G139" s="56">
        <v>2</v>
      </c>
      <c r="H139" s="28">
        <v>30</v>
      </c>
      <c r="I139" s="25">
        <f t="shared" si="10"/>
        <v>60</v>
      </c>
      <c r="J139" s="25">
        <v>4.8</v>
      </c>
      <c r="K139" s="29">
        <f t="shared" si="11"/>
        <v>4</v>
      </c>
      <c r="L139" s="89">
        <f t="shared" ref="L139:L162" si="13">L138+K139</f>
        <v>10.4</v>
      </c>
      <c r="M139" s="70" t="s">
        <v>532</v>
      </c>
    </row>
    <row r="140" spans="1:13" x14ac:dyDescent="0.25">
      <c r="A140" s="55">
        <v>41482</v>
      </c>
      <c r="B140" s="56" t="s">
        <v>25</v>
      </c>
      <c r="C140" s="59" t="s">
        <v>20</v>
      </c>
      <c r="D140" s="56" t="s">
        <v>21</v>
      </c>
      <c r="E140" s="29">
        <v>11.2</v>
      </c>
      <c r="F140" s="23">
        <f t="shared" si="9"/>
        <v>11.2</v>
      </c>
      <c r="G140" s="56">
        <v>1</v>
      </c>
      <c r="H140" s="28">
        <v>16</v>
      </c>
      <c r="I140" s="25">
        <f t="shared" si="10"/>
        <v>16</v>
      </c>
      <c r="J140" s="25">
        <v>7.5</v>
      </c>
      <c r="K140" s="29">
        <f t="shared" si="11"/>
        <v>4.8000000000000007</v>
      </c>
      <c r="L140" s="89">
        <f t="shared" si="13"/>
        <v>15.200000000000001</v>
      </c>
      <c r="M140" s="70" t="s">
        <v>533</v>
      </c>
    </row>
    <row r="141" spans="1:13" ht="16.5" customHeight="1" x14ac:dyDescent="0.25">
      <c r="A141" s="55">
        <v>41482</v>
      </c>
      <c r="B141" s="56" t="s">
        <v>190</v>
      </c>
      <c r="C141" s="60" t="s">
        <v>20</v>
      </c>
      <c r="D141" s="56" t="s">
        <v>35</v>
      </c>
      <c r="E141" s="23">
        <v>12</v>
      </c>
      <c r="F141" s="23">
        <f t="shared" si="9"/>
        <v>12</v>
      </c>
      <c r="G141" s="56">
        <v>1</v>
      </c>
      <c r="H141" s="28">
        <v>15</v>
      </c>
      <c r="I141" s="25">
        <f t="shared" si="10"/>
        <v>15</v>
      </c>
      <c r="J141" s="25">
        <v>15</v>
      </c>
      <c r="K141" s="29">
        <f t="shared" si="11"/>
        <v>3</v>
      </c>
      <c r="L141" s="89">
        <f t="shared" si="13"/>
        <v>18.200000000000003</v>
      </c>
      <c r="M141" s="70" t="s">
        <v>533</v>
      </c>
    </row>
    <row r="142" spans="1:13" x14ac:dyDescent="0.25">
      <c r="A142" s="55">
        <v>41482</v>
      </c>
      <c r="B142" s="56" t="s">
        <v>216</v>
      </c>
      <c r="C142" s="60" t="s">
        <v>20</v>
      </c>
      <c r="D142" s="56" t="s">
        <v>21</v>
      </c>
      <c r="E142" s="23">
        <v>11.2</v>
      </c>
      <c r="F142" s="23">
        <f t="shared" si="9"/>
        <v>11.2</v>
      </c>
      <c r="G142" s="56">
        <v>1</v>
      </c>
      <c r="H142" s="28">
        <v>16</v>
      </c>
      <c r="I142" s="25">
        <f t="shared" si="10"/>
        <v>16</v>
      </c>
      <c r="J142" s="25">
        <v>15</v>
      </c>
      <c r="K142" s="29">
        <f t="shared" si="11"/>
        <v>4.8000000000000007</v>
      </c>
      <c r="L142" s="89">
        <f t="shared" si="13"/>
        <v>23.000000000000004</v>
      </c>
      <c r="M142" s="70" t="s">
        <v>533</v>
      </c>
    </row>
    <row r="143" spans="1:13" x14ac:dyDescent="0.25">
      <c r="A143" s="55">
        <v>41482</v>
      </c>
      <c r="B143" s="56" t="s">
        <v>452</v>
      </c>
      <c r="C143" s="60" t="s">
        <v>105</v>
      </c>
      <c r="D143" s="56" t="s">
        <v>101</v>
      </c>
      <c r="E143" s="23">
        <v>20</v>
      </c>
      <c r="F143" s="23">
        <f t="shared" si="9"/>
        <v>20</v>
      </c>
      <c r="G143" s="56">
        <v>1</v>
      </c>
      <c r="H143" s="28">
        <v>25</v>
      </c>
      <c r="I143" s="25">
        <f t="shared" si="10"/>
        <v>25</v>
      </c>
      <c r="J143" s="25">
        <v>6</v>
      </c>
      <c r="K143" s="29">
        <f t="shared" si="11"/>
        <v>5</v>
      </c>
      <c r="L143" s="89">
        <f t="shared" si="13"/>
        <v>28.000000000000004</v>
      </c>
      <c r="M143" s="70" t="s">
        <v>533</v>
      </c>
    </row>
    <row r="144" spans="1:13" x14ac:dyDescent="0.25">
      <c r="A144" s="55">
        <v>41482</v>
      </c>
      <c r="B144" s="56" t="s">
        <v>25</v>
      </c>
      <c r="C144" s="60" t="s">
        <v>20</v>
      </c>
      <c r="D144" s="56" t="s">
        <v>21</v>
      </c>
      <c r="E144" s="23">
        <v>11.2</v>
      </c>
      <c r="F144" s="23">
        <f t="shared" si="9"/>
        <v>11.2</v>
      </c>
      <c r="G144" s="56">
        <v>1</v>
      </c>
      <c r="H144" s="28">
        <v>16</v>
      </c>
      <c r="I144" s="25">
        <f t="shared" si="10"/>
        <v>16</v>
      </c>
      <c r="J144" s="25">
        <v>6</v>
      </c>
      <c r="K144" s="29">
        <f t="shared" si="11"/>
        <v>4.8000000000000007</v>
      </c>
      <c r="L144" s="89">
        <f t="shared" si="13"/>
        <v>32.800000000000004</v>
      </c>
      <c r="M144" s="70" t="s">
        <v>534</v>
      </c>
    </row>
    <row r="145" spans="1:13" x14ac:dyDescent="0.25">
      <c r="A145" s="55">
        <v>41482</v>
      </c>
      <c r="B145" s="56" t="s">
        <v>14</v>
      </c>
      <c r="C145" s="60" t="s">
        <v>15</v>
      </c>
      <c r="D145" s="56" t="s">
        <v>16</v>
      </c>
      <c r="E145" s="23">
        <v>28</v>
      </c>
      <c r="F145" s="23">
        <f t="shared" si="9"/>
        <v>56</v>
      </c>
      <c r="G145" s="56">
        <v>2</v>
      </c>
      <c r="H145" s="28">
        <v>30</v>
      </c>
      <c r="I145" s="25">
        <f t="shared" si="10"/>
        <v>60</v>
      </c>
      <c r="J145" s="25">
        <v>6</v>
      </c>
      <c r="K145" s="29">
        <f t="shared" si="11"/>
        <v>4</v>
      </c>
      <c r="L145" s="89">
        <f t="shared" si="13"/>
        <v>36.800000000000004</v>
      </c>
      <c r="M145" s="70" t="s">
        <v>535</v>
      </c>
    </row>
    <row r="146" spans="1:13" x14ac:dyDescent="0.25">
      <c r="A146" s="55">
        <v>41483</v>
      </c>
      <c r="B146" s="56" t="s">
        <v>459</v>
      </c>
      <c r="C146" s="59" t="s">
        <v>105</v>
      </c>
      <c r="D146" s="56" t="s">
        <v>101</v>
      </c>
      <c r="E146" s="29">
        <v>20</v>
      </c>
      <c r="F146" s="23">
        <f t="shared" si="9"/>
        <v>20</v>
      </c>
      <c r="G146" s="56">
        <v>1</v>
      </c>
      <c r="H146" s="28">
        <v>25</v>
      </c>
      <c r="I146" s="25">
        <f t="shared" si="10"/>
        <v>25</v>
      </c>
      <c r="J146" s="25">
        <v>3</v>
      </c>
      <c r="K146" s="29">
        <f t="shared" si="11"/>
        <v>5</v>
      </c>
      <c r="L146" s="89">
        <f t="shared" si="13"/>
        <v>41.800000000000004</v>
      </c>
      <c r="M146" s="70" t="s">
        <v>536</v>
      </c>
    </row>
    <row r="147" spans="1:13" x14ac:dyDescent="0.25">
      <c r="A147" s="55">
        <v>41483</v>
      </c>
      <c r="B147" s="56" t="s">
        <v>460</v>
      </c>
      <c r="C147" s="60" t="s">
        <v>105</v>
      </c>
      <c r="D147" s="56" t="s">
        <v>101</v>
      </c>
      <c r="E147" s="23">
        <v>20</v>
      </c>
      <c r="F147" s="23">
        <f t="shared" si="9"/>
        <v>20</v>
      </c>
      <c r="G147" s="56">
        <v>1</v>
      </c>
      <c r="H147" s="28">
        <v>25</v>
      </c>
      <c r="I147" s="25">
        <f t="shared" si="10"/>
        <v>25</v>
      </c>
      <c r="J147" s="25">
        <v>15</v>
      </c>
      <c r="K147" s="29">
        <f t="shared" si="11"/>
        <v>5</v>
      </c>
      <c r="L147" s="89">
        <f t="shared" si="13"/>
        <v>46.800000000000004</v>
      </c>
      <c r="M147" s="70" t="s">
        <v>536</v>
      </c>
    </row>
    <row r="148" spans="1:13" x14ac:dyDescent="0.25">
      <c r="A148" s="55">
        <v>41483</v>
      </c>
      <c r="B148" s="56" t="s">
        <v>14</v>
      </c>
      <c r="C148" s="60" t="s">
        <v>15</v>
      </c>
      <c r="D148" s="56" t="s">
        <v>16</v>
      </c>
      <c r="E148" s="23">
        <v>28</v>
      </c>
      <c r="F148" s="23">
        <f t="shared" si="9"/>
        <v>28</v>
      </c>
      <c r="G148" s="56">
        <v>1</v>
      </c>
      <c r="H148" s="28">
        <v>30</v>
      </c>
      <c r="I148" s="25">
        <f t="shared" si="10"/>
        <v>30</v>
      </c>
      <c r="J148" s="25">
        <v>10</v>
      </c>
      <c r="K148" s="29">
        <f t="shared" si="11"/>
        <v>2</v>
      </c>
      <c r="L148" s="89">
        <f t="shared" si="13"/>
        <v>48.800000000000004</v>
      </c>
      <c r="M148" s="70" t="s">
        <v>537</v>
      </c>
    </row>
    <row r="149" spans="1:13" x14ac:dyDescent="0.25">
      <c r="A149" s="55">
        <v>41483</v>
      </c>
      <c r="B149" s="56" t="s">
        <v>213</v>
      </c>
      <c r="C149" s="60" t="s">
        <v>12</v>
      </c>
      <c r="D149" s="56" t="s">
        <v>13</v>
      </c>
      <c r="E149" s="23">
        <v>3.6</v>
      </c>
      <c r="F149" s="23">
        <f t="shared" si="9"/>
        <v>3.6</v>
      </c>
      <c r="G149" s="56">
        <v>1</v>
      </c>
      <c r="H149" s="28">
        <v>10</v>
      </c>
      <c r="I149" s="25">
        <f t="shared" si="10"/>
        <v>10</v>
      </c>
      <c r="J149" s="25">
        <v>3</v>
      </c>
      <c r="K149" s="29">
        <f t="shared" si="11"/>
        <v>6.4</v>
      </c>
      <c r="L149" s="89">
        <f t="shared" si="13"/>
        <v>55.2</v>
      </c>
      <c r="M149" s="70" t="s">
        <v>538</v>
      </c>
    </row>
    <row r="150" spans="1:13" x14ac:dyDescent="0.25">
      <c r="A150" s="55">
        <v>41483</v>
      </c>
      <c r="B150" s="57" t="s">
        <v>219</v>
      </c>
      <c r="C150" s="60" t="s">
        <v>12</v>
      </c>
      <c r="D150" s="56" t="s">
        <v>13</v>
      </c>
      <c r="E150" s="23">
        <v>3.6</v>
      </c>
      <c r="F150" s="23">
        <f t="shared" si="9"/>
        <v>3.6</v>
      </c>
      <c r="G150" s="56">
        <v>1</v>
      </c>
      <c r="H150" s="28">
        <v>10</v>
      </c>
      <c r="I150" s="25">
        <f t="shared" si="10"/>
        <v>10</v>
      </c>
      <c r="J150" s="25">
        <v>15</v>
      </c>
      <c r="K150" s="29">
        <f t="shared" si="11"/>
        <v>6.4</v>
      </c>
      <c r="L150" s="89">
        <f t="shared" si="13"/>
        <v>61.6</v>
      </c>
      <c r="M150" s="70" t="s">
        <v>538</v>
      </c>
    </row>
    <row r="151" spans="1:13" x14ac:dyDescent="0.25">
      <c r="A151" s="55">
        <v>41483</v>
      </c>
      <c r="B151" s="57" t="s">
        <v>184</v>
      </c>
      <c r="C151" s="60" t="s">
        <v>12</v>
      </c>
      <c r="D151" s="56" t="s">
        <v>13</v>
      </c>
      <c r="E151" s="23">
        <v>3.6</v>
      </c>
      <c r="F151" s="23">
        <f t="shared" si="9"/>
        <v>3.6</v>
      </c>
      <c r="G151" s="56">
        <v>1</v>
      </c>
      <c r="H151" s="28">
        <v>10</v>
      </c>
      <c r="I151" s="25">
        <f t="shared" si="10"/>
        <v>10</v>
      </c>
      <c r="J151" s="25">
        <v>6</v>
      </c>
      <c r="K151" s="29">
        <f t="shared" si="11"/>
        <v>6.4</v>
      </c>
      <c r="L151" s="89">
        <f t="shared" si="13"/>
        <v>68</v>
      </c>
      <c r="M151" s="70" t="s">
        <v>538</v>
      </c>
    </row>
    <row r="152" spans="1:13" x14ac:dyDescent="0.25">
      <c r="A152" s="55">
        <v>41483</v>
      </c>
      <c r="B152" s="56" t="s">
        <v>17</v>
      </c>
      <c r="C152" s="61" t="s">
        <v>18</v>
      </c>
      <c r="D152" s="56" t="s">
        <v>13</v>
      </c>
      <c r="E152" s="23">
        <v>4.5999999999999996</v>
      </c>
      <c r="F152" s="23">
        <f t="shared" si="9"/>
        <v>4.5999999999999996</v>
      </c>
      <c r="G152" s="56">
        <v>1</v>
      </c>
      <c r="H152" s="28">
        <v>20</v>
      </c>
      <c r="I152" s="25">
        <f t="shared" si="10"/>
        <v>20</v>
      </c>
      <c r="J152" s="25">
        <v>0.69</v>
      </c>
      <c r="K152" s="29">
        <f t="shared" si="11"/>
        <v>15.4</v>
      </c>
      <c r="L152" s="89">
        <f t="shared" si="13"/>
        <v>83.4</v>
      </c>
      <c r="M152" s="70" t="s">
        <v>538</v>
      </c>
    </row>
    <row r="153" spans="1:13" x14ac:dyDescent="0.25">
      <c r="A153" s="55">
        <v>41483</v>
      </c>
      <c r="B153" s="56" t="s">
        <v>67</v>
      </c>
      <c r="C153" s="61" t="s">
        <v>30</v>
      </c>
      <c r="D153" s="56" t="s">
        <v>13</v>
      </c>
      <c r="E153" s="23">
        <v>3</v>
      </c>
      <c r="F153" s="23">
        <f t="shared" si="9"/>
        <v>3</v>
      </c>
      <c r="G153" s="56">
        <v>1</v>
      </c>
      <c r="H153" s="28">
        <v>15</v>
      </c>
      <c r="I153" s="25">
        <f t="shared" si="10"/>
        <v>15</v>
      </c>
      <c r="J153" s="25">
        <v>4.8</v>
      </c>
      <c r="K153" s="29">
        <f t="shared" si="11"/>
        <v>12</v>
      </c>
      <c r="L153" s="89">
        <f t="shared" si="13"/>
        <v>95.4</v>
      </c>
      <c r="M153" s="70" t="s">
        <v>539</v>
      </c>
    </row>
    <row r="154" spans="1:13" x14ac:dyDescent="0.25">
      <c r="A154" s="55">
        <v>41484</v>
      </c>
      <c r="B154" s="56" t="s">
        <v>455</v>
      </c>
      <c r="C154" s="61" t="s">
        <v>105</v>
      </c>
      <c r="D154" s="56" t="s">
        <v>101</v>
      </c>
      <c r="E154" s="23">
        <v>20</v>
      </c>
      <c r="F154" s="23">
        <f t="shared" si="9"/>
        <v>20</v>
      </c>
      <c r="G154" s="56">
        <v>1</v>
      </c>
      <c r="H154" s="28">
        <v>25</v>
      </c>
      <c r="I154" s="25">
        <f t="shared" si="10"/>
        <v>25</v>
      </c>
      <c r="J154" s="25">
        <v>6</v>
      </c>
      <c r="K154" s="29">
        <f t="shared" si="11"/>
        <v>5</v>
      </c>
      <c r="L154" s="89">
        <f t="shared" si="13"/>
        <v>100.4</v>
      </c>
      <c r="M154" s="70" t="s">
        <v>540</v>
      </c>
    </row>
    <row r="155" spans="1:13" x14ac:dyDescent="0.25">
      <c r="A155" s="55">
        <v>41484</v>
      </c>
      <c r="B155" s="56" t="s">
        <v>17</v>
      </c>
      <c r="C155" s="61" t="s">
        <v>18</v>
      </c>
      <c r="D155" s="56" t="s">
        <v>13</v>
      </c>
      <c r="E155" s="23">
        <v>4.5999999999999996</v>
      </c>
      <c r="F155" s="23">
        <f t="shared" si="9"/>
        <v>4.5999999999999996</v>
      </c>
      <c r="G155" s="56">
        <v>1</v>
      </c>
      <c r="H155" s="28">
        <v>20</v>
      </c>
      <c r="I155" s="25">
        <f t="shared" si="10"/>
        <v>20</v>
      </c>
      <c r="J155" s="25">
        <v>10</v>
      </c>
      <c r="K155" s="29">
        <f t="shared" si="11"/>
        <v>15.4</v>
      </c>
      <c r="L155" s="89">
        <f t="shared" si="13"/>
        <v>115.80000000000001</v>
      </c>
      <c r="M155" s="70" t="s">
        <v>541</v>
      </c>
    </row>
    <row r="156" spans="1:13" x14ac:dyDescent="0.25">
      <c r="A156" s="55">
        <v>41484</v>
      </c>
      <c r="B156" s="57" t="s">
        <v>219</v>
      </c>
      <c r="C156" s="61" t="s">
        <v>12</v>
      </c>
      <c r="D156" s="56" t="s">
        <v>13</v>
      </c>
      <c r="E156" s="23">
        <v>3.6</v>
      </c>
      <c r="F156" s="23">
        <f t="shared" si="9"/>
        <v>3.6</v>
      </c>
      <c r="G156" s="56">
        <v>1</v>
      </c>
      <c r="H156" s="28">
        <v>10</v>
      </c>
      <c r="I156" s="25">
        <f t="shared" si="10"/>
        <v>10</v>
      </c>
      <c r="J156" s="25">
        <v>4.8</v>
      </c>
      <c r="K156" s="29">
        <f t="shared" si="11"/>
        <v>6.4</v>
      </c>
      <c r="L156" s="89">
        <f t="shared" si="13"/>
        <v>122.20000000000002</v>
      </c>
      <c r="M156" s="70" t="s">
        <v>541</v>
      </c>
    </row>
    <row r="157" spans="1:13" x14ac:dyDescent="0.25">
      <c r="A157" s="55">
        <v>41484</v>
      </c>
      <c r="B157" s="57" t="s">
        <v>218</v>
      </c>
      <c r="C157" s="60" t="s">
        <v>12</v>
      </c>
      <c r="D157" s="56" t="s">
        <v>13</v>
      </c>
      <c r="E157" s="23">
        <v>3.6</v>
      </c>
      <c r="F157" s="23">
        <f t="shared" si="9"/>
        <v>3.6</v>
      </c>
      <c r="G157" s="56">
        <v>1</v>
      </c>
      <c r="H157" s="28">
        <v>10</v>
      </c>
      <c r="I157" s="25">
        <f t="shared" si="10"/>
        <v>10</v>
      </c>
      <c r="J157" s="25">
        <v>6</v>
      </c>
      <c r="K157" s="29">
        <f t="shared" si="11"/>
        <v>6.4</v>
      </c>
      <c r="L157" s="89">
        <f t="shared" si="13"/>
        <v>128.60000000000002</v>
      </c>
      <c r="M157" s="70" t="s">
        <v>541</v>
      </c>
    </row>
    <row r="158" spans="1:13" x14ac:dyDescent="0.25">
      <c r="A158" s="55">
        <v>41485</v>
      </c>
      <c r="B158" s="56" t="s">
        <v>180</v>
      </c>
      <c r="C158" s="60" t="s">
        <v>12</v>
      </c>
      <c r="D158" s="56" t="s">
        <v>13</v>
      </c>
      <c r="E158" s="23">
        <v>14.3</v>
      </c>
      <c r="F158" s="23">
        <f t="shared" si="9"/>
        <v>14.3</v>
      </c>
      <c r="G158" s="56">
        <v>1</v>
      </c>
      <c r="H158" s="28">
        <v>35</v>
      </c>
      <c r="I158" s="25">
        <f t="shared" si="10"/>
        <v>35</v>
      </c>
      <c r="J158" s="25">
        <v>6</v>
      </c>
      <c r="K158" s="29">
        <f t="shared" si="11"/>
        <v>20.7</v>
      </c>
      <c r="L158" s="89">
        <f t="shared" si="13"/>
        <v>149.30000000000001</v>
      </c>
      <c r="M158" s="70" t="s">
        <v>542</v>
      </c>
    </row>
    <row r="159" spans="1:13" x14ac:dyDescent="0.25">
      <c r="A159" s="55">
        <v>41485</v>
      </c>
      <c r="B159" s="56" t="s">
        <v>19</v>
      </c>
      <c r="C159" s="59" t="s">
        <v>20</v>
      </c>
      <c r="D159" s="56" t="s">
        <v>21</v>
      </c>
      <c r="E159" s="29">
        <v>7</v>
      </c>
      <c r="F159" s="23">
        <f t="shared" si="9"/>
        <v>21</v>
      </c>
      <c r="G159" s="56">
        <v>3</v>
      </c>
      <c r="H159" s="28">
        <v>10</v>
      </c>
      <c r="I159" s="25">
        <f t="shared" si="10"/>
        <v>30</v>
      </c>
      <c r="J159" s="25">
        <v>3</v>
      </c>
      <c r="K159" s="29">
        <f t="shared" si="11"/>
        <v>9</v>
      </c>
      <c r="L159" s="89">
        <f t="shared" si="13"/>
        <v>158.30000000000001</v>
      </c>
      <c r="M159" s="70" t="s">
        <v>543</v>
      </c>
    </row>
    <row r="160" spans="1:13" x14ac:dyDescent="0.25">
      <c r="A160" s="55">
        <v>41485</v>
      </c>
      <c r="B160" s="56" t="s">
        <v>190</v>
      </c>
      <c r="C160" s="60" t="s">
        <v>20</v>
      </c>
      <c r="D160" s="56" t="s">
        <v>35</v>
      </c>
      <c r="E160" s="23">
        <v>12</v>
      </c>
      <c r="F160" s="23">
        <f t="shared" si="9"/>
        <v>12</v>
      </c>
      <c r="G160" s="56">
        <v>1</v>
      </c>
      <c r="H160" s="28">
        <v>15</v>
      </c>
      <c r="I160" s="25">
        <f t="shared" si="10"/>
        <v>15</v>
      </c>
      <c r="J160" s="25">
        <v>15</v>
      </c>
      <c r="K160" s="29">
        <f t="shared" si="11"/>
        <v>3</v>
      </c>
      <c r="L160" s="89">
        <f t="shared" si="13"/>
        <v>161.30000000000001</v>
      </c>
      <c r="M160" s="70" t="s">
        <v>543</v>
      </c>
    </row>
    <row r="161" spans="1:13" x14ac:dyDescent="0.25">
      <c r="A161" s="55">
        <v>41486</v>
      </c>
      <c r="B161" s="56" t="s">
        <v>67</v>
      </c>
      <c r="C161" s="60" t="s">
        <v>30</v>
      </c>
      <c r="D161" s="56" t="s">
        <v>13</v>
      </c>
      <c r="E161" s="23">
        <v>3</v>
      </c>
      <c r="F161" s="23">
        <f t="shared" si="9"/>
        <v>3</v>
      </c>
      <c r="G161" s="56">
        <v>1</v>
      </c>
      <c r="H161" s="28">
        <v>15</v>
      </c>
      <c r="I161" s="25">
        <f t="shared" si="10"/>
        <v>15</v>
      </c>
      <c r="J161" s="25">
        <v>10</v>
      </c>
      <c r="K161" s="29">
        <f t="shared" si="11"/>
        <v>12</v>
      </c>
      <c r="L161" s="89">
        <f t="shared" si="13"/>
        <v>173.3</v>
      </c>
      <c r="M161" s="70" t="s">
        <v>544</v>
      </c>
    </row>
    <row r="162" spans="1:13" x14ac:dyDescent="0.25">
      <c r="A162" s="55">
        <v>41486</v>
      </c>
      <c r="B162" s="56" t="s">
        <v>455</v>
      </c>
      <c r="C162" s="60" t="s">
        <v>105</v>
      </c>
      <c r="D162" s="56" t="s">
        <v>101</v>
      </c>
      <c r="E162" s="23">
        <v>20</v>
      </c>
      <c r="F162" s="23">
        <f t="shared" si="9"/>
        <v>20</v>
      </c>
      <c r="G162" s="56">
        <v>1</v>
      </c>
      <c r="H162" s="28">
        <v>25</v>
      </c>
      <c r="I162" s="25">
        <f t="shared" si="10"/>
        <v>25</v>
      </c>
      <c r="J162" s="25">
        <v>3</v>
      </c>
      <c r="K162" s="29">
        <f t="shared" si="11"/>
        <v>5</v>
      </c>
      <c r="L162" s="89">
        <f t="shared" si="13"/>
        <v>178.3</v>
      </c>
      <c r="M162" s="70" t="s">
        <v>544</v>
      </c>
    </row>
    <row r="163" spans="1:13" s="40" customFormat="1" ht="18.75" customHeight="1" x14ac:dyDescent="0.25">
      <c r="A163" s="33"/>
      <c r="B163" s="34" t="s">
        <v>42</v>
      </c>
      <c r="C163" s="35"/>
      <c r="D163" s="35"/>
      <c r="E163" s="36"/>
      <c r="F163" s="37">
        <f>SUBTOTAL(9,F4:F162)</f>
        <v>2509.8099999999972</v>
      </c>
      <c r="G163" s="38">
        <f>SUBTOTAL(9,G4:G162)</f>
        <v>189</v>
      </c>
      <c r="H163" s="39"/>
      <c r="I163" s="37">
        <f>SUBTOTAL(9,I4:I162)</f>
        <v>3915.8</v>
      </c>
      <c r="J163" s="90">
        <f>SUBTOTAL(9,J4:J22)</f>
        <v>143.38999999999999</v>
      </c>
      <c r="K163" s="37">
        <f>SUBTOTAL(9,K4:K162)</f>
        <v>1405.9900000000005</v>
      </c>
      <c r="L163" s="38"/>
    </row>
    <row r="164" spans="1:13" x14ac:dyDescent="0.25">
      <c r="A164" s="2"/>
      <c r="B164" s="2"/>
      <c r="C164" s="2"/>
      <c r="D164" s="41"/>
      <c r="E164" s="4"/>
      <c r="F164" s="4"/>
      <c r="G164" s="5"/>
      <c r="H164" s="6"/>
      <c r="I164" s="86"/>
      <c r="J164" s="86"/>
      <c r="K164" s="83"/>
      <c r="L164" s="84"/>
    </row>
    <row r="165" spans="1:13" x14ac:dyDescent="0.25">
      <c r="A165" s="2"/>
      <c r="B165" s="2"/>
      <c r="C165" s="2"/>
      <c r="D165" s="41"/>
      <c r="E165" s="4"/>
      <c r="F165" s="4"/>
      <c r="G165" s="5"/>
      <c r="H165" s="6"/>
      <c r="I165" s="86"/>
      <c r="J165" s="86"/>
      <c r="K165" s="83"/>
      <c r="L165" s="84"/>
    </row>
    <row r="166" spans="1:13" x14ac:dyDescent="0.25">
      <c r="A166" s="2"/>
      <c r="B166" s="42" t="s">
        <v>43</v>
      </c>
      <c r="C166" s="43"/>
      <c r="D166" s="44"/>
      <c r="E166" s="4"/>
      <c r="F166" s="4"/>
      <c r="G166" s="5"/>
      <c r="H166" s="6"/>
      <c r="I166" s="86"/>
      <c r="J166" s="86"/>
      <c r="K166" s="83"/>
      <c r="L166" s="84"/>
    </row>
    <row r="167" spans="1:13" x14ac:dyDescent="0.25">
      <c r="A167" s="2"/>
      <c r="B167" s="45" t="s">
        <v>44</v>
      </c>
      <c r="C167" s="46" t="s">
        <v>45</v>
      </c>
      <c r="D167" s="47" t="s">
        <v>46</v>
      </c>
      <c r="E167" s="4"/>
      <c r="F167" s="4"/>
      <c r="G167" s="5"/>
      <c r="H167" s="6"/>
      <c r="I167" s="86"/>
      <c r="J167" s="86"/>
      <c r="K167" s="83"/>
      <c r="L167" s="84"/>
    </row>
    <row r="168" spans="1:13" ht="15.75" customHeight="1" x14ac:dyDescent="0.25">
      <c r="B168" s="62" t="s">
        <v>546</v>
      </c>
      <c r="C168" s="49">
        <v>87.5</v>
      </c>
      <c r="D168" s="49">
        <v>125</v>
      </c>
    </row>
    <row r="169" spans="1:13" ht="15.75" customHeight="1" x14ac:dyDescent="0.25">
      <c r="B169" s="51" t="s">
        <v>42</v>
      </c>
      <c r="C169" s="52">
        <f>SUM(C168:C168)</f>
        <v>87.5</v>
      </c>
      <c r="D169" s="53">
        <f>SUM(D168:D168)</f>
        <v>125</v>
      </c>
    </row>
    <row r="170" spans="1:13" s="50" customFormat="1" ht="18" customHeight="1" x14ac:dyDescent="0.25">
      <c r="B170" s="10"/>
      <c r="C170" s="54"/>
      <c r="D170" s="10"/>
      <c r="I170" s="91"/>
      <c r="J170" s="91"/>
      <c r="K170" s="91"/>
      <c r="L170" s="91"/>
      <c r="M170" s="91"/>
    </row>
    <row r="171" spans="1:13" x14ac:dyDescent="0.25">
      <c r="B171" s="42" t="s">
        <v>13</v>
      </c>
      <c r="C171" s="43"/>
      <c r="D171" s="44"/>
    </row>
    <row r="172" spans="1:13" x14ac:dyDescent="0.25">
      <c r="B172" s="45" t="s">
        <v>44</v>
      </c>
      <c r="C172" s="46" t="s">
        <v>45</v>
      </c>
      <c r="D172" s="47" t="s">
        <v>46</v>
      </c>
    </row>
    <row r="173" spans="1:13" x14ac:dyDescent="0.25">
      <c r="B173" s="62" t="s">
        <v>547</v>
      </c>
      <c r="C173" s="49">
        <v>49.81</v>
      </c>
      <c r="D173" s="49">
        <v>221</v>
      </c>
    </row>
    <row r="174" spans="1:13" x14ac:dyDescent="0.25">
      <c r="B174" s="62" t="s">
        <v>548</v>
      </c>
      <c r="C174" s="49">
        <v>60</v>
      </c>
      <c r="D174" s="49">
        <v>300</v>
      </c>
    </row>
    <row r="175" spans="1:13" x14ac:dyDescent="0.25">
      <c r="B175" s="62" t="s">
        <v>549</v>
      </c>
      <c r="C175" s="49">
        <v>32.9</v>
      </c>
      <c r="D175" s="49">
        <v>84</v>
      </c>
    </row>
    <row r="176" spans="1:13" x14ac:dyDescent="0.25">
      <c r="B176" s="62" t="s">
        <v>111</v>
      </c>
      <c r="C176" s="49">
        <v>7.5</v>
      </c>
      <c r="D176" s="49">
        <v>30</v>
      </c>
    </row>
    <row r="177" spans="2:4" x14ac:dyDescent="0.25">
      <c r="B177" s="62" t="s">
        <v>435</v>
      </c>
      <c r="C177" s="49">
        <v>270</v>
      </c>
      <c r="D177" s="49">
        <v>150</v>
      </c>
    </row>
    <row r="178" spans="2:4" x14ac:dyDescent="0.25">
      <c r="B178" s="62" t="s">
        <v>551</v>
      </c>
      <c r="C178" s="49">
        <v>257.39999999999998</v>
      </c>
      <c r="D178" s="49">
        <v>630</v>
      </c>
    </row>
    <row r="179" spans="2:4" x14ac:dyDescent="0.25">
      <c r="B179" s="62" t="s">
        <v>552</v>
      </c>
      <c r="C179" s="49">
        <v>115.2</v>
      </c>
      <c r="D179" s="49">
        <v>320</v>
      </c>
    </row>
    <row r="180" spans="2:4" x14ac:dyDescent="0.25">
      <c r="B180" s="51" t="s">
        <v>42</v>
      </c>
      <c r="C180" s="52">
        <f>SUM(C173:C179)</f>
        <v>792.81000000000006</v>
      </c>
      <c r="D180" s="53">
        <f>SUM(D173:D179)</f>
        <v>1735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448</v>
      </c>
      <c r="C184" s="49">
        <v>151.9</v>
      </c>
      <c r="D184" s="49">
        <v>217</v>
      </c>
    </row>
    <row r="185" spans="2:4" x14ac:dyDescent="0.25">
      <c r="B185" s="48" t="s">
        <v>49</v>
      </c>
      <c r="C185" s="49">
        <v>154</v>
      </c>
      <c r="D185" s="49">
        <v>220</v>
      </c>
    </row>
    <row r="186" spans="2:4" x14ac:dyDescent="0.25">
      <c r="B186" s="51" t="s">
        <v>42</v>
      </c>
      <c r="C186" s="52">
        <f>SUM(C184:C185)</f>
        <v>305.89999999999998</v>
      </c>
      <c r="D186" s="53">
        <f>SUM(D184:D185)</f>
        <v>437</v>
      </c>
    </row>
    <row r="188" spans="2:4" x14ac:dyDescent="0.25">
      <c r="B188" s="42" t="s">
        <v>16</v>
      </c>
      <c r="C188" s="43"/>
      <c r="D188" s="44"/>
    </row>
    <row r="189" spans="2:4" x14ac:dyDescent="0.25">
      <c r="B189" s="45" t="s">
        <v>44</v>
      </c>
      <c r="C189" s="46" t="s">
        <v>45</v>
      </c>
      <c r="D189" s="47" t="s">
        <v>46</v>
      </c>
    </row>
    <row r="190" spans="2:4" x14ac:dyDescent="0.25">
      <c r="B190" s="62" t="s">
        <v>553</v>
      </c>
      <c r="C190" s="49">
        <v>140</v>
      </c>
      <c r="D190" s="49">
        <v>150</v>
      </c>
    </row>
    <row r="191" spans="2:4" x14ac:dyDescent="0.25">
      <c r="B191" s="51" t="s">
        <v>42</v>
      </c>
      <c r="C191" s="52">
        <f>SUM(C190:C190)</f>
        <v>140</v>
      </c>
      <c r="D191" s="53">
        <f>SUM(D190:D190)</f>
        <v>150</v>
      </c>
    </row>
    <row r="193" spans="2:4" x14ac:dyDescent="0.25">
      <c r="B193" s="42" t="s">
        <v>52</v>
      </c>
      <c r="C193" s="43"/>
      <c r="D193" s="44"/>
    </row>
    <row r="194" spans="2:4" x14ac:dyDescent="0.25">
      <c r="B194" s="45" t="s">
        <v>44</v>
      </c>
      <c r="C194" s="46" t="s">
        <v>45</v>
      </c>
      <c r="D194" s="47" t="s">
        <v>46</v>
      </c>
    </row>
    <row r="195" spans="2:4" x14ac:dyDescent="0.25">
      <c r="B195" s="62" t="s">
        <v>554</v>
      </c>
      <c r="C195" s="49">
        <v>100</v>
      </c>
      <c r="D195" s="49">
        <v>125</v>
      </c>
    </row>
    <row r="196" spans="2:4" x14ac:dyDescent="0.25">
      <c r="B196" s="62" t="s">
        <v>86</v>
      </c>
      <c r="C196" s="49">
        <v>108</v>
      </c>
      <c r="D196" s="49">
        <v>145</v>
      </c>
    </row>
    <row r="197" spans="2:4" x14ac:dyDescent="0.25">
      <c r="B197" s="51" t="s">
        <v>42</v>
      </c>
      <c r="C197" s="52">
        <f>SUM(C195:C196)</f>
        <v>208</v>
      </c>
      <c r="D197" s="53">
        <f>SUM(D195:D196)</f>
        <v>270</v>
      </c>
    </row>
    <row r="199" spans="2:4" x14ac:dyDescent="0.25">
      <c r="B199" s="42" t="s">
        <v>100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555</v>
      </c>
      <c r="C201" s="49">
        <v>107.4</v>
      </c>
      <c r="D201" s="49">
        <v>118.8</v>
      </c>
    </row>
    <row r="202" spans="2:4" x14ac:dyDescent="0.25">
      <c r="B202" s="51" t="s">
        <v>42</v>
      </c>
      <c r="C202" s="52">
        <f>SUBTOTAL(9,C201)</f>
        <v>107.4</v>
      </c>
      <c r="D202" s="53">
        <f>SUBTOTAL(9,D201)</f>
        <v>118.8</v>
      </c>
    </row>
    <row r="204" spans="2:4" x14ac:dyDescent="0.25">
      <c r="B204" s="42" t="s">
        <v>101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556</v>
      </c>
      <c r="C206" s="49">
        <v>840</v>
      </c>
      <c r="D206" s="49">
        <v>1050</v>
      </c>
    </row>
    <row r="207" spans="2:4" x14ac:dyDescent="0.25">
      <c r="B207" s="51" t="s">
        <v>42</v>
      </c>
      <c r="C207" s="52">
        <f>SUBTOTAL(9,C206)</f>
        <v>840</v>
      </c>
      <c r="D207" s="53">
        <f>SUBTOTAL(9,D206)</f>
        <v>1050</v>
      </c>
    </row>
    <row r="209" spans="2:4" x14ac:dyDescent="0.25">
      <c r="B209" s="42" t="s">
        <v>196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320</v>
      </c>
      <c r="C211" s="49">
        <v>28.2</v>
      </c>
      <c r="D211" s="49">
        <v>30</v>
      </c>
    </row>
    <row r="212" spans="2:4" x14ac:dyDescent="0.25">
      <c r="B212" s="51" t="s">
        <v>42</v>
      </c>
      <c r="C212" s="52">
        <f>SUBTOTAL(9,C211:C211)</f>
        <v>28.2</v>
      </c>
      <c r="D212" s="53">
        <f>SUBTOTAL(9,D211:D211)</f>
        <v>30</v>
      </c>
    </row>
  </sheetData>
  <autoFilter ref="A3:L162"/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  <rowBreaks count="1" manualBreakCount="1">
    <brk id="163" max="11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F30" sqref="F30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4" sqref="B84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Jul''13'!Print_Area</vt:lpstr>
      <vt:lpstr>'PVC Daily Merchandise Jul''13'!Print_Titles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2013-08-19T07:08:46Z</cp:lastPrinted>
  <dcterms:created xsi:type="dcterms:W3CDTF">2013-02-01T07:45:40Z</dcterms:created>
  <dcterms:modified xsi:type="dcterms:W3CDTF">2013-08-19T07:08:50Z</dcterms:modified>
</cp:coreProperties>
</file>