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10" yWindow="225" windowWidth="19440" windowHeight="9375" firstSheet="9" activeTab="11"/>
  </bookViews>
  <sheets>
    <sheet name="TIC Daily Merchandise Jan'14" sheetId="1" r:id="rId1"/>
    <sheet name="TIC Daily Merchandise Feb'14" sheetId="2" r:id="rId2"/>
    <sheet name="TIC Daily Merchandise Mar'14" sheetId="3" r:id="rId3"/>
    <sheet name="TIC Daily Merchandise Apr'14" sheetId="8" r:id="rId4"/>
    <sheet name="TIC Daily Merchandise May'14" sheetId="9" r:id="rId5"/>
    <sheet name="TIC Daily Merchandise Jun'14" sheetId="10" r:id="rId6"/>
    <sheet name="TIC Daily Merchandise Jul'14" sheetId="11" r:id="rId7"/>
    <sheet name="TIC Daily Merchandise Aug'14" sheetId="12" r:id="rId8"/>
    <sheet name="TIC Daily Merchandise Sept'14" sheetId="13" r:id="rId9"/>
    <sheet name="TIC Daily Merchandise Oct'14" sheetId="14" r:id="rId10"/>
    <sheet name="TIC Daily Merchandise Nov'14" sheetId="15" r:id="rId11"/>
    <sheet name="TIC Daily Merchandise Dec'14" sheetId="16" r:id="rId12"/>
  </sheets>
  <definedNames>
    <definedName name="_xlnm._FilterDatabase" localSheetId="3" hidden="1">'TIC Daily Merchandise Apr''14'!$A$3:$L$113</definedName>
    <definedName name="_xlnm._FilterDatabase" localSheetId="7" hidden="1">'TIC Daily Merchandise Aug''14'!$A$3:$L$122</definedName>
    <definedName name="_xlnm._FilterDatabase" localSheetId="11" hidden="1">'TIC Daily Merchandise Dec''14'!$A$3:$L$146</definedName>
    <definedName name="_xlnm._FilterDatabase" localSheetId="1" hidden="1">'TIC Daily Merchandise Feb''14'!$A$3:$L$100</definedName>
    <definedName name="_xlnm._FilterDatabase" localSheetId="0" hidden="1">'TIC Daily Merchandise Jan''14'!$A$3:$L$116</definedName>
    <definedName name="_xlnm._FilterDatabase" localSheetId="6" hidden="1">'TIC Daily Merchandise Jul''14'!$A$3:$L$81</definedName>
    <definedName name="_xlnm._FilterDatabase" localSheetId="5" hidden="1">'TIC Daily Merchandise Jun''14'!$A$3:$L$88</definedName>
    <definedName name="_xlnm._FilterDatabase" localSheetId="2" hidden="1">'TIC Daily Merchandise Mar''14'!$A$3:$L$92</definedName>
    <definedName name="_xlnm._FilterDatabase" localSheetId="4" hidden="1">'TIC Daily Merchandise May''14'!$A$3:$L$79</definedName>
    <definedName name="_xlnm._FilterDatabase" localSheetId="10" hidden="1">'TIC Daily Merchandise Nov''14'!$A$3:$L$120</definedName>
    <definedName name="_xlnm._FilterDatabase" localSheetId="9" hidden="1">'TIC Daily Merchandise Oct''14'!$A$3:$L$112</definedName>
    <definedName name="_xlnm._FilterDatabase" localSheetId="8" hidden="1">'TIC Daily Merchandise Sept''14'!$A$3:$L$86</definedName>
    <definedName name="_xlnm.Print_Area" localSheetId="11">'TIC Daily Merchandise Dec''14'!$A$1:$M$147</definedName>
    <definedName name="_xlnm.Print_Area" localSheetId="9">'TIC Daily Merchandise Oct''14'!$A$3:$L$113</definedName>
  </definedNames>
  <calcPr calcId="145621"/>
</workbook>
</file>

<file path=xl/calcChain.xml><?xml version="1.0" encoding="utf-8"?>
<calcChain xmlns="http://schemas.openxmlformats.org/spreadsheetml/2006/main">
  <c r="D207" i="16" l="1"/>
  <c r="C207" i="16"/>
  <c r="I146" i="16"/>
  <c r="F146" i="16"/>
  <c r="I145" i="16"/>
  <c r="F145" i="16"/>
  <c r="I144" i="16"/>
  <c r="F144" i="16"/>
  <c r="I143" i="16"/>
  <c r="F143" i="16"/>
  <c r="I142" i="16"/>
  <c r="F142" i="16"/>
  <c r="I141" i="16"/>
  <c r="F141" i="16"/>
  <c r="I140" i="16"/>
  <c r="F140" i="16"/>
  <c r="I139" i="16"/>
  <c r="F139" i="16"/>
  <c r="I138" i="16"/>
  <c r="F138" i="16"/>
  <c r="I137" i="16"/>
  <c r="F137" i="16"/>
  <c r="I136" i="16"/>
  <c r="F136" i="16"/>
  <c r="I135" i="16"/>
  <c r="F135" i="16"/>
  <c r="I134" i="16"/>
  <c r="F134" i="16"/>
  <c r="I133" i="16"/>
  <c r="F133" i="16"/>
  <c r="I132" i="16"/>
  <c r="F132" i="16"/>
  <c r="I131" i="16"/>
  <c r="F131" i="16"/>
  <c r="I130" i="16"/>
  <c r="F130" i="16"/>
  <c r="I129" i="16"/>
  <c r="F129" i="16"/>
  <c r="I128" i="16"/>
  <c r="F128" i="16"/>
  <c r="I127" i="16"/>
  <c r="F127" i="16"/>
  <c r="I126" i="16"/>
  <c r="F126" i="16"/>
  <c r="I125" i="16"/>
  <c r="F125" i="16"/>
  <c r="I124" i="16"/>
  <c r="F124" i="16"/>
  <c r="I123" i="16"/>
  <c r="F123" i="16"/>
  <c r="I122" i="16"/>
  <c r="F122" i="16"/>
  <c r="I121" i="16"/>
  <c r="F121" i="16"/>
  <c r="I120" i="16"/>
  <c r="F120" i="16"/>
  <c r="I119" i="16"/>
  <c r="F119" i="16"/>
  <c r="I118" i="16"/>
  <c r="F118" i="16"/>
  <c r="I117" i="16"/>
  <c r="F117" i="16"/>
  <c r="I116" i="16"/>
  <c r="F116" i="16"/>
  <c r="I115" i="16"/>
  <c r="F115" i="16"/>
  <c r="I114" i="16"/>
  <c r="F114" i="16"/>
  <c r="I113" i="16"/>
  <c r="F113" i="16"/>
  <c r="I112" i="16"/>
  <c r="F112" i="16"/>
  <c r="I111" i="16"/>
  <c r="F111" i="16"/>
  <c r="I110" i="16"/>
  <c r="F110" i="16"/>
  <c r="I109" i="16"/>
  <c r="F109" i="16"/>
  <c r="I108" i="16"/>
  <c r="F108" i="16"/>
  <c r="I107" i="16"/>
  <c r="F107" i="16"/>
  <c r="I65" i="16"/>
  <c r="F65" i="16"/>
  <c r="I64" i="16"/>
  <c r="F64" i="16"/>
  <c r="I63" i="16"/>
  <c r="F63" i="16"/>
  <c r="I62" i="16"/>
  <c r="F62" i="16"/>
  <c r="I61" i="16"/>
  <c r="F61" i="16"/>
  <c r="I60" i="16"/>
  <c r="F60" i="16"/>
  <c r="I59" i="16"/>
  <c r="F59" i="16"/>
  <c r="I58" i="16"/>
  <c r="F58" i="16"/>
  <c r="I57" i="16"/>
  <c r="F57" i="16"/>
  <c r="I56" i="16"/>
  <c r="F56" i="16"/>
  <c r="I55" i="16"/>
  <c r="F55" i="16"/>
  <c r="I54" i="16"/>
  <c r="F54" i="16"/>
  <c r="I53" i="16"/>
  <c r="F53" i="16"/>
  <c r="I52" i="16"/>
  <c r="F52" i="16"/>
  <c r="I51" i="16"/>
  <c r="F51" i="16"/>
  <c r="I50" i="16"/>
  <c r="F50" i="16"/>
  <c r="I49" i="16"/>
  <c r="F49" i="16"/>
  <c r="I48" i="16"/>
  <c r="F48" i="16"/>
  <c r="I47" i="16"/>
  <c r="F47" i="16"/>
  <c r="I46" i="16"/>
  <c r="F46" i="16"/>
  <c r="I45" i="16"/>
  <c r="F45" i="16"/>
  <c r="I44" i="16"/>
  <c r="F44" i="16"/>
  <c r="I43" i="16"/>
  <c r="F43" i="16"/>
  <c r="I42" i="16"/>
  <c r="F42" i="16"/>
  <c r="I41" i="16"/>
  <c r="F41" i="16"/>
  <c r="I40" i="16"/>
  <c r="F40" i="16"/>
  <c r="I39" i="16"/>
  <c r="F39" i="16"/>
  <c r="I38" i="16"/>
  <c r="F38" i="16"/>
  <c r="I37" i="16"/>
  <c r="F37" i="16"/>
  <c r="I36" i="16"/>
  <c r="F36" i="16"/>
  <c r="I106" i="16"/>
  <c r="F106" i="16"/>
  <c r="I105" i="16"/>
  <c r="F105" i="16"/>
  <c r="I104" i="16"/>
  <c r="F104" i="16"/>
  <c r="I103" i="16"/>
  <c r="F103" i="16"/>
  <c r="I102" i="16"/>
  <c r="F102" i="16"/>
  <c r="I101" i="16"/>
  <c r="F101" i="16"/>
  <c r="I100" i="16"/>
  <c r="F100" i="16"/>
  <c r="I99" i="16"/>
  <c r="F99" i="16"/>
  <c r="I98" i="16"/>
  <c r="F98" i="16"/>
  <c r="I97" i="16"/>
  <c r="F97" i="16"/>
  <c r="I96" i="16"/>
  <c r="F96" i="16"/>
  <c r="I95" i="16"/>
  <c r="F95" i="16"/>
  <c r="I94" i="16"/>
  <c r="F94" i="16"/>
  <c r="I93" i="16"/>
  <c r="F93" i="16"/>
  <c r="I92" i="16"/>
  <c r="F92" i="16"/>
  <c r="I91" i="16"/>
  <c r="F91" i="16"/>
  <c r="I90" i="16"/>
  <c r="F90" i="16"/>
  <c r="I89" i="16"/>
  <c r="F89" i="16"/>
  <c r="I88" i="16"/>
  <c r="F88" i="16"/>
  <c r="I87" i="16"/>
  <c r="F87" i="16"/>
  <c r="I86" i="16"/>
  <c r="F86" i="16"/>
  <c r="I85" i="16"/>
  <c r="F85" i="16"/>
  <c r="I84" i="16"/>
  <c r="F84" i="16"/>
  <c r="I83" i="16"/>
  <c r="F83" i="16"/>
  <c r="I82" i="16"/>
  <c r="F82" i="16"/>
  <c r="I81" i="16"/>
  <c r="F81" i="16"/>
  <c r="I80" i="16"/>
  <c r="F80" i="16"/>
  <c r="I79" i="16"/>
  <c r="F79" i="16"/>
  <c r="I78" i="16"/>
  <c r="F78" i="16"/>
  <c r="I77" i="16"/>
  <c r="F77" i="16"/>
  <c r="I76" i="16"/>
  <c r="F76" i="16"/>
  <c r="I75" i="16"/>
  <c r="F75" i="16"/>
  <c r="I74" i="16"/>
  <c r="F74" i="16"/>
  <c r="I73" i="16"/>
  <c r="F73" i="16"/>
  <c r="I72" i="16"/>
  <c r="F72" i="16"/>
  <c r="I71" i="16"/>
  <c r="F71" i="16"/>
  <c r="I70" i="16"/>
  <c r="F70" i="16"/>
  <c r="I69" i="16"/>
  <c r="F69" i="16"/>
  <c r="I68" i="16"/>
  <c r="F68" i="16"/>
  <c r="I67" i="16"/>
  <c r="F67" i="16"/>
  <c r="I66" i="16"/>
  <c r="F66" i="16"/>
  <c r="I35" i="16"/>
  <c r="F35" i="16"/>
  <c r="I34" i="16"/>
  <c r="F34" i="16"/>
  <c r="I33" i="16"/>
  <c r="F33" i="16"/>
  <c r="I32" i="16"/>
  <c r="F32" i="16"/>
  <c r="I31" i="16"/>
  <c r="F31" i="16"/>
  <c r="I30" i="16"/>
  <c r="F30" i="16"/>
  <c r="I29" i="16"/>
  <c r="F29" i="16"/>
  <c r="I28" i="16"/>
  <c r="F28" i="16"/>
  <c r="I27" i="16"/>
  <c r="F27" i="16"/>
  <c r="I26" i="16"/>
  <c r="F26" i="16"/>
  <c r="I25" i="16"/>
  <c r="F25" i="16"/>
  <c r="I24" i="16"/>
  <c r="F24" i="16"/>
  <c r="I23" i="16"/>
  <c r="F23" i="16"/>
  <c r="I22" i="16"/>
  <c r="F22" i="16"/>
  <c r="I21" i="16"/>
  <c r="F21" i="16"/>
  <c r="I20" i="16"/>
  <c r="F20" i="16"/>
  <c r="I19" i="16"/>
  <c r="F19" i="16"/>
  <c r="I18" i="16"/>
  <c r="F18" i="16"/>
  <c r="I17" i="16"/>
  <c r="F17" i="16"/>
  <c r="I16" i="16"/>
  <c r="F16" i="16"/>
  <c r="I15" i="16"/>
  <c r="F15" i="16"/>
  <c r="K18" i="16" l="1"/>
  <c r="K19" i="16"/>
  <c r="K20" i="16"/>
  <c r="K21" i="16"/>
  <c r="K29" i="16"/>
  <c r="L29" i="16" s="1"/>
  <c r="K30" i="16"/>
  <c r="K31" i="16"/>
  <c r="K33" i="16"/>
  <c r="L33" i="16" s="1"/>
  <c r="K34" i="16"/>
  <c r="K35" i="16"/>
  <c r="K66" i="16"/>
  <c r="K67" i="16"/>
  <c r="K69" i="16"/>
  <c r="L69" i="16" s="1"/>
  <c r="K70" i="16"/>
  <c r="K71" i="16"/>
  <c r="K72" i="16"/>
  <c r="K73" i="16"/>
  <c r="K74" i="16"/>
  <c r="K17" i="16"/>
  <c r="K15" i="16"/>
  <c r="L15" i="16" s="1"/>
  <c r="K16" i="16"/>
  <c r="L16" i="16" s="1"/>
  <c r="K22" i="16"/>
  <c r="L22" i="16" s="1"/>
  <c r="K23" i="16"/>
  <c r="L23" i="16" s="1"/>
  <c r="K24" i="16"/>
  <c r="K25" i="16"/>
  <c r="K26" i="16"/>
  <c r="K27" i="16"/>
  <c r="K28" i="16"/>
  <c r="K32" i="16"/>
  <c r="L32" i="16" s="1"/>
  <c r="K75" i="16"/>
  <c r="K76" i="16"/>
  <c r="K77" i="16"/>
  <c r="K78" i="16"/>
  <c r="K79" i="16"/>
  <c r="K80" i="16"/>
  <c r="L80" i="16" s="1"/>
  <c r="K81" i="16"/>
  <c r="L81" i="16" s="1"/>
  <c r="K82" i="16"/>
  <c r="K83" i="16"/>
  <c r="K84" i="16"/>
  <c r="K85" i="16"/>
  <c r="K86" i="16"/>
  <c r="K87" i="16"/>
  <c r="K88" i="16"/>
  <c r="K89" i="16"/>
  <c r="K90" i="16"/>
  <c r="K91" i="16"/>
  <c r="K92" i="16"/>
  <c r="K93" i="16"/>
  <c r="K94" i="16"/>
  <c r="L94" i="16" s="1"/>
  <c r="K95" i="16"/>
  <c r="L95" i="16" s="1"/>
  <c r="K96" i="16"/>
  <c r="K97" i="16"/>
  <c r="K98" i="16"/>
  <c r="K99" i="16"/>
  <c r="K100" i="16"/>
  <c r="K101" i="16"/>
  <c r="K102" i="16"/>
  <c r="L102" i="16" s="1"/>
  <c r="K103" i="16"/>
  <c r="K104" i="16"/>
  <c r="L104" i="16" s="1"/>
  <c r="K105" i="16"/>
  <c r="L105" i="16" s="1"/>
  <c r="K106" i="16"/>
  <c r="K107" i="16"/>
  <c r="L107" i="16" s="1"/>
  <c r="K108" i="16"/>
  <c r="K109" i="16"/>
  <c r="K110" i="16"/>
  <c r="L110" i="16" s="1"/>
  <c r="K111" i="16"/>
  <c r="K112" i="16"/>
  <c r="K113" i="16"/>
  <c r="K114" i="16"/>
  <c r="K115" i="16"/>
  <c r="K116" i="16"/>
  <c r="K117" i="16"/>
  <c r="K118" i="16"/>
  <c r="L118" i="16" s="1"/>
  <c r="K120" i="16"/>
  <c r="L120" i="16" s="1"/>
  <c r="K121" i="16"/>
  <c r="K122" i="16"/>
  <c r="K123" i="16"/>
  <c r="K124" i="16"/>
  <c r="K125" i="16"/>
  <c r="K126" i="16"/>
  <c r="K127" i="16"/>
  <c r="K128" i="16"/>
  <c r="K129" i="16"/>
  <c r="K130" i="16"/>
  <c r="K131" i="16"/>
  <c r="L131" i="16" s="1"/>
  <c r="K132" i="16"/>
  <c r="K133" i="16"/>
  <c r="K134" i="16"/>
  <c r="L134" i="16" s="1"/>
  <c r="K135" i="16"/>
  <c r="L135" i="16" s="1"/>
  <c r="K136" i="16"/>
  <c r="K137" i="16"/>
  <c r="K138" i="16"/>
  <c r="K139" i="16"/>
  <c r="L139" i="16" s="1"/>
  <c r="K140" i="16"/>
  <c r="K141" i="16"/>
  <c r="L141" i="16" s="1"/>
  <c r="K142" i="16"/>
  <c r="K143" i="16"/>
  <c r="K144" i="16"/>
  <c r="K145" i="16"/>
  <c r="K146" i="16"/>
  <c r="K36" i="16"/>
  <c r="L36" i="16" s="1"/>
  <c r="K37" i="16"/>
  <c r="K38" i="16"/>
  <c r="K39" i="16"/>
  <c r="K40" i="16"/>
  <c r="K41" i="16"/>
  <c r="L41" i="16" s="1"/>
  <c r="K42" i="16"/>
  <c r="K43" i="16"/>
  <c r="L43" i="16" s="1"/>
  <c r="K44" i="16"/>
  <c r="K45" i="16"/>
  <c r="K46" i="16"/>
  <c r="K47" i="16"/>
  <c r="L47" i="16" s="1"/>
  <c r="K48" i="16"/>
  <c r="L48" i="16" s="1"/>
  <c r="K49" i="16"/>
  <c r="K50" i="16"/>
  <c r="K51" i="16"/>
  <c r="L51" i="16" s="1"/>
  <c r="K52" i="16"/>
  <c r="L52" i="16" s="1"/>
  <c r="K53" i="16"/>
  <c r="K54" i="16"/>
  <c r="K55" i="16"/>
  <c r="L55" i="16" s="1"/>
  <c r="K56" i="16"/>
  <c r="L56" i="16" s="1"/>
  <c r="K57" i="16"/>
  <c r="L57" i="16" s="1"/>
  <c r="K58" i="16"/>
  <c r="L58" i="16" s="1"/>
  <c r="K59" i="16"/>
  <c r="L59" i="16" s="1"/>
  <c r="K60" i="16"/>
  <c r="L60" i="16" s="1"/>
  <c r="K61" i="16"/>
  <c r="K62" i="16"/>
  <c r="K63" i="16"/>
  <c r="K64" i="16"/>
  <c r="K65" i="16"/>
  <c r="K119" i="16"/>
  <c r="K68" i="16"/>
  <c r="I4" i="15"/>
  <c r="F4" i="15"/>
  <c r="K4" i="15"/>
  <c r="L4" i="15"/>
  <c r="I5" i="15"/>
  <c r="F5" i="15"/>
  <c r="K5" i="15"/>
  <c r="L5" i="15"/>
  <c r="I6" i="15"/>
  <c r="F6" i="15"/>
  <c r="K6" i="15"/>
  <c r="L6" i="15"/>
  <c r="I7" i="15"/>
  <c r="F7" i="15"/>
  <c r="K7" i="15"/>
  <c r="L7" i="15"/>
  <c r="I8" i="15"/>
  <c r="F8" i="15"/>
  <c r="K8" i="15"/>
  <c r="L8" i="15"/>
  <c r="I9" i="15"/>
  <c r="F9" i="15"/>
  <c r="K9" i="15"/>
  <c r="L9" i="15"/>
  <c r="I10" i="15"/>
  <c r="F10" i="15"/>
  <c r="K10" i="15"/>
  <c r="L10" i="15"/>
  <c r="I11" i="15"/>
  <c r="F11" i="15"/>
  <c r="K11" i="15"/>
  <c r="L11" i="15"/>
  <c r="I12" i="15"/>
  <c r="F12" i="15"/>
  <c r="K12" i="15"/>
  <c r="L12" i="15"/>
  <c r="I13" i="15"/>
  <c r="F13" i="15"/>
  <c r="K13" i="15"/>
  <c r="L13" i="15"/>
  <c r="I14" i="15"/>
  <c r="F14" i="15"/>
  <c r="K14" i="15"/>
  <c r="L14" i="15"/>
  <c r="I15" i="15"/>
  <c r="F15" i="15"/>
  <c r="K15" i="15"/>
  <c r="L15" i="15"/>
  <c r="I16" i="15"/>
  <c r="F16" i="15"/>
  <c r="K16" i="15"/>
  <c r="L16" i="15"/>
  <c r="I17" i="15"/>
  <c r="F17" i="15"/>
  <c r="K17" i="15"/>
  <c r="L17" i="15"/>
  <c r="I18" i="15"/>
  <c r="F18" i="15"/>
  <c r="K18" i="15"/>
  <c r="L18" i="15"/>
  <c r="I19" i="15"/>
  <c r="F19" i="15"/>
  <c r="K19" i="15"/>
  <c r="L19" i="15"/>
  <c r="I20" i="15"/>
  <c r="F20" i="15"/>
  <c r="K20" i="15"/>
  <c r="L20" i="15"/>
  <c r="I21" i="15"/>
  <c r="F21" i="15"/>
  <c r="K21" i="15"/>
  <c r="L21" i="15"/>
  <c r="I22" i="15"/>
  <c r="F22" i="15"/>
  <c r="K22" i="15"/>
  <c r="L22" i="15"/>
  <c r="I23" i="15"/>
  <c r="F23" i="15"/>
  <c r="K23" i="15"/>
  <c r="L23" i="15"/>
  <c r="I24" i="15"/>
  <c r="F24" i="15"/>
  <c r="K24" i="15"/>
  <c r="L24" i="15"/>
  <c r="I25" i="15"/>
  <c r="F25" i="15"/>
  <c r="K25" i="15"/>
  <c r="L25" i="15"/>
  <c r="I26" i="15"/>
  <c r="F26" i="15"/>
  <c r="K26" i="15"/>
  <c r="L26" i="15"/>
  <c r="I27" i="15"/>
  <c r="F27" i="15"/>
  <c r="K27" i="15"/>
  <c r="L27" i="15"/>
  <c r="I28" i="15"/>
  <c r="F28" i="15"/>
  <c r="K28" i="15"/>
  <c r="L28" i="15"/>
  <c r="I29" i="15"/>
  <c r="F29" i="15"/>
  <c r="K29" i="15"/>
  <c r="L29" i="15"/>
  <c r="I30" i="15"/>
  <c r="F30" i="15"/>
  <c r="K30" i="15"/>
  <c r="L30" i="15"/>
  <c r="I31" i="15"/>
  <c r="F31" i="15"/>
  <c r="K31" i="15"/>
  <c r="L31" i="15"/>
  <c r="I32" i="15"/>
  <c r="F32" i="15"/>
  <c r="K32" i="15"/>
  <c r="L32" i="15"/>
  <c r="I33" i="15"/>
  <c r="F33" i="15"/>
  <c r="K33" i="15"/>
  <c r="L33" i="15"/>
  <c r="I34" i="15"/>
  <c r="F34" i="15"/>
  <c r="K34" i="15"/>
  <c r="L34" i="15"/>
  <c r="I35" i="15"/>
  <c r="F35" i="15"/>
  <c r="K35" i="15"/>
  <c r="L35" i="15"/>
  <c r="I36" i="15"/>
  <c r="F36" i="15"/>
  <c r="K36" i="15"/>
  <c r="L36" i="15"/>
  <c r="F37" i="15"/>
  <c r="I37" i="15"/>
  <c r="K37" i="15"/>
  <c r="L37" i="15"/>
  <c r="I38" i="15"/>
  <c r="F38" i="15"/>
  <c r="K38" i="15"/>
  <c r="L38" i="15"/>
  <c r="I39" i="15"/>
  <c r="F39" i="15"/>
  <c r="K39" i="15"/>
  <c r="L39" i="15"/>
  <c r="F40" i="15"/>
  <c r="I40" i="15"/>
  <c r="K40" i="15"/>
  <c r="L40" i="15"/>
  <c r="I41" i="15"/>
  <c r="F41" i="15"/>
  <c r="K41" i="15"/>
  <c r="L41" i="15"/>
  <c r="I42" i="15"/>
  <c r="F42" i="15"/>
  <c r="K42" i="15"/>
  <c r="L42" i="15"/>
  <c r="I43" i="15"/>
  <c r="F43" i="15"/>
  <c r="K43" i="15"/>
  <c r="L43" i="15"/>
  <c r="I44" i="15"/>
  <c r="F44" i="15"/>
  <c r="K44" i="15"/>
  <c r="L44" i="15"/>
  <c r="I45" i="15"/>
  <c r="F45" i="15"/>
  <c r="K45" i="15"/>
  <c r="L45" i="15"/>
  <c r="I46" i="15"/>
  <c r="F46" i="15"/>
  <c r="K46" i="15"/>
  <c r="L46" i="15"/>
  <c r="F47" i="15"/>
  <c r="I47" i="15"/>
  <c r="K47" i="15"/>
  <c r="L47" i="15"/>
  <c r="F48" i="15"/>
  <c r="I48" i="15"/>
  <c r="K48" i="15"/>
  <c r="L48" i="15"/>
  <c r="I49" i="15"/>
  <c r="F49" i="15"/>
  <c r="K49" i="15"/>
  <c r="L49" i="15"/>
  <c r="I50" i="15"/>
  <c r="F50" i="15"/>
  <c r="K50" i="15"/>
  <c r="L50" i="15"/>
  <c r="I51" i="15"/>
  <c r="F51" i="15"/>
  <c r="K51" i="15"/>
  <c r="L51" i="15"/>
  <c r="I52" i="15"/>
  <c r="F52" i="15"/>
  <c r="K52" i="15"/>
  <c r="L52" i="15"/>
  <c r="I53" i="15"/>
  <c r="F53" i="15"/>
  <c r="K53" i="15"/>
  <c r="L53" i="15"/>
  <c r="I54" i="15"/>
  <c r="F54" i="15"/>
  <c r="K54" i="15"/>
  <c r="L54" i="15"/>
  <c r="I55" i="15"/>
  <c r="F55" i="15"/>
  <c r="K55" i="15"/>
  <c r="L55" i="15"/>
  <c r="I56" i="15"/>
  <c r="F56" i="15"/>
  <c r="K56" i="15"/>
  <c r="L56" i="15"/>
  <c r="I57" i="15"/>
  <c r="F57" i="15"/>
  <c r="K57" i="15"/>
  <c r="L57" i="15"/>
  <c r="I58" i="15"/>
  <c r="F58" i="15"/>
  <c r="K58" i="15"/>
  <c r="L58" i="15"/>
  <c r="I59" i="15"/>
  <c r="F59" i="15"/>
  <c r="K59" i="15"/>
  <c r="L59" i="15"/>
  <c r="I60" i="15"/>
  <c r="F60" i="15"/>
  <c r="K60" i="15"/>
  <c r="L60" i="15"/>
  <c r="I61" i="15"/>
  <c r="F61" i="15"/>
  <c r="K61" i="15"/>
  <c r="L61" i="15"/>
  <c r="I62" i="15"/>
  <c r="F62" i="15"/>
  <c r="K62" i="15"/>
  <c r="L62" i="15"/>
  <c r="I63" i="15"/>
  <c r="F63" i="15"/>
  <c r="K63" i="15"/>
  <c r="L63" i="15"/>
  <c r="F64" i="15"/>
  <c r="I64" i="15"/>
  <c r="K64" i="15"/>
  <c r="L64" i="15"/>
  <c r="I65" i="15"/>
  <c r="F65" i="15"/>
  <c r="K65" i="15"/>
  <c r="L65" i="15"/>
  <c r="I66" i="15"/>
  <c r="F66" i="15"/>
  <c r="K66" i="15"/>
  <c r="L66" i="15"/>
  <c r="I67" i="15"/>
  <c r="F67" i="15"/>
  <c r="K67" i="15"/>
  <c r="L67" i="15"/>
  <c r="I68" i="15"/>
  <c r="F68" i="15"/>
  <c r="K68" i="15"/>
  <c r="L68" i="15"/>
  <c r="I69" i="15"/>
  <c r="F69" i="15"/>
  <c r="K69" i="15"/>
  <c r="L69" i="15"/>
  <c r="I70" i="15"/>
  <c r="F70" i="15"/>
  <c r="K70" i="15"/>
  <c r="L70" i="15"/>
  <c r="I71" i="15"/>
  <c r="F71" i="15"/>
  <c r="K71" i="15"/>
  <c r="L71" i="15"/>
  <c r="I72" i="15"/>
  <c r="F72" i="15"/>
  <c r="K72" i="15"/>
  <c r="L72" i="15"/>
  <c r="I73" i="15"/>
  <c r="F73" i="15"/>
  <c r="K73" i="15"/>
  <c r="L73" i="15"/>
  <c r="I74" i="15"/>
  <c r="F74" i="15"/>
  <c r="K74" i="15"/>
  <c r="L74" i="15"/>
  <c r="I75" i="15"/>
  <c r="F75" i="15"/>
  <c r="K75" i="15"/>
  <c r="L75" i="15"/>
  <c r="I76" i="15"/>
  <c r="F76" i="15"/>
  <c r="K76" i="15"/>
  <c r="L76" i="15"/>
  <c r="I77" i="15"/>
  <c r="F77" i="15"/>
  <c r="K77" i="15"/>
  <c r="L77" i="15"/>
  <c r="I78" i="15"/>
  <c r="F78" i="15"/>
  <c r="K78" i="15"/>
  <c r="L78" i="15"/>
  <c r="I79" i="15"/>
  <c r="F79" i="15"/>
  <c r="K79" i="15"/>
  <c r="L79" i="15"/>
  <c r="I80" i="15"/>
  <c r="F80" i="15"/>
  <c r="K80" i="15"/>
  <c r="L80" i="15"/>
  <c r="I81" i="15"/>
  <c r="F81" i="15"/>
  <c r="K81" i="15"/>
  <c r="L81" i="15"/>
  <c r="I82" i="15"/>
  <c r="F82" i="15"/>
  <c r="K82" i="15"/>
  <c r="L82" i="15"/>
  <c r="I83" i="15"/>
  <c r="F83" i="15"/>
  <c r="K83" i="15"/>
  <c r="L83" i="15"/>
  <c r="I84" i="15"/>
  <c r="F84" i="15"/>
  <c r="K84" i="15"/>
  <c r="L84" i="15"/>
  <c r="I85" i="15"/>
  <c r="F85" i="15"/>
  <c r="K85" i="15"/>
  <c r="L85" i="15"/>
  <c r="I86" i="15"/>
  <c r="F86" i="15"/>
  <c r="K86" i="15"/>
  <c r="L86" i="15"/>
  <c r="I87" i="15"/>
  <c r="F87" i="15"/>
  <c r="K87" i="15"/>
  <c r="L87" i="15"/>
  <c r="I88" i="15"/>
  <c r="F88" i="15"/>
  <c r="K88" i="15"/>
  <c r="L88" i="15"/>
  <c r="I89" i="15"/>
  <c r="F89" i="15"/>
  <c r="K89" i="15"/>
  <c r="L89" i="15"/>
  <c r="I90" i="15"/>
  <c r="F90" i="15"/>
  <c r="K90" i="15"/>
  <c r="L90" i="15"/>
  <c r="I91" i="15"/>
  <c r="F91" i="15"/>
  <c r="K91" i="15"/>
  <c r="L91" i="15"/>
  <c r="I92" i="15"/>
  <c r="F92" i="15"/>
  <c r="K92" i="15"/>
  <c r="L92" i="15"/>
  <c r="I93" i="15"/>
  <c r="F93" i="15"/>
  <c r="K93" i="15"/>
  <c r="L93" i="15"/>
  <c r="I94" i="15"/>
  <c r="F94" i="15"/>
  <c r="K94" i="15"/>
  <c r="L94" i="15"/>
  <c r="I95" i="15"/>
  <c r="F95" i="15"/>
  <c r="K95" i="15"/>
  <c r="L95" i="15"/>
  <c r="I96" i="15"/>
  <c r="F96" i="15"/>
  <c r="K96" i="15"/>
  <c r="L96" i="15"/>
  <c r="I97" i="15"/>
  <c r="F97" i="15"/>
  <c r="K97" i="15"/>
  <c r="L97" i="15"/>
  <c r="I98" i="15"/>
  <c r="F98" i="15"/>
  <c r="K98" i="15"/>
  <c r="L98" i="15"/>
  <c r="I99" i="15"/>
  <c r="F99" i="15"/>
  <c r="K99" i="15"/>
  <c r="L99" i="15"/>
  <c r="I100" i="15"/>
  <c r="F100" i="15"/>
  <c r="K100" i="15"/>
  <c r="L100" i="15"/>
  <c r="I101" i="15"/>
  <c r="F101" i="15"/>
  <c r="K101" i="15"/>
  <c r="L101" i="15"/>
  <c r="I102" i="15"/>
  <c r="F102" i="15"/>
  <c r="K102" i="15"/>
  <c r="L102" i="15"/>
  <c r="I103" i="15"/>
  <c r="F103" i="15"/>
  <c r="K103" i="15"/>
  <c r="L103" i="15"/>
  <c r="I104" i="15"/>
  <c r="F104" i="15"/>
  <c r="K104" i="15"/>
  <c r="L104" i="15"/>
  <c r="I105" i="15"/>
  <c r="F105" i="15"/>
  <c r="K105" i="15"/>
  <c r="L105" i="15"/>
  <c r="I106" i="15"/>
  <c r="F106" i="15"/>
  <c r="K106" i="15"/>
  <c r="L106" i="15"/>
  <c r="I107" i="15"/>
  <c r="F107" i="15"/>
  <c r="K107" i="15"/>
  <c r="L107" i="15"/>
  <c r="I108" i="15"/>
  <c r="F108" i="15"/>
  <c r="K108" i="15"/>
  <c r="L108" i="15"/>
  <c r="I109" i="15"/>
  <c r="F109" i="15"/>
  <c r="K109" i="15"/>
  <c r="L109" i="15"/>
  <c r="I110" i="15"/>
  <c r="F110" i="15"/>
  <c r="K110" i="15"/>
  <c r="L110" i="15"/>
  <c r="I111" i="15"/>
  <c r="F111" i="15"/>
  <c r="K111" i="15"/>
  <c r="L111" i="15"/>
  <c r="I112" i="15"/>
  <c r="F112" i="15"/>
  <c r="K112" i="15"/>
  <c r="L112" i="15"/>
  <c r="I113" i="15"/>
  <c r="F113" i="15"/>
  <c r="K113" i="15"/>
  <c r="L113" i="15"/>
  <c r="I114" i="15"/>
  <c r="F114" i="15"/>
  <c r="K114" i="15"/>
  <c r="L114" i="15"/>
  <c r="I115" i="15"/>
  <c r="F115" i="15"/>
  <c r="K115" i="15"/>
  <c r="L115" i="15"/>
  <c r="I116" i="15"/>
  <c r="F116" i="15"/>
  <c r="K116" i="15"/>
  <c r="L116" i="15"/>
  <c r="I117" i="15"/>
  <c r="F117" i="15"/>
  <c r="K117" i="15"/>
  <c r="L117" i="15"/>
  <c r="I118" i="15"/>
  <c r="F118" i="15"/>
  <c r="K118" i="15"/>
  <c r="L118" i="15"/>
  <c r="I119" i="15"/>
  <c r="F119" i="15"/>
  <c r="K119" i="15"/>
  <c r="L119" i="15"/>
  <c r="I120" i="15"/>
  <c r="F120" i="15"/>
  <c r="K120" i="15"/>
  <c r="L120" i="15"/>
  <c r="I121" i="15"/>
  <c r="K121" i="15"/>
  <c r="G121" i="15"/>
  <c r="F121" i="15"/>
  <c r="D149" i="15"/>
  <c r="C149" i="15"/>
  <c r="D190" i="15"/>
  <c r="C190" i="15"/>
  <c r="G101" i="2"/>
  <c r="I5" i="14"/>
  <c r="I6" i="14"/>
  <c r="I7" i="14"/>
  <c r="I8" i="14"/>
  <c r="I9" i="14"/>
  <c r="I10" i="14"/>
  <c r="I11" i="14"/>
  <c r="I12" i="14"/>
  <c r="I13" i="14"/>
  <c r="I14" i="14"/>
  <c r="I15" i="14"/>
  <c r="I16" i="14"/>
  <c r="I17" i="14"/>
  <c r="I18" i="14"/>
  <c r="I19" i="14"/>
  <c r="I20" i="14"/>
  <c r="I21" i="14"/>
  <c r="I22" i="14"/>
  <c r="I23" i="14"/>
  <c r="I24" i="14"/>
  <c r="I25" i="14"/>
  <c r="I26" i="14"/>
  <c r="I27" i="14"/>
  <c r="I28" i="14"/>
  <c r="I29" i="14"/>
  <c r="I30" i="14"/>
  <c r="I31" i="14"/>
  <c r="I32" i="14"/>
  <c r="I33" i="14"/>
  <c r="I34" i="14"/>
  <c r="I35" i="14"/>
  <c r="I36" i="14"/>
  <c r="I37" i="14"/>
  <c r="I38" i="14"/>
  <c r="I39" i="14"/>
  <c r="I40" i="14"/>
  <c r="I41" i="14"/>
  <c r="I42" i="14"/>
  <c r="I43" i="14"/>
  <c r="I44" i="14"/>
  <c r="I45" i="14"/>
  <c r="I46" i="14"/>
  <c r="I47" i="14"/>
  <c r="I48" i="14"/>
  <c r="I49" i="14"/>
  <c r="I50" i="14"/>
  <c r="I51" i="14"/>
  <c r="I52" i="14"/>
  <c r="I53" i="14"/>
  <c r="I54" i="14"/>
  <c r="I55" i="14"/>
  <c r="I56" i="14"/>
  <c r="I57" i="14"/>
  <c r="I58" i="14"/>
  <c r="I59" i="14"/>
  <c r="I60" i="14"/>
  <c r="I61" i="14"/>
  <c r="I62" i="14"/>
  <c r="I63" i="14"/>
  <c r="I64" i="14"/>
  <c r="I65" i="14"/>
  <c r="I66" i="14"/>
  <c r="I67" i="14"/>
  <c r="I68" i="14"/>
  <c r="I69" i="14"/>
  <c r="I70" i="14"/>
  <c r="I71" i="14"/>
  <c r="I72" i="14"/>
  <c r="I73" i="14"/>
  <c r="I74" i="14"/>
  <c r="I75" i="14"/>
  <c r="I76" i="14"/>
  <c r="I77" i="14"/>
  <c r="I78" i="14"/>
  <c r="I79" i="14"/>
  <c r="I80" i="14"/>
  <c r="I81" i="14"/>
  <c r="I82" i="14"/>
  <c r="I83" i="14"/>
  <c r="I84" i="14"/>
  <c r="I85" i="14"/>
  <c r="I86" i="14"/>
  <c r="I87" i="14"/>
  <c r="I88" i="14"/>
  <c r="I89" i="14"/>
  <c r="I90" i="14"/>
  <c r="I91" i="14"/>
  <c r="I92" i="14"/>
  <c r="I93" i="14"/>
  <c r="I94" i="14"/>
  <c r="I95" i="14"/>
  <c r="I96" i="14"/>
  <c r="I97" i="14"/>
  <c r="I98" i="14"/>
  <c r="I99" i="14"/>
  <c r="I100" i="14"/>
  <c r="I101" i="14"/>
  <c r="I102" i="14"/>
  <c r="I103" i="14"/>
  <c r="I104" i="14"/>
  <c r="I105" i="14"/>
  <c r="I106" i="14"/>
  <c r="I107" i="14"/>
  <c r="I108" i="14"/>
  <c r="I109" i="14"/>
  <c r="I110" i="14"/>
  <c r="I111" i="14"/>
  <c r="I112" i="14"/>
  <c r="F5" i="14"/>
  <c r="F6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46" i="14"/>
  <c r="F47" i="14"/>
  <c r="F48" i="14"/>
  <c r="F49" i="14"/>
  <c r="F50" i="14"/>
  <c r="F51" i="14"/>
  <c r="F52" i="14"/>
  <c r="F53" i="14"/>
  <c r="F54" i="14"/>
  <c r="F55" i="14"/>
  <c r="F56" i="14"/>
  <c r="F57" i="14"/>
  <c r="F58" i="14"/>
  <c r="F59" i="14"/>
  <c r="F60" i="14"/>
  <c r="F61" i="14"/>
  <c r="F62" i="14"/>
  <c r="F63" i="14"/>
  <c r="F64" i="14"/>
  <c r="F65" i="14"/>
  <c r="F66" i="14"/>
  <c r="F67" i="14"/>
  <c r="F68" i="14"/>
  <c r="F69" i="14"/>
  <c r="F70" i="14"/>
  <c r="F71" i="14"/>
  <c r="F72" i="14"/>
  <c r="F73" i="14"/>
  <c r="F74" i="14"/>
  <c r="F75" i="14"/>
  <c r="F76" i="14"/>
  <c r="F77" i="14"/>
  <c r="F78" i="14"/>
  <c r="F79" i="14"/>
  <c r="F80" i="14"/>
  <c r="F81" i="14"/>
  <c r="F82" i="14"/>
  <c r="F83" i="14"/>
  <c r="F84" i="14"/>
  <c r="F85" i="14"/>
  <c r="F86" i="14"/>
  <c r="F87" i="14"/>
  <c r="F88" i="14"/>
  <c r="F89" i="14"/>
  <c r="F90" i="14"/>
  <c r="F91" i="14"/>
  <c r="F92" i="14"/>
  <c r="F93" i="14"/>
  <c r="F94" i="14"/>
  <c r="F95" i="14"/>
  <c r="F96" i="14"/>
  <c r="F97" i="14"/>
  <c r="F98" i="14"/>
  <c r="F99" i="14"/>
  <c r="F100" i="14"/>
  <c r="F101" i="14"/>
  <c r="F102" i="14"/>
  <c r="F103" i="14"/>
  <c r="F104" i="14"/>
  <c r="F105" i="14"/>
  <c r="F106" i="14"/>
  <c r="F107" i="14"/>
  <c r="F108" i="14"/>
  <c r="F109" i="14"/>
  <c r="F110" i="14"/>
  <c r="F111" i="14"/>
  <c r="F112" i="14"/>
  <c r="K5" i="14"/>
  <c r="K112" i="14"/>
  <c r="L112" i="14"/>
  <c r="K110" i="14"/>
  <c r="L110" i="14"/>
  <c r="K108" i="14"/>
  <c r="L108" i="14"/>
  <c r="K106" i="14"/>
  <c r="L106" i="14"/>
  <c r="K104" i="14"/>
  <c r="L104" i="14"/>
  <c r="K102" i="14"/>
  <c r="L102" i="14"/>
  <c r="K100" i="14"/>
  <c r="L100" i="14"/>
  <c r="K98" i="14"/>
  <c r="L98" i="14"/>
  <c r="K96" i="14"/>
  <c r="L96" i="14"/>
  <c r="K94" i="14"/>
  <c r="L94" i="14"/>
  <c r="K92" i="14"/>
  <c r="L92" i="14"/>
  <c r="K90" i="14"/>
  <c r="L90" i="14"/>
  <c r="K88" i="14"/>
  <c r="L88" i="14"/>
  <c r="K86" i="14"/>
  <c r="L86" i="14"/>
  <c r="K84" i="14"/>
  <c r="L84" i="14"/>
  <c r="K82" i="14"/>
  <c r="L82" i="14"/>
  <c r="K80" i="14"/>
  <c r="L80" i="14"/>
  <c r="K78" i="14"/>
  <c r="L78" i="14"/>
  <c r="K76" i="14"/>
  <c r="L76" i="14"/>
  <c r="K74" i="14"/>
  <c r="L74" i="14"/>
  <c r="K72" i="14"/>
  <c r="L72" i="14"/>
  <c r="K70" i="14"/>
  <c r="L70" i="14"/>
  <c r="K68" i="14"/>
  <c r="L68" i="14"/>
  <c r="K66" i="14"/>
  <c r="L66" i="14"/>
  <c r="K64" i="14"/>
  <c r="L64" i="14"/>
  <c r="K111" i="14"/>
  <c r="L111" i="14"/>
  <c r="K109" i="14"/>
  <c r="L109" i="14"/>
  <c r="K107" i="14"/>
  <c r="L107" i="14"/>
  <c r="K105" i="14"/>
  <c r="L105" i="14"/>
  <c r="K103" i="14"/>
  <c r="L103" i="14"/>
  <c r="K101" i="14"/>
  <c r="L101" i="14"/>
  <c r="K99" i="14"/>
  <c r="L99" i="14"/>
  <c r="K97" i="14"/>
  <c r="L97" i="14"/>
  <c r="K95" i="14"/>
  <c r="L95" i="14"/>
  <c r="K93" i="14"/>
  <c r="L93" i="14"/>
  <c r="K91" i="14"/>
  <c r="L91" i="14"/>
  <c r="K89" i="14"/>
  <c r="L89" i="14"/>
  <c r="K87" i="14"/>
  <c r="L87" i="14"/>
  <c r="K85" i="14"/>
  <c r="L85" i="14"/>
  <c r="K83" i="14"/>
  <c r="L83" i="14"/>
  <c r="K81" i="14"/>
  <c r="L81" i="14"/>
  <c r="K79" i="14"/>
  <c r="L79" i="14"/>
  <c r="K77" i="14"/>
  <c r="L77" i="14"/>
  <c r="K75" i="14"/>
  <c r="L75" i="14"/>
  <c r="K73" i="14"/>
  <c r="L73" i="14"/>
  <c r="K71" i="14"/>
  <c r="L71" i="14"/>
  <c r="K69" i="14"/>
  <c r="L69" i="14"/>
  <c r="K67" i="14"/>
  <c r="L67" i="14"/>
  <c r="K62" i="14"/>
  <c r="L62" i="14"/>
  <c r="K60" i="14"/>
  <c r="L60" i="14"/>
  <c r="K58" i="14"/>
  <c r="L58" i="14"/>
  <c r="K56" i="14"/>
  <c r="L56" i="14"/>
  <c r="K54" i="14"/>
  <c r="L54" i="14"/>
  <c r="K52" i="14"/>
  <c r="L52" i="14"/>
  <c r="K50" i="14"/>
  <c r="L50" i="14"/>
  <c r="K48" i="14"/>
  <c r="L48" i="14"/>
  <c r="K46" i="14"/>
  <c r="L46" i="14"/>
  <c r="K44" i="14"/>
  <c r="L44" i="14"/>
  <c r="K42" i="14"/>
  <c r="L42" i="14"/>
  <c r="K40" i="14"/>
  <c r="L40" i="14"/>
  <c r="K38" i="14"/>
  <c r="L38" i="14"/>
  <c r="K36" i="14"/>
  <c r="L36" i="14"/>
  <c r="K34" i="14"/>
  <c r="L34" i="14"/>
  <c r="K32" i="14"/>
  <c r="L32" i="14"/>
  <c r="K30" i="14"/>
  <c r="L30" i="14"/>
  <c r="K28" i="14"/>
  <c r="L28" i="14"/>
  <c r="K26" i="14"/>
  <c r="L26" i="14"/>
  <c r="K24" i="14"/>
  <c r="L24" i="14"/>
  <c r="K22" i="14"/>
  <c r="L22" i="14"/>
  <c r="K20" i="14"/>
  <c r="L20" i="14"/>
  <c r="K18" i="14"/>
  <c r="L18" i="14"/>
  <c r="K16" i="14"/>
  <c r="L16" i="14"/>
  <c r="K14" i="14"/>
  <c r="L14" i="14"/>
  <c r="K12" i="14"/>
  <c r="L12" i="14"/>
  <c r="K10" i="14"/>
  <c r="L10" i="14"/>
  <c r="K8" i="14"/>
  <c r="L8" i="14"/>
  <c r="K6" i="14"/>
  <c r="L6" i="14"/>
  <c r="K65" i="14"/>
  <c r="L65" i="14"/>
  <c r="K63" i="14"/>
  <c r="L63" i="14"/>
  <c r="K61" i="14"/>
  <c r="L61" i="14"/>
  <c r="K59" i="14"/>
  <c r="L59" i="14"/>
  <c r="K57" i="14"/>
  <c r="L57" i="14"/>
  <c r="K55" i="14"/>
  <c r="L55" i="14"/>
  <c r="K53" i="14"/>
  <c r="L53" i="14"/>
  <c r="K51" i="14"/>
  <c r="L51" i="14"/>
  <c r="K49" i="14"/>
  <c r="L49" i="14"/>
  <c r="K47" i="14"/>
  <c r="L47" i="14"/>
  <c r="K45" i="14"/>
  <c r="L45" i="14"/>
  <c r="K43" i="14"/>
  <c r="L43" i="14"/>
  <c r="K41" i="14"/>
  <c r="L41" i="14"/>
  <c r="K39" i="14"/>
  <c r="L39" i="14"/>
  <c r="K37" i="14"/>
  <c r="L37" i="14"/>
  <c r="K35" i="14"/>
  <c r="L35" i="14"/>
  <c r="K33" i="14"/>
  <c r="L33" i="14"/>
  <c r="K31" i="14"/>
  <c r="L31" i="14"/>
  <c r="K29" i="14"/>
  <c r="L29" i="14"/>
  <c r="K27" i="14"/>
  <c r="L27" i="14"/>
  <c r="K25" i="14"/>
  <c r="L25" i="14"/>
  <c r="K23" i="14"/>
  <c r="L23" i="14"/>
  <c r="K21" i="14"/>
  <c r="L21" i="14"/>
  <c r="K19" i="14"/>
  <c r="L19" i="14"/>
  <c r="K17" i="14"/>
  <c r="L17" i="14"/>
  <c r="K15" i="14"/>
  <c r="L15" i="14"/>
  <c r="K13" i="14"/>
  <c r="L13" i="14"/>
  <c r="K11" i="14"/>
  <c r="L11" i="14"/>
  <c r="K9" i="14"/>
  <c r="L9" i="14"/>
  <c r="K7" i="14"/>
  <c r="L7" i="14"/>
  <c r="L5" i="14"/>
  <c r="D120" i="14"/>
  <c r="D133" i="14"/>
  <c r="D170" i="14"/>
  <c r="C170" i="14"/>
  <c r="D155" i="13"/>
  <c r="C155" i="13"/>
  <c r="F57" i="13"/>
  <c r="F4" i="13"/>
  <c r="F14" i="13"/>
  <c r="F15" i="13"/>
  <c r="F18" i="13"/>
  <c r="F5" i="13"/>
  <c r="F6" i="13"/>
  <c r="F7" i="13"/>
  <c r="F8" i="13"/>
  <c r="F9" i="13"/>
  <c r="F10" i="13"/>
  <c r="F11" i="13"/>
  <c r="F12" i="13"/>
  <c r="F13" i="13"/>
  <c r="F16" i="13"/>
  <c r="F17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46" i="13"/>
  <c r="F47" i="13"/>
  <c r="F48" i="13"/>
  <c r="F49" i="13"/>
  <c r="F50" i="13"/>
  <c r="F51" i="13"/>
  <c r="F52" i="13"/>
  <c r="F53" i="13"/>
  <c r="F54" i="13"/>
  <c r="F55" i="13"/>
  <c r="F56" i="13"/>
  <c r="F58" i="13"/>
  <c r="F59" i="13"/>
  <c r="F60" i="13"/>
  <c r="F61" i="13"/>
  <c r="F62" i="13"/>
  <c r="F63" i="13"/>
  <c r="F64" i="13"/>
  <c r="F65" i="13"/>
  <c r="F66" i="13"/>
  <c r="F67" i="13"/>
  <c r="F68" i="13"/>
  <c r="F69" i="13"/>
  <c r="F70" i="13"/>
  <c r="F71" i="13"/>
  <c r="F72" i="13"/>
  <c r="F73" i="13"/>
  <c r="F74" i="13"/>
  <c r="F75" i="13"/>
  <c r="F76" i="13"/>
  <c r="F77" i="13"/>
  <c r="F78" i="13"/>
  <c r="F79" i="13"/>
  <c r="F80" i="13"/>
  <c r="F81" i="13"/>
  <c r="F82" i="13"/>
  <c r="F83" i="13"/>
  <c r="F84" i="13"/>
  <c r="F85" i="13"/>
  <c r="F86" i="13"/>
  <c r="F87" i="13"/>
  <c r="I49" i="13"/>
  <c r="I57" i="13"/>
  <c r="I4" i="13"/>
  <c r="I14" i="13"/>
  <c r="I15" i="13"/>
  <c r="I18" i="13"/>
  <c r="I5" i="13"/>
  <c r="I6" i="13"/>
  <c r="I7" i="13"/>
  <c r="I8" i="13"/>
  <c r="I9" i="13"/>
  <c r="I10" i="13"/>
  <c r="I11" i="13"/>
  <c r="I12" i="13"/>
  <c r="I13" i="13"/>
  <c r="I16" i="13"/>
  <c r="I17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50" i="13"/>
  <c r="I51" i="13"/>
  <c r="I52" i="13"/>
  <c r="I53" i="13"/>
  <c r="I54" i="13"/>
  <c r="I55" i="13"/>
  <c r="I56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C177" i="12"/>
  <c r="D197" i="12"/>
  <c r="C197" i="12"/>
  <c r="D192" i="12"/>
  <c r="C192" i="12"/>
  <c r="D171" i="12"/>
  <c r="C171" i="12"/>
  <c r="D177" i="12"/>
  <c r="F4" i="12"/>
  <c r="I4" i="12"/>
  <c r="K4" i="12"/>
  <c r="L4" i="12"/>
  <c r="F5" i="12"/>
  <c r="I5" i="12"/>
  <c r="K5" i="12"/>
  <c r="F6" i="12"/>
  <c r="I6" i="12"/>
  <c r="K6" i="12"/>
  <c r="F7" i="12"/>
  <c r="I7" i="12"/>
  <c r="K7" i="12"/>
  <c r="F8" i="12"/>
  <c r="I8" i="12"/>
  <c r="K8" i="12"/>
  <c r="F9" i="12"/>
  <c r="I9" i="12"/>
  <c r="F10" i="12"/>
  <c r="I10" i="12"/>
  <c r="K10" i="12"/>
  <c r="F11" i="12"/>
  <c r="I11" i="12"/>
  <c r="K11" i="12"/>
  <c r="I12" i="12"/>
  <c r="F12" i="12"/>
  <c r="K12" i="12"/>
  <c r="I13" i="12"/>
  <c r="F13" i="12"/>
  <c r="K13" i="12"/>
  <c r="I14" i="12"/>
  <c r="F14" i="12"/>
  <c r="K14" i="12"/>
  <c r="I15" i="12"/>
  <c r="F15" i="12"/>
  <c r="K15" i="12"/>
  <c r="I16" i="12"/>
  <c r="F16" i="12"/>
  <c r="K16" i="12"/>
  <c r="I17" i="12"/>
  <c r="F17" i="12"/>
  <c r="K17" i="12"/>
  <c r="I18" i="12"/>
  <c r="F18" i="12"/>
  <c r="I19" i="12"/>
  <c r="F19" i="12"/>
  <c r="K19" i="12"/>
  <c r="I20" i="12"/>
  <c r="F20" i="12"/>
  <c r="I21" i="12"/>
  <c r="F21" i="12"/>
  <c r="K21" i="12"/>
  <c r="I22" i="12"/>
  <c r="F22" i="12"/>
  <c r="I23" i="12"/>
  <c r="F23" i="12"/>
  <c r="K23" i="12"/>
  <c r="I24" i="12"/>
  <c r="F24" i="12"/>
  <c r="K24" i="12"/>
  <c r="I25" i="12"/>
  <c r="F25" i="12"/>
  <c r="K25" i="12"/>
  <c r="I26" i="12"/>
  <c r="F26" i="12"/>
  <c r="I27" i="12"/>
  <c r="F27" i="12"/>
  <c r="K27" i="12"/>
  <c r="I28" i="12"/>
  <c r="F28" i="12"/>
  <c r="I29" i="12"/>
  <c r="F29" i="12"/>
  <c r="I30" i="12"/>
  <c r="F30" i="12"/>
  <c r="I31" i="12"/>
  <c r="F31" i="12"/>
  <c r="K31" i="12"/>
  <c r="I32" i="12"/>
  <c r="F32" i="12"/>
  <c r="K32" i="12"/>
  <c r="I33" i="12"/>
  <c r="F33" i="12"/>
  <c r="K33" i="12"/>
  <c r="I34" i="12"/>
  <c r="F34" i="12"/>
  <c r="I35" i="12"/>
  <c r="F35" i="12"/>
  <c r="K35" i="12"/>
  <c r="I36" i="12"/>
  <c r="F36" i="12"/>
  <c r="I37" i="12"/>
  <c r="F37" i="12"/>
  <c r="I38" i="12"/>
  <c r="F38" i="12"/>
  <c r="I39" i="12"/>
  <c r="F39" i="12"/>
  <c r="K39" i="12"/>
  <c r="I40" i="12"/>
  <c r="F40" i="12"/>
  <c r="K40" i="12"/>
  <c r="I41" i="12"/>
  <c r="F41" i="12"/>
  <c r="K41" i="12"/>
  <c r="I42" i="12"/>
  <c r="F42" i="12"/>
  <c r="I43" i="12"/>
  <c r="F43" i="12"/>
  <c r="K43" i="12"/>
  <c r="I44" i="12"/>
  <c r="F44" i="12"/>
  <c r="I45" i="12"/>
  <c r="F45" i="12"/>
  <c r="I46" i="12"/>
  <c r="F46" i="12"/>
  <c r="I47" i="12"/>
  <c r="F47" i="12"/>
  <c r="K47" i="12"/>
  <c r="I48" i="12"/>
  <c r="F48" i="12"/>
  <c r="K48" i="12"/>
  <c r="I49" i="12"/>
  <c r="F49" i="12"/>
  <c r="K49" i="12"/>
  <c r="I50" i="12"/>
  <c r="F50" i="12"/>
  <c r="I51" i="12"/>
  <c r="F51" i="12"/>
  <c r="K51" i="12"/>
  <c r="I52" i="12"/>
  <c r="F52" i="12"/>
  <c r="I53" i="12"/>
  <c r="F53" i="12"/>
  <c r="I54" i="12"/>
  <c r="F54" i="12"/>
  <c r="I55" i="12"/>
  <c r="F55" i="12"/>
  <c r="K55" i="12"/>
  <c r="I56" i="12"/>
  <c r="F56" i="12"/>
  <c r="K56" i="12"/>
  <c r="I57" i="12"/>
  <c r="F57" i="12"/>
  <c r="K57" i="12"/>
  <c r="I58" i="12"/>
  <c r="F58" i="12"/>
  <c r="I59" i="12"/>
  <c r="F59" i="12"/>
  <c r="K59" i="12"/>
  <c r="I60" i="12"/>
  <c r="F60" i="12"/>
  <c r="I61" i="12"/>
  <c r="F61" i="12"/>
  <c r="K61" i="12"/>
  <c r="I62" i="12"/>
  <c r="F62" i="12"/>
  <c r="I63" i="12"/>
  <c r="F63" i="12"/>
  <c r="K63" i="12"/>
  <c r="I64" i="12"/>
  <c r="F64" i="12"/>
  <c r="K64" i="12"/>
  <c r="I65" i="12"/>
  <c r="F65" i="12"/>
  <c r="K65" i="12"/>
  <c r="I66" i="12"/>
  <c r="F66" i="12"/>
  <c r="I67" i="12"/>
  <c r="F67" i="12"/>
  <c r="K67" i="12"/>
  <c r="I68" i="12"/>
  <c r="F68" i="12"/>
  <c r="K68" i="12"/>
  <c r="I69" i="12"/>
  <c r="F69" i="12"/>
  <c r="K69" i="12"/>
  <c r="I70" i="12"/>
  <c r="F70" i="12"/>
  <c r="I71" i="12"/>
  <c r="F71" i="12"/>
  <c r="K71" i="12"/>
  <c r="I72" i="12"/>
  <c r="F72" i="12"/>
  <c r="K72" i="12"/>
  <c r="I73" i="12"/>
  <c r="F73" i="12"/>
  <c r="K73" i="12"/>
  <c r="I74" i="12"/>
  <c r="F74" i="12"/>
  <c r="I75" i="12"/>
  <c r="F75" i="12"/>
  <c r="K75" i="12"/>
  <c r="I76" i="12"/>
  <c r="F76" i="12"/>
  <c r="I77" i="12"/>
  <c r="F77" i="12"/>
  <c r="K77" i="12"/>
  <c r="I78" i="12"/>
  <c r="F78" i="12"/>
  <c r="I79" i="12"/>
  <c r="F79" i="12"/>
  <c r="K79" i="12"/>
  <c r="I80" i="12"/>
  <c r="F80" i="12"/>
  <c r="K80" i="12"/>
  <c r="I81" i="12"/>
  <c r="F81" i="12"/>
  <c r="K81" i="12"/>
  <c r="I82" i="12"/>
  <c r="F82" i="12"/>
  <c r="I83" i="12"/>
  <c r="F83" i="12"/>
  <c r="K83" i="12"/>
  <c r="I84" i="12"/>
  <c r="F84" i="12"/>
  <c r="K84" i="12"/>
  <c r="I85" i="12"/>
  <c r="F85" i="12"/>
  <c r="K85" i="12"/>
  <c r="I86" i="12"/>
  <c r="F86" i="12"/>
  <c r="I87" i="12"/>
  <c r="F87" i="12"/>
  <c r="K87" i="12"/>
  <c r="I88" i="12"/>
  <c r="F88" i="12"/>
  <c r="I89" i="12"/>
  <c r="F89" i="12"/>
  <c r="I90" i="12"/>
  <c r="F90" i="12"/>
  <c r="I91" i="12"/>
  <c r="F91" i="12"/>
  <c r="I92" i="12"/>
  <c r="F92" i="12"/>
  <c r="I93" i="12"/>
  <c r="F93" i="12"/>
  <c r="I94" i="12"/>
  <c r="F94" i="12"/>
  <c r="I95" i="12"/>
  <c r="F95" i="12"/>
  <c r="K95" i="12"/>
  <c r="I96" i="12"/>
  <c r="F96" i="12"/>
  <c r="K96" i="12"/>
  <c r="I97" i="12"/>
  <c r="F97" i="12"/>
  <c r="K97" i="12"/>
  <c r="I98" i="12"/>
  <c r="F98" i="12"/>
  <c r="K98" i="12"/>
  <c r="I99" i="12"/>
  <c r="F99" i="12"/>
  <c r="K99" i="12"/>
  <c r="I100" i="12"/>
  <c r="F100" i="12"/>
  <c r="K100" i="12"/>
  <c r="I101" i="12"/>
  <c r="F101" i="12"/>
  <c r="K101" i="12"/>
  <c r="I102" i="12"/>
  <c r="F102" i="12"/>
  <c r="K102" i="12"/>
  <c r="I103" i="12"/>
  <c r="F103" i="12"/>
  <c r="K103" i="12"/>
  <c r="I104" i="12"/>
  <c r="F104" i="12"/>
  <c r="K104" i="12"/>
  <c r="I105" i="12"/>
  <c r="F105" i="12"/>
  <c r="K105" i="12"/>
  <c r="I106" i="12"/>
  <c r="F106" i="12"/>
  <c r="K106" i="12"/>
  <c r="I107" i="12"/>
  <c r="F107" i="12"/>
  <c r="K107" i="12"/>
  <c r="I108" i="12"/>
  <c r="F108" i="12"/>
  <c r="K108" i="12"/>
  <c r="I109" i="12"/>
  <c r="F109" i="12"/>
  <c r="K109" i="12"/>
  <c r="I110" i="12"/>
  <c r="F110" i="12"/>
  <c r="K110" i="12"/>
  <c r="I111" i="12"/>
  <c r="F111" i="12"/>
  <c r="K111" i="12"/>
  <c r="I112" i="12"/>
  <c r="F112" i="12"/>
  <c r="K112" i="12"/>
  <c r="I113" i="12"/>
  <c r="F113" i="12"/>
  <c r="K113" i="12"/>
  <c r="I114" i="12"/>
  <c r="F114" i="12"/>
  <c r="K114" i="12"/>
  <c r="I115" i="12"/>
  <c r="F115" i="12"/>
  <c r="K115" i="12"/>
  <c r="I116" i="12"/>
  <c r="F116" i="12"/>
  <c r="K116" i="12"/>
  <c r="I117" i="12"/>
  <c r="F117" i="12"/>
  <c r="K117" i="12"/>
  <c r="I118" i="12"/>
  <c r="F118" i="12"/>
  <c r="K118" i="12"/>
  <c r="I119" i="12"/>
  <c r="F119" i="12"/>
  <c r="K119" i="12"/>
  <c r="I120" i="12"/>
  <c r="F120" i="12"/>
  <c r="K120" i="12"/>
  <c r="I121" i="12"/>
  <c r="F121" i="12"/>
  <c r="K121" i="12"/>
  <c r="I4" i="11"/>
  <c r="F4" i="11"/>
  <c r="K4" i="11"/>
  <c r="L4" i="11"/>
  <c r="I5" i="11"/>
  <c r="F5" i="11"/>
  <c r="K5" i="11"/>
  <c r="I6" i="11"/>
  <c r="F6" i="11"/>
  <c r="K6" i="11"/>
  <c r="I7" i="11"/>
  <c r="F7" i="11"/>
  <c r="K7" i="11"/>
  <c r="I8" i="11"/>
  <c r="F8" i="11"/>
  <c r="K8" i="11"/>
  <c r="I9" i="11"/>
  <c r="F9" i="11"/>
  <c r="K9" i="11"/>
  <c r="I10" i="11"/>
  <c r="F10" i="11"/>
  <c r="K10" i="11"/>
  <c r="I11" i="11"/>
  <c r="F11" i="11"/>
  <c r="K11" i="11"/>
  <c r="I12" i="11"/>
  <c r="F12" i="11"/>
  <c r="K12" i="11"/>
  <c r="I13" i="11"/>
  <c r="F13" i="11"/>
  <c r="K13" i="11"/>
  <c r="I14" i="11"/>
  <c r="F14" i="11"/>
  <c r="K14" i="11"/>
  <c r="I15" i="11"/>
  <c r="F15" i="11"/>
  <c r="K15" i="11"/>
  <c r="I16" i="11"/>
  <c r="F16" i="11"/>
  <c r="K16" i="11"/>
  <c r="I17" i="11"/>
  <c r="F17" i="11"/>
  <c r="K17" i="11"/>
  <c r="I18" i="11"/>
  <c r="F18" i="11"/>
  <c r="K18" i="11"/>
  <c r="I19" i="11"/>
  <c r="F19" i="11"/>
  <c r="K19" i="11"/>
  <c r="I20" i="11"/>
  <c r="F20" i="11"/>
  <c r="K20" i="11"/>
  <c r="I21" i="11"/>
  <c r="F21" i="11"/>
  <c r="K21" i="11"/>
  <c r="I22" i="11"/>
  <c r="F22" i="11"/>
  <c r="K22" i="11"/>
  <c r="I23" i="11"/>
  <c r="F23" i="11"/>
  <c r="K23" i="11"/>
  <c r="I24" i="11"/>
  <c r="F24" i="11"/>
  <c r="K24" i="11"/>
  <c r="I25" i="11"/>
  <c r="F25" i="11"/>
  <c r="K25" i="11"/>
  <c r="I26" i="11"/>
  <c r="F26" i="11"/>
  <c r="K26" i="11"/>
  <c r="I27" i="11"/>
  <c r="F27" i="11"/>
  <c r="K27" i="11"/>
  <c r="I28" i="11"/>
  <c r="F28" i="11"/>
  <c r="K28" i="11"/>
  <c r="I29" i="11"/>
  <c r="F29" i="11"/>
  <c r="K29" i="11"/>
  <c r="I30" i="11"/>
  <c r="F30" i="11"/>
  <c r="K30" i="11"/>
  <c r="I31" i="11"/>
  <c r="F31" i="11"/>
  <c r="K31" i="11"/>
  <c r="I32" i="11"/>
  <c r="F32" i="11"/>
  <c r="K32" i="11"/>
  <c r="I33" i="11"/>
  <c r="F33" i="11"/>
  <c r="K33" i="11"/>
  <c r="I34" i="11"/>
  <c r="F34" i="11"/>
  <c r="K34" i="11"/>
  <c r="I35" i="11"/>
  <c r="F35" i="11"/>
  <c r="K35" i="11"/>
  <c r="I36" i="11"/>
  <c r="F36" i="11"/>
  <c r="K36" i="11"/>
  <c r="I37" i="11"/>
  <c r="F37" i="11"/>
  <c r="K37" i="11"/>
  <c r="F38" i="11"/>
  <c r="K38" i="11"/>
  <c r="I39" i="11"/>
  <c r="F39" i="11"/>
  <c r="K39" i="11"/>
  <c r="I40" i="11"/>
  <c r="F40" i="11"/>
  <c r="K40" i="11"/>
  <c r="I41" i="11"/>
  <c r="F41" i="11"/>
  <c r="I42" i="11"/>
  <c r="F42" i="11"/>
  <c r="K42" i="11"/>
  <c r="I43" i="11"/>
  <c r="F43" i="11"/>
  <c r="I44" i="11"/>
  <c r="F44" i="11"/>
  <c r="I45" i="11"/>
  <c r="F45" i="11"/>
  <c r="I46" i="11"/>
  <c r="F46" i="11"/>
  <c r="K46" i="11"/>
  <c r="I47" i="11"/>
  <c r="F47" i="11"/>
  <c r="K47" i="11"/>
  <c r="I48" i="11"/>
  <c r="F48" i="11"/>
  <c r="K48" i="11"/>
  <c r="I49" i="11"/>
  <c r="F49" i="11"/>
  <c r="K49" i="11"/>
  <c r="I50" i="11"/>
  <c r="F50" i="11"/>
  <c r="K50" i="11"/>
  <c r="I51" i="11"/>
  <c r="F51" i="11"/>
  <c r="K51" i="11"/>
  <c r="I52" i="11"/>
  <c r="F52" i="11"/>
  <c r="K52" i="11"/>
  <c r="I53" i="11"/>
  <c r="F53" i="11"/>
  <c r="I54" i="11"/>
  <c r="F54" i="11"/>
  <c r="K54" i="11"/>
  <c r="I55" i="11"/>
  <c r="F55" i="11"/>
  <c r="I56" i="11"/>
  <c r="F56" i="11"/>
  <c r="I57" i="11"/>
  <c r="F57" i="11"/>
  <c r="I58" i="11"/>
  <c r="F58" i="11"/>
  <c r="K58" i="11"/>
  <c r="I59" i="11"/>
  <c r="F59" i="11"/>
  <c r="K59" i="11"/>
  <c r="I60" i="11"/>
  <c r="F60" i="11"/>
  <c r="K60" i="11"/>
  <c r="I61" i="11"/>
  <c r="F61" i="11"/>
  <c r="I62" i="11"/>
  <c r="F62" i="11"/>
  <c r="K62" i="11"/>
  <c r="I63" i="11"/>
  <c r="F63" i="11"/>
  <c r="I64" i="11"/>
  <c r="F64" i="11"/>
  <c r="I65" i="11"/>
  <c r="F65" i="11"/>
  <c r="I66" i="11"/>
  <c r="F66" i="11"/>
  <c r="K66" i="11"/>
  <c r="I67" i="11"/>
  <c r="F67" i="11"/>
  <c r="K67" i="11"/>
  <c r="I68" i="11"/>
  <c r="F68" i="11"/>
  <c r="K68" i="11"/>
  <c r="I69" i="11"/>
  <c r="F69" i="11"/>
  <c r="I70" i="11"/>
  <c r="F70" i="11"/>
  <c r="K70" i="11"/>
  <c r="I71" i="11"/>
  <c r="F71" i="11"/>
  <c r="I72" i="11"/>
  <c r="F72" i="11"/>
  <c r="I73" i="11"/>
  <c r="F73" i="11"/>
  <c r="I74" i="11"/>
  <c r="F74" i="11"/>
  <c r="I75" i="11"/>
  <c r="F75" i="11"/>
  <c r="I76" i="11"/>
  <c r="F76" i="11"/>
  <c r="I77" i="11"/>
  <c r="F77" i="11"/>
  <c r="I78" i="11"/>
  <c r="F78" i="11"/>
  <c r="I79" i="11"/>
  <c r="F79" i="11"/>
  <c r="I80" i="11"/>
  <c r="F80" i="11"/>
  <c r="I81" i="11"/>
  <c r="F81" i="11"/>
  <c r="C123" i="11"/>
  <c r="D123" i="11"/>
  <c r="C128" i="11"/>
  <c r="D128" i="11"/>
  <c r="D120" i="10"/>
  <c r="C120" i="10"/>
  <c r="D115" i="10"/>
  <c r="C115" i="10"/>
  <c r="D178" i="10"/>
  <c r="C178" i="10"/>
  <c r="D173" i="10"/>
  <c r="C173" i="10"/>
  <c r="D143" i="10"/>
  <c r="C143" i="10"/>
  <c r="I4" i="9"/>
  <c r="F4" i="9"/>
  <c r="K4" i="9"/>
  <c r="L4" i="9"/>
  <c r="I5" i="9"/>
  <c r="F5" i="9"/>
  <c r="K5" i="9"/>
  <c r="I6" i="9"/>
  <c r="F6" i="9"/>
  <c r="K6" i="9"/>
  <c r="I7" i="9"/>
  <c r="F7" i="9"/>
  <c r="K7" i="9"/>
  <c r="I8" i="9"/>
  <c r="F8" i="9"/>
  <c r="K8" i="9"/>
  <c r="I9" i="9"/>
  <c r="F9" i="9"/>
  <c r="K9" i="9"/>
  <c r="I10" i="9"/>
  <c r="F10" i="9"/>
  <c r="K10" i="9"/>
  <c r="I11" i="9"/>
  <c r="F11" i="9"/>
  <c r="K11" i="9"/>
  <c r="I12" i="9"/>
  <c r="F12" i="9"/>
  <c r="K12" i="9"/>
  <c r="I13" i="9"/>
  <c r="F13" i="9"/>
  <c r="K13" i="9"/>
  <c r="I14" i="9"/>
  <c r="F14" i="9"/>
  <c r="K14" i="9"/>
  <c r="I15" i="9"/>
  <c r="F15" i="9"/>
  <c r="K15" i="9"/>
  <c r="I16" i="9"/>
  <c r="F16" i="9"/>
  <c r="K16" i="9"/>
  <c r="I17" i="9"/>
  <c r="F17" i="9"/>
  <c r="K17" i="9"/>
  <c r="I18" i="9"/>
  <c r="F18" i="9"/>
  <c r="K18" i="9"/>
  <c r="I19" i="9"/>
  <c r="F19" i="9"/>
  <c r="K19" i="9"/>
  <c r="I20" i="9"/>
  <c r="F20" i="9"/>
  <c r="K20" i="9"/>
  <c r="I21" i="9"/>
  <c r="F21" i="9"/>
  <c r="K21" i="9"/>
  <c r="I22" i="9"/>
  <c r="F22" i="9"/>
  <c r="K22" i="9"/>
  <c r="I23" i="9"/>
  <c r="F23" i="9"/>
  <c r="K23" i="9"/>
  <c r="I24" i="9"/>
  <c r="F24" i="9"/>
  <c r="K24" i="9"/>
  <c r="I25" i="9"/>
  <c r="F25" i="9"/>
  <c r="K25" i="9"/>
  <c r="I26" i="9"/>
  <c r="F26" i="9"/>
  <c r="K26" i="9"/>
  <c r="I27" i="9"/>
  <c r="F27" i="9"/>
  <c r="K27" i="9"/>
  <c r="I28" i="9"/>
  <c r="F28" i="9"/>
  <c r="K28" i="9"/>
  <c r="I29" i="9"/>
  <c r="F29" i="9"/>
  <c r="K29" i="9"/>
  <c r="I30" i="9"/>
  <c r="F30" i="9"/>
  <c r="K30" i="9"/>
  <c r="I31" i="9"/>
  <c r="F31" i="9"/>
  <c r="K31" i="9"/>
  <c r="I32" i="9"/>
  <c r="F32" i="9"/>
  <c r="K32" i="9"/>
  <c r="I33" i="9"/>
  <c r="F33" i="9"/>
  <c r="K33" i="9"/>
  <c r="I34" i="9"/>
  <c r="F34" i="9"/>
  <c r="K34" i="9"/>
  <c r="I35" i="9"/>
  <c r="F35" i="9"/>
  <c r="K35" i="9"/>
  <c r="I36" i="9"/>
  <c r="F36" i="9"/>
  <c r="K36" i="9"/>
  <c r="I37" i="9"/>
  <c r="F37" i="9"/>
  <c r="K37" i="9"/>
  <c r="I38" i="9"/>
  <c r="F38" i="9"/>
  <c r="K38" i="9"/>
  <c r="I39" i="9"/>
  <c r="F39" i="9"/>
  <c r="K39" i="9"/>
  <c r="I40" i="9"/>
  <c r="F40" i="9"/>
  <c r="K40" i="9"/>
  <c r="I41" i="9"/>
  <c r="F41" i="9"/>
  <c r="K41" i="9"/>
  <c r="I42" i="9"/>
  <c r="F42" i="9"/>
  <c r="K42" i="9"/>
  <c r="I43" i="9"/>
  <c r="F43" i="9"/>
  <c r="K43" i="9"/>
  <c r="I44" i="9"/>
  <c r="F44" i="9"/>
  <c r="K44" i="9"/>
  <c r="I45" i="9"/>
  <c r="F45" i="9"/>
  <c r="K45" i="9"/>
  <c r="I46" i="9"/>
  <c r="F46" i="9"/>
  <c r="K46" i="9"/>
  <c r="I47" i="9"/>
  <c r="F47" i="9"/>
  <c r="K47" i="9"/>
  <c r="I48" i="9"/>
  <c r="F48" i="9"/>
  <c r="K48" i="9"/>
  <c r="I49" i="9"/>
  <c r="F49" i="9"/>
  <c r="K49" i="9"/>
  <c r="I50" i="9"/>
  <c r="F50" i="9"/>
  <c r="K50" i="9"/>
  <c r="I51" i="9"/>
  <c r="F51" i="9"/>
  <c r="K51" i="9"/>
  <c r="I52" i="9"/>
  <c r="F52" i="9"/>
  <c r="K52" i="9"/>
  <c r="I53" i="9"/>
  <c r="F53" i="9"/>
  <c r="K53" i="9"/>
  <c r="I54" i="9"/>
  <c r="F54" i="9"/>
  <c r="K54" i="9"/>
  <c r="I55" i="9"/>
  <c r="F55" i="9"/>
  <c r="K55" i="9"/>
  <c r="D168" i="10"/>
  <c r="C168" i="10"/>
  <c r="D163" i="10"/>
  <c r="C163" i="10"/>
  <c r="D124" i="9"/>
  <c r="C124" i="9"/>
  <c r="D166" i="8"/>
  <c r="C166" i="8"/>
  <c r="D144" i="8"/>
  <c r="C144" i="8"/>
  <c r="D186" i="8"/>
  <c r="C186" i="8"/>
  <c r="I82" i="3"/>
  <c r="K82" i="3"/>
  <c r="I86" i="3"/>
  <c r="K86" i="3"/>
  <c r="D121" i="2"/>
  <c r="I93" i="2"/>
  <c r="I94" i="2"/>
  <c r="I95" i="2"/>
  <c r="I92" i="2"/>
  <c r="F92" i="2"/>
  <c r="F93" i="2"/>
  <c r="F94" i="2"/>
  <c r="F95" i="2"/>
  <c r="F96" i="2"/>
  <c r="F97" i="2"/>
  <c r="F98" i="2"/>
  <c r="K95" i="2"/>
  <c r="K93" i="2"/>
  <c r="K92" i="2"/>
  <c r="K94" i="2"/>
  <c r="D164" i="2"/>
  <c r="C164" i="2"/>
  <c r="D202" i="16"/>
  <c r="C202" i="16"/>
  <c r="D197" i="16"/>
  <c r="C197" i="16"/>
  <c r="D192" i="16"/>
  <c r="C192" i="16"/>
  <c r="D187" i="16"/>
  <c r="C187" i="16"/>
  <c r="D181" i="16"/>
  <c r="C181" i="16"/>
  <c r="D176" i="16"/>
  <c r="C176" i="16"/>
  <c r="D170" i="16"/>
  <c r="C170" i="16"/>
  <c r="D156" i="16"/>
  <c r="C156" i="16"/>
  <c r="J147" i="16"/>
  <c r="G147" i="16"/>
  <c r="I14" i="16"/>
  <c r="F14" i="16"/>
  <c r="I13" i="16"/>
  <c r="F13" i="16"/>
  <c r="I12" i="16"/>
  <c r="F12" i="16"/>
  <c r="I11" i="16"/>
  <c r="F11" i="16"/>
  <c r="I10" i="16"/>
  <c r="F10" i="16"/>
  <c r="I9" i="16"/>
  <c r="F9" i="16"/>
  <c r="I8" i="16"/>
  <c r="F8" i="16"/>
  <c r="I7" i="16"/>
  <c r="F7" i="16"/>
  <c r="I6" i="16"/>
  <c r="F6" i="16"/>
  <c r="I5" i="16"/>
  <c r="F5" i="16"/>
  <c r="I4" i="16"/>
  <c r="F4" i="16"/>
  <c r="D185" i="15"/>
  <c r="C185" i="15"/>
  <c r="D180" i="15"/>
  <c r="C180" i="15"/>
  <c r="D175" i="15"/>
  <c r="C175" i="15"/>
  <c r="D170" i="15"/>
  <c r="C170" i="15"/>
  <c r="D165" i="15"/>
  <c r="C165" i="15"/>
  <c r="D160" i="15"/>
  <c r="C160" i="15"/>
  <c r="D154" i="15"/>
  <c r="C154" i="15"/>
  <c r="D141" i="15"/>
  <c r="C141" i="15"/>
  <c r="D128" i="15"/>
  <c r="C128" i="15"/>
  <c r="J121" i="15"/>
  <c r="D165" i="14"/>
  <c r="C165" i="14"/>
  <c r="D155" i="14"/>
  <c r="C155" i="14"/>
  <c r="D150" i="14"/>
  <c r="C150" i="14"/>
  <c r="D144" i="14"/>
  <c r="C144" i="14"/>
  <c r="D139" i="14"/>
  <c r="C139" i="14"/>
  <c r="C133" i="14"/>
  <c r="C120" i="14"/>
  <c r="J113" i="14"/>
  <c r="G113" i="14"/>
  <c r="I4" i="14"/>
  <c r="I113" i="14"/>
  <c r="F4" i="14"/>
  <c r="F113" i="14"/>
  <c r="D150" i="13"/>
  <c r="C150" i="13"/>
  <c r="D145" i="13"/>
  <c r="C145" i="13"/>
  <c r="D140" i="13"/>
  <c r="C140" i="13"/>
  <c r="D135" i="13"/>
  <c r="C135" i="13"/>
  <c r="D130" i="13"/>
  <c r="C130" i="13"/>
  <c r="D125" i="13"/>
  <c r="C125" i="13"/>
  <c r="D119" i="13"/>
  <c r="C119" i="13"/>
  <c r="D114" i="13"/>
  <c r="C114" i="13"/>
  <c r="D108" i="13"/>
  <c r="C108" i="13"/>
  <c r="D95" i="13"/>
  <c r="C95" i="13"/>
  <c r="J87" i="13"/>
  <c r="G87" i="13"/>
  <c r="K86" i="13"/>
  <c r="K85" i="13"/>
  <c r="K84" i="13"/>
  <c r="K83" i="13"/>
  <c r="K82" i="13"/>
  <c r="K81" i="13"/>
  <c r="K80" i="13"/>
  <c r="K79" i="13"/>
  <c r="K78" i="13"/>
  <c r="K77" i="13"/>
  <c r="K76" i="13"/>
  <c r="K75" i="13"/>
  <c r="K74" i="13"/>
  <c r="K73" i="13"/>
  <c r="K72" i="13"/>
  <c r="K71" i="13"/>
  <c r="K70" i="13"/>
  <c r="K69" i="13"/>
  <c r="K68" i="13"/>
  <c r="K67" i="13"/>
  <c r="K66" i="13"/>
  <c r="K65" i="13"/>
  <c r="K64" i="13"/>
  <c r="K63" i="13"/>
  <c r="K62" i="13"/>
  <c r="K61" i="13"/>
  <c r="K60" i="13"/>
  <c r="K59" i="13"/>
  <c r="K58" i="13"/>
  <c r="K57" i="13"/>
  <c r="K56" i="13"/>
  <c r="K55" i="13"/>
  <c r="K54" i="13"/>
  <c r="K53" i="13"/>
  <c r="K52" i="13"/>
  <c r="K51" i="13"/>
  <c r="K50" i="13"/>
  <c r="K49" i="13"/>
  <c r="K48" i="13"/>
  <c r="K47" i="13"/>
  <c r="K46" i="13"/>
  <c r="K45" i="13"/>
  <c r="K44" i="13"/>
  <c r="K43" i="13"/>
  <c r="K42" i="13"/>
  <c r="K41" i="13"/>
  <c r="K40" i="13"/>
  <c r="K39" i="13"/>
  <c r="K38" i="13"/>
  <c r="K37" i="13"/>
  <c r="K36" i="13"/>
  <c r="K34" i="13"/>
  <c r="K33" i="13"/>
  <c r="K32" i="13"/>
  <c r="K31" i="13"/>
  <c r="K30" i="13"/>
  <c r="K29" i="13"/>
  <c r="K28" i="13"/>
  <c r="K27" i="13"/>
  <c r="K26" i="13"/>
  <c r="K25" i="13"/>
  <c r="K24" i="13"/>
  <c r="K23" i="13"/>
  <c r="K22" i="13"/>
  <c r="K21" i="13"/>
  <c r="K20" i="13"/>
  <c r="K19" i="13"/>
  <c r="K18" i="13"/>
  <c r="K17" i="13"/>
  <c r="K16" i="13"/>
  <c r="K15" i="13"/>
  <c r="K14" i="13"/>
  <c r="K13" i="13"/>
  <c r="K12" i="13"/>
  <c r="K11" i="13"/>
  <c r="K10" i="13"/>
  <c r="K9" i="13"/>
  <c r="K8" i="13"/>
  <c r="K7" i="13"/>
  <c r="K6" i="13"/>
  <c r="K5" i="13"/>
  <c r="D187" i="12"/>
  <c r="C187" i="12"/>
  <c r="D182" i="12"/>
  <c r="C182" i="12"/>
  <c r="D165" i="12"/>
  <c r="C165" i="12"/>
  <c r="D160" i="12"/>
  <c r="C160" i="12"/>
  <c r="D154" i="12"/>
  <c r="C154" i="12"/>
  <c r="D149" i="12"/>
  <c r="C149" i="12"/>
  <c r="D142" i="12"/>
  <c r="C142" i="12"/>
  <c r="D131" i="12"/>
  <c r="C131" i="12"/>
  <c r="J123" i="12"/>
  <c r="G123" i="12"/>
  <c r="I122" i="12"/>
  <c r="F122" i="12"/>
  <c r="F123" i="12"/>
  <c r="D133" i="11"/>
  <c r="C133" i="11"/>
  <c r="D117" i="11"/>
  <c r="C117" i="11"/>
  <c r="D112" i="11"/>
  <c r="C112" i="11"/>
  <c r="D106" i="11"/>
  <c r="C106" i="11"/>
  <c r="D101" i="11"/>
  <c r="C101" i="11"/>
  <c r="D95" i="11"/>
  <c r="C95" i="11"/>
  <c r="J82" i="11"/>
  <c r="G82" i="11"/>
  <c r="D158" i="10"/>
  <c r="C158" i="10"/>
  <c r="D153" i="10"/>
  <c r="C153" i="10"/>
  <c r="D148" i="10"/>
  <c r="C148" i="10"/>
  <c r="D137" i="10"/>
  <c r="C137" i="10"/>
  <c r="D131" i="10"/>
  <c r="C131" i="10"/>
  <c r="D126" i="10"/>
  <c r="C126" i="10"/>
  <c r="D110" i="10"/>
  <c r="C110" i="10"/>
  <c r="D97" i="10"/>
  <c r="C97" i="10"/>
  <c r="J89" i="10"/>
  <c r="G89" i="10"/>
  <c r="I88" i="10"/>
  <c r="F88" i="10"/>
  <c r="I87" i="10"/>
  <c r="F87" i="10"/>
  <c r="I86" i="10"/>
  <c r="F86" i="10"/>
  <c r="I85" i="10"/>
  <c r="F85" i="10"/>
  <c r="I84" i="10"/>
  <c r="F84" i="10"/>
  <c r="I83" i="10"/>
  <c r="F83" i="10"/>
  <c r="I82" i="10"/>
  <c r="F82" i="10"/>
  <c r="I81" i="10"/>
  <c r="F81" i="10"/>
  <c r="I80" i="10"/>
  <c r="F80" i="10"/>
  <c r="I79" i="10"/>
  <c r="F79" i="10"/>
  <c r="I78" i="10"/>
  <c r="F78" i="10"/>
  <c r="I77" i="10"/>
  <c r="F77" i="10"/>
  <c r="I76" i="10"/>
  <c r="F76" i="10"/>
  <c r="I75" i="10"/>
  <c r="F75" i="10"/>
  <c r="I74" i="10"/>
  <c r="F74" i="10"/>
  <c r="I73" i="10"/>
  <c r="F73" i="10"/>
  <c r="I72" i="10"/>
  <c r="F72" i="10"/>
  <c r="I71" i="10"/>
  <c r="F71" i="10"/>
  <c r="I70" i="10"/>
  <c r="F70" i="10"/>
  <c r="I69" i="10"/>
  <c r="F69" i="10"/>
  <c r="I68" i="10"/>
  <c r="F68" i="10"/>
  <c r="I67" i="10"/>
  <c r="F67" i="10"/>
  <c r="I66" i="10"/>
  <c r="F66" i="10"/>
  <c r="I65" i="10"/>
  <c r="F65" i="10"/>
  <c r="I64" i="10"/>
  <c r="F64" i="10"/>
  <c r="I63" i="10"/>
  <c r="F63" i="10"/>
  <c r="I62" i="10"/>
  <c r="F62" i="10"/>
  <c r="I61" i="10"/>
  <c r="F61" i="10"/>
  <c r="I60" i="10"/>
  <c r="F60" i="10"/>
  <c r="I59" i="10"/>
  <c r="F59" i="10"/>
  <c r="I58" i="10"/>
  <c r="F58" i="10"/>
  <c r="I57" i="10"/>
  <c r="F57" i="10"/>
  <c r="I56" i="10"/>
  <c r="F56" i="10"/>
  <c r="I55" i="10"/>
  <c r="F55" i="10"/>
  <c r="I54" i="10"/>
  <c r="F54" i="10"/>
  <c r="I53" i="10"/>
  <c r="F53" i="10"/>
  <c r="I52" i="10"/>
  <c r="F52" i="10"/>
  <c r="I51" i="10"/>
  <c r="F51" i="10"/>
  <c r="I50" i="10"/>
  <c r="F50" i="10"/>
  <c r="I49" i="10"/>
  <c r="F49" i="10"/>
  <c r="I48" i="10"/>
  <c r="F48" i="10"/>
  <c r="I47" i="10"/>
  <c r="F47" i="10"/>
  <c r="I46" i="10"/>
  <c r="F46" i="10"/>
  <c r="I45" i="10"/>
  <c r="F45" i="10"/>
  <c r="I44" i="10"/>
  <c r="F44" i="10"/>
  <c r="I43" i="10"/>
  <c r="F43" i="10"/>
  <c r="I42" i="10"/>
  <c r="F42" i="10"/>
  <c r="I41" i="10"/>
  <c r="F41" i="10"/>
  <c r="I40" i="10"/>
  <c r="F40" i="10"/>
  <c r="I39" i="10"/>
  <c r="F39" i="10"/>
  <c r="I38" i="10"/>
  <c r="F38" i="10"/>
  <c r="I37" i="10"/>
  <c r="F37" i="10"/>
  <c r="I36" i="10"/>
  <c r="F36" i="10"/>
  <c r="I35" i="10"/>
  <c r="F35" i="10"/>
  <c r="I34" i="10"/>
  <c r="F34" i="10"/>
  <c r="I33" i="10"/>
  <c r="F33" i="10"/>
  <c r="I32" i="10"/>
  <c r="F32" i="10"/>
  <c r="I31" i="10"/>
  <c r="F31" i="10"/>
  <c r="I30" i="10"/>
  <c r="F30" i="10"/>
  <c r="I29" i="10"/>
  <c r="F29" i="10"/>
  <c r="I28" i="10"/>
  <c r="F28" i="10"/>
  <c r="I27" i="10"/>
  <c r="F27" i="10"/>
  <c r="I26" i="10"/>
  <c r="F26" i="10"/>
  <c r="I25" i="10"/>
  <c r="F25" i="10"/>
  <c r="I24" i="10"/>
  <c r="F24" i="10"/>
  <c r="I23" i="10"/>
  <c r="F23" i="10"/>
  <c r="I22" i="10"/>
  <c r="F22" i="10"/>
  <c r="I21" i="10"/>
  <c r="F21" i="10"/>
  <c r="I20" i="10"/>
  <c r="F20" i="10"/>
  <c r="I19" i="10"/>
  <c r="F19" i="10"/>
  <c r="I18" i="10"/>
  <c r="F18" i="10"/>
  <c r="I17" i="10"/>
  <c r="F17" i="10"/>
  <c r="I16" i="10"/>
  <c r="F16" i="10"/>
  <c r="I15" i="10"/>
  <c r="F15" i="10"/>
  <c r="I14" i="10"/>
  <c r="F14" i="10"/>
  <c r="I13" i="10"/>
  <c r="F13" i="10"/>
  <c r="I12" i="10"/>
  <c r="F12" i="10"/>
  <c r="I11" i="10"/>
  <c r="F11" i="10"/>
  <c r="I10" i="10"/>
  <c r="F10" i="10"/>
  <c r="I9" i="10"/>
  <c r="F9" i="10"/>
  <c r="I8" i="10"/>
  <c r="F8" i="10"/>
  <c r="I7" i="10"/>
  <c r="F7" i="10"/>
  <c r="I6" i="10"/>
  <c r="F6" i="10"/>
  <c r="I5" i="10"/>
  <c r="F5" i="10"/>
  <c r="I4" i="10"/>
  <c r="I89" i="10"/>
  <c r="F4" i="10"/>
  <c r="F89" i="10"/>
  <c r="D129" i="9"/>
  <c r="C129" i="9"/>
  <c r="D118" i="9"/>
  <c r="C118" i="9"/>
  <c r="D112" i="9"/>
  <c r="C112" i="9"/>
  <c r="D107" i="9"/>
  <c r="C107" i="9"/>
  <c r="D101" i="9"/>
  <c r="C101" i="9"/>
  <c r="D88" i="9"/>
  <c r="C88" i="9"/>
  <c r="J80" i="9"/>
  <c r="G80" i="9"/>
  <c r="I79" i="9"/>
  <c r="F79" i="9"/>
  <c r="K79" i="9"/>
  <c r="I78" i="9"/>
  <c r="F78" i="9"/>
  <c r="I77" i="9"/>
  <c r="F77" i="9"/>
  <c r="K77" i="9"/>
  <c r="I76" i="9"/>
  <c r="F76" i="9"/>
  <c r="I75" i="9"/>
  <c r="F75" i="9"/>
  <c r="K75" i="9"/>
  <c r="I74" i="9"/>
  <c r="F74" i="9"/>
  <c r="I73" i="9"/>
  <c r="F73" i="9"/>
  <c r="K73" i="9"/>
  <c r="I72" i="9"/>
  <c r="F72" i="9"/>
  <c r="I71" i="9"/>
  <c r="F71" i="9"/>
  <c r="K71" i="9"/>
  <c r="I70" i="9"/>
  <c r="F70" i="9"/>
  <c r="I69" i="9"/>
  <c r="F69" i="9"/>
  <c r="K69" i="9"/>
  <c r="I68" i="9"/>
  <c r="F68" i="9"/>
  <c r="I67" i="9"/>
  <c r="F67" i="9"/>
  <c r="K67" i="9"/>
  <c r="I66" i="9"/>
  <c r="F66" i="9"/>
  <c r="I65" i="9"/>
  <c r="F65" i="9"/>
  <c r="K65" i="9"/>
  <c r="I64" i="9"/>
  <c r="F64" i="9"/>
  <c r="I63" i="9"/>
  <c r="F63" i="9"/>
  <c r="K63" i="9"/>
  <c r="I62" i="9"/>
  <c r="F62" i="9"/>
  <c r="I61" i="9"/>
  <c r="F61" i="9"/>
  <c r="K61" i="9"/>
  <c r="I60" i="9"/>
  <c r="F60" i="9"/>
  <c r="I59" i="9"/>
  <c r="F59" i="9"/>
  <c r="K59" i="9"/>
  <c r="I58" i="9"/>
  <c r="F58" i="9"/>
  <c r="I57" i="9"/>
  <c r="F57" i="9"/>
  <c r="K57" i="9"/>
  <c r="I56" i="9"/>
  <c r="F56" i="9"/>
  <c r="D181" i="8"/>
  <c r="C181" i="8"/>
  <c r="D176" i="8"/>
  <c r="C176" i="8"/>
  <c r="D171" i="8"/>
  <c r="C171" i="8"/>
  <c r="D160" i="8"/>
  <c r="C160" i="8"/>
  <c r="D155" i="8"/>
  <c r="C155" i="8"/>
  <c r="D149" i="8"/>
  <c r="C149" i="8"/>
  <c r="D136" i="8"/>
  <c r="C136" i="8"/>
  <c r="D122" i="8"/>
  <c r="C122" i="8"/>
  <c r="J114" i="8"/>
  <c r="G114" i="8"/>
  <c r="I113" i="8"/>
  <c r="K113" i="8"/>
  <c r="F113" i="8"/>
  <c r="I112" i="8"/>
  <c r="F112" i="8"/>
  <c r="I111" i="8"/>
  <c r="K111" i="8"/>
  <c r="F111" i="8"/>
  <c r="I110" i="8"/>
  <c r="F110" i="8"/>
  <c r="I109" i="8"/>
  <c r="K109" i="8"/>
  <c r="F109" i="8"/>
  <c r="I108" i="8"/>
  <c r="F108" i="8"/>
  <c r="I107" i="8"/>
  <c r="K107" i="8"/>
  <c r="F107" i="8"/>
  <c r="I106" i="8"/>
  <c r="F106" i="8"/>
  <c r="I105" i="8"/>
  <c r="K105" i="8"/>
  <c r="F105" i="8"/>
  <c r="I104" i="8"/>
  <c r="F104" i="8"/>
  <c r="I103" i="8"/>
  <c r="K103" i="8"/>
  <c r="F103" i="8"/>
  <c r="I102" i="8"/>
  <c r="F102" i="8"/>
  <c r="I101" i="8"/>
  <c r="K101" i="8"/>
  <c r="F101" i="8"/>
  <c r="I100" i="8"/>
  <c r="F100" i="8"/>
  <c r="I99" i="8"/>
  <c r="K99" i="8"/>
  <c r="F99" i="8"/>
  <c r="I98" i="8"/>
  <c r="F98" i="8"/>
  <c r="I97" i="8"/>
  <c r="K97" i="8"/>
  <c r="F97" i="8"/>
  <c r="I96" i="8"/>
  <c r="F96" i="8"/>
  <c r="I95" i="8"/>
  <c r="K95" i="8"/>
  <c r="F95" i="8"/>
  <c r="I94" i="8"/>
  <c r="F94" i="8"/>
  <c r="I93" i="8"/>
  <c r="K93" i="8"/>
  <c r="F93" i="8"/>
  <c r="I92" i="8"/>
  <c r="F92" i="8"/>
  <c r="I91" i="8"/>
  <c r="K91" i="8"/>
  <c r="F91" i="8"/>
  <c r="I90" i="8"/>
  <c r="F90" i="8"/>
  <c r="I89" i="8"/>
  <c r="K89" i="8"/>
  <c r="F89" i="8"/>
  <c r="I88" i="8"/>
  <c r="F88" i="8"/>
  <c r="I87" i="8"/>
  <c r="K87" i="8"/>
  <c r="F87" i="8"/>
  <c r="I86" i="8"/>
  <c r="F86" i="8"/>
  <c r="I85" i="8"/>
  <c r="K85" i="8"/>
  <c r="F85" i="8"/>
  <c r="I84" i="8"/>
  <c r="F84" i="8"/>
  <c r="I83" i="8"/>
  <c r="K83" i="8"/>
  <c r="F83" i="8"/>
  <c r="I82" i="8"/>
  <c r="F82" i="8"/>
  <c r="I81" i="8"/>
  <c r="K81" i="8"/>
  <c r="F81" i="8"/>
  <c r="I80" i="8"/>
  <c r="F80" i="8"/>
  <c r="I79" i="8"/>
  <c r="K79" i="8"/>
  <c r="F79" i="8"/>
  <c r="I78" i="8"/>
  <c r="F78" i="8"/>
  <c r="I77" i="8"/>
  <c r="K77" i="8"/>
  <c r="F77" i="8"/>
  <c r="I76" i="8"/>
  <c r="F76" i="8"/>
  <c r="I75" i="8"/>
  <c r="K75" i="8"/>
  <c r="F75" i="8"/>
  <c r="I74" i="8"/>
  <c r="F74" i="8"/>
  <c r="I73" i="8"/>
  <c r="K73" i="8"/>
  <c r="F73" i="8"/>
  <c r="I72" i="8"/>
  <c r="F72" i="8"/>
  <c r="I71" i="8"/>
  <c r="K71" i="8"/>
  <c r="F71" i="8"/>
  <c r="I70" i="8"/>
  <c r="F70" i="8"/>
  <c r="I69" i="8"/>
  <c r="K69" i="8"/>
  <c r="F69" i="8"/>
  <c r="I68" i="8"/>
  <c r="F68" i="8"/>
  <c r="I67" i="8"/>
  <c r="K67" i="8"/>
  <c r="F67" i="8"/>
  <c r="I66" i="8"/>
  <c r="F66" i="8"/>
  <c r="I65" i="8"/>
  <c r="K65" i="8"/>
  <c r="F65" i="8"/>
  <c r="I64" i="8"/>
  <c r="F64" i="8"/>
  <c r="I63" i="8"/>
  <c r="K63" i="8"/>
  <c r="F63" i="8"/>
  <c r="I62" i="8"/>
  <c r="F62" i="8"/>
  <c r="I61" i="8"/>
  <c r="K61" i="8"/>
  <c r="F61" i="8"/>
  <c r="I60" i="8"/>
  <c r="F60" i="8"/>
  <c r="I59" i="8"/>
  <c r="K59" i="8"/>
  <c r="F59" i="8"/>
  <c r="I58" i="8"/>
  <c r="F58" i="8"/>
  <c r="I57" i="8"/>
  <c r="K57" i="8"/>
  <c r="F57" i="8"/>
  <c r="I56" i="8"/>
  <c r="F56" i="8"/>
  <c r="I55" i="8"/>
  <c r="K55" i="8"/>
  <c r="F55" i="8"/>
  <c r="I54" i="8"/>
  <c r="F54" i="8"/>
  <c r="I53" i="8"/>
  <c r="K53" i="8"/>
  <c r="F53" i="8"/>
  <c r="I52" i="8"/>
  <c r="F52" i="8"/>
  <c r="I51" i="8"/>
  <c r="K51" i="8"/>
  <c r="F51" i="8"/>
  <c r="I50" i="8"/>
  <c r="F50" i="8"/>
  <c r="I49" i="8"/>
  <c r="K49" i="8"/>
  <c r="F49" i="8"/>
  <c r="I48" i="8"/>
  <c r="F48" i="8"/>
  <c r="I47" i="8"/>
  <c r="K47" i="8"/>
  <c r="F47" i="8"/>
  <c r="I46" i="8"/>
  <c r="F46" i="8"/>
  <c r="I45" i="8"/>
  <c r="K45" i="8"/>
  <c r="F45" i="8"/>
  <c r="I44" i="8"/>
  <c r="F44" i="8"/>
  <c r="I43" i="8"/>
  <c r="K43" i="8"/>
  <c r="F43" i="8"/>
  <c r="I42" i="8"/>
  <c r="F42" i="8"/>
  <c r="I41" i="8"/>
  <c r="K41" i="8"/>
  <c r="F41" i="8"/>
  <c r="I40" i="8"/>
  <c r="F40" i="8"/>
  <c r="I39" i="8"/>
  <c r="K39" i="8"/>
  <c r="F39" i="8"/>
  <c r="I38" i="8"/>
  <c r="F38" i="8"/>
  <c r="I37" i="8"/>
  <c r="K37" i="8"/>
  <c r="F37" i="8"/>
  <c r="I36" i="8"/>
  <c r="F36" i="8"/>
  <c r="I35" i="8"/>
  <c r="K35" i="8"/>
  <c r="F35" i="8"/>
  <c r="I34" i="8"/>
  <c r="F34" i="8"/>
  <c r="I33" i="8"/>
  <c r="K33" i="8"/>
  <c r="F33" i="8"/>
  <c r="I32" i="8"/>
  <c r="F32" i="8"/>
  <c r="I31" i="8"/>
  <c r="K31" i="8"/>
  <c r="F31" i="8"/>
  <c r="I30" i="8"/>
  <c r="F30" i="8"/>
  <c r="I29" i="8"/>
  <c r="K29" i="8"/>
  <c r="F29" i="8"/>
  <c r="I28" i="8"/>
  <c r="F28" i="8"/>
  <c r="I27" i="8"/>
  <c r="K27" i="8"/>
  <c r="F27" i="8"/>
  <c r="I26" i="8"/>
  <c r="F26" i="8"/>
  <c r="I25" i="8"/>
  <c r="K25" i="8"/>
  <c r="F25" i="8"/>
  <c r="I24" i="8"/>
  <c r="F24" i="8"/>
  <c r="I23" i="8"/>
  <c r="K23" i="8"/>
  <c r="F23" i="8"/>
  <c r="I22" i="8"/>
  <c r="F22" i="8"/>
  <c r="I21" i="8"/>
  <c r="K21" i="8"/>
  <c r="F21" i="8"/>
  <c r="I20" i="8"/>
  <c r="F20" i="8"/>
  <c r="I19" i="8"/>
  <c r="K19" i="8"/>
  <c r="F19" i="8"/>
  <c r="I18" i="8"/>
  <c r="F18" i="8"/>
  <c r="I17" i="8"/>
  <c r="K17" i="8"/>
  <c r="F17" i="8"/>
  <c r="I16" i="8"/>
  <c r="F16" i="8"/>
  <c r="I15" i="8"/>
  <c r="K15" i="8"/>
  <c r="F15" i="8"/>
  <c r="I14" i="8"/>
  <c r="F14" i="8"/>
  <c r="I13" i="8"/>
  <c r="K13" i="8"/>
  <c r="F13" i="8"/>
  <c r="I12" i="8"/>
  <c r="F12" i="8"/>
  <c r="I11" i="8"/>
  <c r="K11" i="8"/>
  <c r="F11" i="8"/>
  <c r="I10" i="8"/>
  <c r="F10" i="8"/>
  <c r="I9" i="8"/>
  <c r="K9" i="8"/>
  <c r="F9" i="8"/>
  <c r="I8" i="8"/>
  <c r="F8" i="8"/>
  <c r="I7" i="8"/>
  <c r="K7" i="8"/>
  <c r="F7" i="8"/>
  <c r="I6" i="8"/>
  <c r="F6" i="8"/>
  <c r="I5" i="8"/>
  <c r="F5" i="8"/>
  <c r="I4" i="8"/>
  <c r="F4" i="8"/>
  <c r="F114" i="8"/>
  <c r="D141" i="3"/>
  <c r="C141" i="3"/>
  <c r="D136" i="3"/>
  <c r="C136" i="3"/>
  <c r="D131" i="3"/>
  <c r="C131" i="3"/>
  <c r="D125" i="3"/>
  <c r="C125" i="3"/>
  <c r="D120" i="3"/>
  <c r="C120" i="3"/>
  <c r="D114" i="3"/>
  <c r="C114" i="3"/>
  <c r="D101" i="3"/>
  <c r="C101" i="3"/>
  <c r="J93" i="3"/>
  <c r="G93" i="3"/>
  <c r="I92" i="3"/>
  <c r="F92" i="3"/>
  <c r="I91" i="3"/>
  <c r="F91" i="3"/>
  <c r="I90" i="3"/>
  <c r="F90" i="3"/>
  <c r="I89" i="3"/>
  <c r="F89" i="3"/>
  <c r="I88" i="3"/>
  <c r="F88" i="3"/>
  <c r="I87" i="3"/>
  <c r="F87" i="3"/>
  <c r="I85" i="3"/>
  <c r="F85" i="3"/>
  <c r="I84" i="3"/>
  <c r="F84" i="3"/>
  <c r="I83" i="3"/>
  <c r="F83" i="3"/>
  <c r="I81" i="3"/>
  <c r="F81" i="3"/>
  <c r="I80" i="3"/>
  <c r="F80" i="3"/>
  <c r="I79" i="3"/>
  <c r="F79" i="3"/>
  <c r="I78" i="3"/>
  <c r="F78" i="3"/>
  <c r="I77" i="3"/>
  <c r="F77" i="3"/>
  <c r="I76" i="3"/>
  <c r="F76" i="3"/>
  <c r="I75" i="3"/>
  <c r="F75" i="3"/>
  <c r="I74" i="3"/>
  <c r="F74" i="3"/>
  <c r="I73" i="3"/>
  <c r="F73" i="3"/>
  <c r="I72" i="3"/>
  <c r="F72" i="3"/>
  <c r="I71" i="3"/>
  <c r="F71" i="3"/>
  <c r="I70" i="3"/>
  <c r="F70" i="3"/>
  <c r="I69" i="3"/>
  <c r="F69" i="3"/>
  <c r="I68" i="3"/>
  <c r="F68" i="3"/>
  <c r="I67" i="3"/>
  <c r="F67" i="3"/>
  <c r="I66" i="3"/>
  <c r="F66" i="3"/>
  <c r="I65" i="3"/>
  <c r="F65" i="3"/>
  <c r="I64" i="3"/>
  <c r="F64" i="3"/>
  <c r="I63" i="3"/>
  <c r="F63" i="3"/>
  <c r="I62" i="3"/>
  <c r="F62" i="3"/>
  <c r="I61" i="3"/>
  <c r="F61" i="3"/>
  <c r="I60" i="3"/>
  <c r="F60" i="3"/>
  <c r="I59" i="3"/>
  <c r="F59" i="3"/>
  <c r="I58" i="3"/>
  <c r="F58" i="3"/>
  <c r="I57" i="3"/>
  <c r="F57" i="3"/>
  <c r="I56" i="3"/>
  <c r="F56" i="3"/>
  <c r="I55" i="3"/>
  <c r="F55" i="3"/>
  <c r="I54" i="3"/>
  <c r="F54" i="3"/>
  <c r="I53" i="3"/>
  <c r="F53" i="3"/>
  <c r="I52" i="3"/>
  <c r="F52" i="3"/>
  <c r="I51" i="3"/>
  <c r="F51" i="3"/>
  <c r="I50" i="3"/>
  <c r="F50" i="3"/>
  <c r="I49" i="3"/>
  <c r="F49" i="3"/>
  <c r="I48" i="3"/>
  <c r="F48" i="3"/>
  <c r="I47" i="3"/>
  <c r="F47" i="3"/>
  <c r="I46" i="3"/>
  <c r="F46" i="3"/>
  <c r="I45" i="3"/>
  <c r="F45" i="3"/>
  <c r="I44" i="3"/>
  <c r="F44" i="3"/>
  <c r="I43" i="3"/>
  <c r="F43" i="3"/>
  <c r="I42" i="3"/>
  <c r="F42" i="3"/>
  <c r="I41" i="3"/>
  <c r="F41" i="3"/>
  <c r="I40" i="3"/>
  <c r="F40" i="3"/>
  <c r="I39" i="3"/>
  <c r="F39" i="3"/>
  <c r="I38" i="3"/>
  <c r="F38" i="3"/>
  <c r="I37" i="3"/>
  <c r="F37" i="3"/>
  <c r="I36" i="3"/>
  <c r="F36" i="3"/>
  <c r="I35" i="3"/>
  <c r="F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I27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F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I93" i="3"/>
  <c r="F4" i="3"/>
  <c r="F93" i="3"/>
  <c r="D159" i="2"/>
  <c r="C159" i="2"/>
  <c r="D154" i="2"/>
  <c r="C154" i="2"/>
  <c r="D149" i="2"/>
  <c r="C149" i="2"/>
  <c r="D144" i="2"/>
  <c r="C144" i="2"/>
  <c r="D139" i="2"/>
  <c r="C139" i="2"/>
  <c r="D133" i="2"/>
  <c r="C133" i="2"/>
  <c r="D128" i="2"/>
  <c r="C128" i="2"/>
  <c r="C121" i="2"/>
  <c r="D108" i="2"/>
  <c r="C108" i="2"/>
  <c r="J101" i="2"/>
  <c r="I100" i="2"/>
  <c r="F100" i="2"/>
  <c r="I99" i="2"/>
  <c r="F99" i="2"/>
  <c r="I98" i="2"/>
  <c r="K98" i="2"/>
  <c r="I97" i="2"/>
  <c r="K97" i="2"/>
  <c r="I96" i="2"/>
  <c r="K96" i="2"/>
  <c r="I91" i="2"/>
  <c r="F91" i="2"/>
  <c r="I90" i="2"/>
  <c r="F90" i="2"/>
  <c r="I89" i="2"/>
  <c r="F89" i="2"/>
  <c r="I88" i="2"/>
  <c r="F88" i="2"/>
  <c r="I87" i="2"/>
  <c r="F87" i="2"/>
  <c r="I86" i="2"/>
  <c r="F86" i="2"/>
  <c r="I85" i="2"/>
  <c r="F85" i="2"/>
  <c r="I84" i="2"/>
  <c r="F84" i="2"/>
  <c r="I83" i="2"/>
  <c r="F83" i="2"/>
  <c r="I82" i="2"/>
  <c r="F82" i="2"/>
  <c r="I81" i="2"/>
  <c r="F81" i="2"/>
  <c r="I80" i="2"/>
  <c r="F80" i="2"/>
  <c r="I79" i="2"/>
  <c r="F79" i="2"/>
  <c r="I78" i="2"/>
  <c r="F78" i="2"/>
  <c r="I77" i="2"/>
  <c r="F77" i="2"/>
  <c r="I76" i="2"/>
  <c r="F76" i="2"/>
  <c r="I75" i="2"/>
  <c r="F75" i="2"/>
  <c r="I74" i="2"/>
  <c r="F74" i="2"/>
  <c r="I73" i="2"/>
  <c r="F73" i="2"/>
  <c r="I72" i="2"/>
  <c r="F72" i="2"/>
  <c r="I71" i="2"/>
  <c r="F71" i="2"/>
  <c r="I70" i="2"/>
  <c r="F70" i="2"/>
  <c r="I69" i="2"/>
  <c r="F69" i="2"/>
  <c r="I68" i="2"/>
  <c r="F68" i="2"/>
  <c r="I67" i="2"/>
  <c r="F67" i="2"/>
  <c r="I66" i="2"/>
  <c r="F66" i="2"/>
  <c r="I65" i="2"/>
  <c r="F65" i="2"/>
  <c r="K65" i="2"/>
  <c r="I64" i="2"/>
  <c r="F64" i="2"/>
  <c r="K64" i="2"/>
  <c r="I63" i="2"/>
  <c r="F63" i="2"/>
  <c r="K63" i="2"/>
  <c r="I62" i="2"/>
  <c r="F62" i="2"/>
  <c r="I61" i="2"/>
  <c r="F61" i="2"/>
  <c r="K61" i="2"/>
  <c r="I60" i="2"/>
  <c r="F60" i="2"/>
  <c r="I59" i="2"/>
  <c r="F59" i="2"/>
  <c r="I58" i="2"/>
  <c r="F58" i="2"/>
  <c r="I57" i="2"/>
  <c r="F57" i="2"/>
  <c r="K57" i="2"/>
  <c r="I56" i="2"/>
  <c r="F56" i="2"/>
  <c r="I55" i="2"/>
  <c r="F55" i="2"/>
  <c r="I54" i="2"/>
  <c r="F54" i="2"/>
  <c r="I53" i="2"/>
  <c r="F53" i="2"/>
  <c r="I52" i="2"/>
  <c r="F52" i="2"/>
  <c r="I51" i="2"/>
  <c r="F51" i="2"/>
  <c r="I50" i="2"/>
  <c r="F50" i="2"/>
  <c r="I49" i="2"/>
  <c r="F49" i="2"/>
  <c r="K49" i="2"/>
  <c r="I48" i="2"/>
  <c r="F48" i="2"/>
  <c r="K48" i="2"/>
  <c r="I47" i="2"/>
  <c r="F47" i="2"/>
  <c r="K47" i="2"/>
  <c r="I46" i="2"/>
  <c r="F46" i="2"/>
  <c r="K46" i="2"/>
  <c r="I45" i="2"/>
  <c r="F45" i="2"/>
  <c r="K45" i="2"/>
  <c r="I44" i="2"/>
  <c r="F44" i="2"/>
  <c r="K44" i="2"/>
  <c r="I43" i="2"/>
  <c r="F43" i="2"/>
  <c r="K43" i="2"/>
  <c r="I42" i="2"/>
  <c r="F42" i="2"/>
  <c r="I41" i="2"/>
  <c r="F41" i="2"/>
  <c r="K41" i="2"/>
  <c r="I40" i="2"/>
  <c r="F40" i="2"/>
  <c r="I39" i="2"/>
  <c r="F39" i="2"/>
  <c r="I38" i="2"/>
  <c r="F38" i="2"/>
  <c r="I37" i="2"/>
  <c r="F37" i="2"/>
  <c r="I36" i="2"/>
  <c r="F36" i="2"/>
  <c r="I35" i="2"/>
  <c r="F35" i="2"/>
  <c r="I34" i="2"/>
  <c r="F34" i="2"/>
  <c r="I33" i="2"/>
  <c r="F33" i="2"/>
  <c r="I32" i="2"/>
  <c r="F32" i="2"/>
  <c r="I31" i="2"/>
  <c r="F31" i="2"/>
  <c r="K31" i="2"/>
  <c r="I30" i="2"/>
  <c r="F30" i="2"/>
  <c r="I29" i="2"/>
  <c r="F29" i="2"/>
  <c r="I28" i="2"/>
  <c r="F28" i="2"/>
  <c r="I27" i="2"/>
  <c r="F27" i="2"/>
  <c r="I26" i="2"/>
  <c r="F26" i="2"/>
  <c r="I25" i="2"/>
  <c r="F25" i="2"/>
  <c r="I24" i="2"/>
  <c r="F24" i="2"/>
  <c r="I23" i="2"/>
  <c r="F23" i="2"/>
  <c r="I22" i="2"/>
  <c r="F22" i="2"/>
  <c r="I21" i="2"/>
  <c r="F21" i="2"/>
  <c r="I20" i="2"/>
  <c r="F20" i="2"/>
  <c r="I19" i="2"/>
  <c r="F19" i="2"/>
  <c r="I18" i="2"/>
  <c r="F18" i="2"/>
  <c r="I17" i="2"/>
  <c r="F17" i="2"/>
  <c r="K17" i="2"/>
  <c r="I16" i="2"/>
  <c r="F16" i="2"/>
  <c r="K16" i="2"/>
  <c r="I15" i="2"/>
  <c r="F15" i="2"/>
  <c r="K15" i="2"/>
  <c r="I14" i="2"/>
  <c r="F14" i="2"/>
  <c r="K14" i="2"/>
  <c r="I13" i="2"/>
  <c r="F13" i="2"/>
  <c r="K13" i="2"/>
  <c r="I12" i="2"/>
  <c r="F12" i="2"/>
  <c r="K12" i="2"/>
  <c r="I11" i="2"/>
  <c r="F11" i="2"/>
  <c r="K11" i="2"/>
  <c r="I10" i="2"/>
  <c r="F10" i="2"/>
  <c r="K10" i="2"/>
  <c r="I9" i="2"/>
  <c r="F9" i="2"/>
  <c r="K9" i="2"/>
  <c r="I8" i="2"/>
  <c r="F8" i="2"/>
  <c r="I7" i="2"/>
  <c r="F7" i="2"/>
  <c r="K7" i="2"/>
  <c r="I6" i="2"/>
  <c r="F6" i="2"/>
  <c r="I5" i="2"/>
  <c r="F5" i="2"/>
  <c r="I4" i="2"/>
  <c r="I101" i="2"/>
  <c r="F4" i="2"/>
  <c r="F101" i="2"/>
  <c r="I82" i="11"/>
  <c r="F82" i="11"/>
  <c r="K5" i="10"/>
  <c r="K6" i="10"/>
  <c r="K7" i="10"/>
  <c r="K8" i="10"/>
  <c r="K9" i="10"/>
  <c r="K10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K30" i="10"/>
  <c r="K31" i="10"/>
  <c r="K32" i="10"/>
  <c r="K33" i="10"/>
  <c r="K34" i="10"/>
  <c r="K35" i="10"/>
  <c r="K36" i="10"/>
  <c r="K37" i="10"/>
  <c r="K38" i="10"/>
  <c r="K39" i="10"/>
  <c r="K40" i="10"/>
  <c r="K41" i="10"/>
  <c r="K42" i="10"/>
  <c r="K43" i="10"/>
  <c r="K44" i="10"/>
  <c r="K45" i="10"/>
  <c r="K46" i="10"/>
  <c r="K47" i="10"/>
  <c r="K48" i="10"/>
  <c r="K49" i="10"/>
  <c r="K50" i="10"/>
  <c r="K51" i="10"/>
  <c r="K52" i="10"/>
  <c r="K53" i="10"/>
  <c r="K54" i="10"/>
  <c r="K55" i="10"/>
  <c r="K56" i="10"/>
  <c r="K57" i="10"/>
  <c r="K58" i="10"/>
  <c r="K59" i="10"/>
  <c r="K60" i="10"/>
  <c r="K61" i="10"/>
  <c r="K62" i="10"/>
  <c r="K63" i="10"/>
  <c r="K64" i="10"/>
  <c r="K65" i="10"/>
  <c r="K66" i="10"/>
  <c r="K67" i="10"/>
  <c r="K68" i="10"/>
  <c r="K69" i="10"/>
  <c r="K70" i="10"/>
  <c r="K71" i="10"/>
  <c r="K72" i="10"/>
  <c r="K73" i="10"/>
  <c r="K74" i="10"/>
  <c r="K75" i="10"/>
  <c r="K76" i="10"/>
  <c r="K77" i="10"/>
  <c r="K78" i="10"/>
  <c r="K79" i="10"/>
  <c r="K80" i="10"/>
  <c r="K81" i="10"/>
  <c r="K82" i="10"/>
  <c r="K83" i="10"/>
  <c r="K84" i="10"/>
  <c r="K85" i="10"/>
  <c r="K86" i="10"/>
  <c r="K87" i="10"/>
  <c r="K88" i="10"/>
  <c r="K73" i="2"/>
  <c r="K74" i="2"/>
  <c r="K75" i="2"/>
  <c r="K76" i="2"/>
  <c r="K77" i="2"/>
  <c r="K83" i="3"/>
  <c r="K84" i="3"/>
  <c r="K78" i="2"/>
  <c r="K79" i="2"/>
  <c r="K56" i="9"/>
  <c r="K58" i="9"/>
  <c r="K60" i="9"/>
  <c r="K62" i="9"/>
  <c r="K64" i="9"/>
  <c r="K66" i="9"/>
  <c r="K68" i="9"/>
  <c r="K70" i="9"/>
  <c r="K72" i="9"/>
  <c r="K74" i="9"/>
  <c r="K76" i="9"/>
  <c r="K78" i="9"/>
  <c r="K6" i="8"/>
  <c r="K8" i="8"/>
  <c r="K10" i="8"/>
  <c r="K12" i="8"/>
  <c r="K14" i="8"/>
  <c r="K16" i="8"/>
  <c r="K18" i="8"/>
  <c r="K20" i="8"/>
  <c r="K22" i="8"/>
  <c r="K24" i="8"/>
  <c r="K26" i="8"/>
  <c r="K28" i="8"/>
  <c r="K30" i="8"/>
  <c r="K32" i="8"/>
  <c r="K34" i="8"/>
  <c r="K36" i="8"/>
  <c r="K38" i="8"/>
  <c r="K40" i="8"/>
  <c r="K42" i="8"/>
  <c r="K44" i="8"/>
  <c r="K46" i="8"/>
  <c r="K48" i="8"/>
  <c r="K50" i="8"/>
  <c r="K52" i="8"/>
  <c r="K54" i="8"/>
  <c r="K56" i="8"/>
  <c r="K58" i="8"/>
  <c r="K60" i="8"/>
  <c r="K62" i="8"/>
  <c r="K64" i="8"/>
  <c r="K66" i="8"/>
  <c r="K68" i="8"/>
  <c r="K70" i="8"/>
  <c r="K72" i="8"/>
  <c r="K74" i="8"/>
  <c r="K76" i="8"/>
  <c r="K78" i="8"/>
  <c r="K80" i="8"/>
  <c r="K82" i="8"/>
  <c r="K84" i="8"/>
  <c r="K86" i="8"/>
  <c r="K88" i="8"/>
  <c r="K90" i="8"/>
  <c r="K92" i="8"/>
  <c r="K94" i="8"/>
  <c r="K96" i="8"/>
  <c r="K98" i="8"/>
  <c r="K100" i="8"/>
  <c r="K102" i="8"/>
  <c r="K104" i="8"/>
  <c r="K106" i="8"/>
  <c r="K108" i="8"/>
  <c r="K110" i="8"/>
  <c r="K112" i="8"/>
  <c r="K99" i="2"/>
  <c r="K80" i="2"/>
  <c r="K81" i="2"/>
  <c r="K82" i="2"/>
  <c r="K100" i="2"/>
  <c r="K86" i="2"/>
  <c r="K87" i="2"/>
  <c r="K83" i="2"/>
  <c r="K84" i="2"/>
  <c r="K85" i="2"/>
  <c r="K88" i="2"/>
  <c r="K89" i="2"/>
  <c r="K90" i="2"/>
  <c r="K91" i="2"/>
  <c r="K87" i="3"/>
  <c r="K88" i="3"/>
  <c r="K89" i="3"/>
  <c r="K90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5" i="3"/>
  <c r="K91" i="3"/>
  <c r="K92" i="3"/>
  <c r="K35" i="13"/>
  <c r="K4" i="13"/>
  <c r="I123" i="12"/>
  <c r="K4" i="10"/>
  <c r="I80" i="9"/>
  <c r="K4" i="8"/>
  <c r="L4" i="8"/>
  <c r="K4" i="3"/>
  <c r="K4" i="2"/>
  <c r="D181" i="1"/>
  <c r="C181" i="1"/>
  <c r="C156" i="1"/>
  <c r="D156" i="1"/>
  <c r="C125" i="1"/>
  <c r="D125" i="1"/>
  <c r="K87" i="13"/>
  <c r="L4" i="13"/>
  <c r="L5" i="13"/>
  <c r="L6" i="13"/>
  <c r="L7" i="13"/>
  <c r="L8" i="13"/>
  <c r="L9" i="13"/>
  <c r="L10" i="13"/>
  <c r="L11" i="13"/>
  <c r="L12" i="13"/>
  <c r="L13" i="13"/>
  <c r="L14" i="13"/>
  <c r="L15" i="13"/>
  <c r="L16" i="13"/>
  <c r="L17" i="13"/>
  <c r="L18" i="13"/>
  <c r="L19" i="13"/>
  <c r="L20" i="13"/>
  <c r="L21" i="13"/>
  <c r="L22" i="13"/>
  <c r="L23" i="13"/>
  <c r="L24" i="13"/>
  <c r="L25" i="13"/>
  <c r="L26" i="13"/>
  <c r="L27" i="13"/>
  <c r="L28" i="13"/>
  <c r="L29" i="13"/>
  <c r="L30" i="13"/>
  <c r="L31" i="13"/>
  <c r="L32" i="13"/>
  <c r="L33" i="13"/>
  <c r="L34" i="13"/>
  <c r="L35" i="13"/>
  <c r="L36" i="13"/>
  <c r="L37" i="13"/>
  <c r="L38" i="13"/>
  <c r="L39" i="13"/>
  <c r="L40" i="13"/>
  <c r="L41" i="13"/>
  <c r="L42" i="13"/>
  <c r="L43" i="13"/>
  <c r="L44" i="13"/>
  <c r="L45" i="13"/>
  <c r="L46" i="13"/>
  <c r="L47" i="13"/>
  <c r="L48" i="13"/>
  <c r="L49" i="13"/>
  <c r="L50" i="13"/>
  <c r="L51" i="13"/>
  <c r="L52" i="13"/>
  <c r="L53" i="13"/>
  <c r="L54" i="13"/>
  <c r="L55" i="13"/>
  <c r="L56" i="13"/>
  <c r="L57" i="13"/>
  <c r="L58" i="13"/>
  <c r="L59" i="13"/>
  <c r="L60" i="13"/>
  <c r="L61" i="13"/>
  <c r="L62" i="13"/>
  <c r="L63" i="13"/>
  <c r="L64" i="13"/>
  <c r="L65" i="13"/>
  <c r="L66" i="13"/>
  <c r="L67" i="13"/>
  <c r="L68" i="13"/>
  <c r="L69" i="13"/>
  <c r="L70" i="13"/>
  <c r="L71" i="13"/>
  <c r="L72" i="13"/>
  <c r="L73" i="13"/>
  <c r="L74" i="13"/>
  <c r="L75" i="13"/>
  <c r="L76" i="13"/>
  <c r="L77" i="13"/>
  <c r="L78" i="13"/>
  <c r="L79" i="13"/>
  <c r="L80" i="13"/>
  <c r="L81" i="13"/>
  <c r="L82" i="13"/>
  <c r="L83" i="13"/>
  <c r="L84" i="13"/>
  <c r="L85" i="13"/>
  <c r="L86" i="13"/>
  <c r="K89" i="10"/>
  <c r="L4" i="10"/>
  <c r="L5" i="10"/>
  <c r="L6" i="10"/>
  <c r="L7" i="10"/>
  <c r="L8" i="10"/>
  <c r="L9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33" i="10"/>
  <c r="L34" i="10"/>
  <c r="L35" i="10"/>
  <c r="L36" i="10"/>
  <c r="L37" i="10"/>
  <c r="L38" i="10"/>
  <c r="L39" i="10"/>
  <c r="L40" i="10"/>
  <c r="L41" i="10"/>
  <c r="L42" i="10"/>
  <c r="L43" i="10"/>
  <c r="L44" i="10"/>
  <c r="L45" i="10"/>
  <c r="L46" i="10"/>
  <c r="L47" i="10"/>
  <c r="L48" i="10"/>
  <c r="L49" i="10"/>
  <c r="L50" i="10"/>
  <c r="L51" i="10"/>
  <c r="L52" i="10"/>
  <c r="L53" i="10"/>
  <c r="L54" i="10"/>
  <c r="L55" i="10"/>
  <c r="L56" i="10"/>
  <c r="L57" i="10"/>
  <c r="L58" i="10"/>
  <c r="L59" i="10"/>
  <c r="L60" i="10"/>
  <c r="L61" i="10"/>
  <c r="L62" i="10"/>
  <c r="L63" i="10"/>
  <c r="L64" i="10"/>
  <c r="L65" i="10"/>
  <c r="L66" i="10"/>
  <c r="L67" i="10"/>
  <c r="L68" i="10"/>
  <c r="L69" i="10"/>
  <c r="L70" i="10"/>
  <c r="L71" i="10"/>
  <c r="L72" i="10"/>
  <c r="L73" i="10"/>
  <c r="L74" i="10"/>
  <c r="L75" i="10"/>
  <c r="L76" i="10"/>
  <c r="L77" i="10"/>
  <c r="L78" i="10"/>
  <c r="L79" i="10"/>
  <c r="L80" i="10"/>
  <c r="L81" i="10"/>
  <c r="L82" i="10"/>
  <c r="L83" i="10"/>
  <c r="L84" i="10"/>
  <c r="L85" i="10"/>
  <c r="L86" i="10"/>
  <c r="L87" i="10"/>
  <c r="L88" i="10"/>
  <c r="K93" i="3"/>
  <c r="L4" i="3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4" i="2"/>
  <c r="D176" i="1"/>
  <c r="C176" i="1"/>
  <c r="D171" i="1"/>
  <c r="C171" i="1"/>
  <c r="D166" i="1"/>
  <c r="C166" i="1"/>
  <c r="D161" i="1"/>
  <c r="C161" i="1"/>
  <c r="D150" i="1"/>
  <c r="C150" i="1"/>
  <c r="D145" i="1"/>
  <c r="C145" i="1"/>
  <c r="D138" i="1"/>
  <c r="C138" i="1"/>
  <c r="J117" i="1"/>
  <c r="G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I98" i="1"/>
  <c r="F98" i="1"/>
  <c r="I97" i="1"/>
  <c r="F97" i="1"/>
  <c r="I96" i="1"/>
  <c r="F96" i="1"/>
  <c r="I95" i="1"/>
  <c r="F95" i="1"/>
  <c r="I94" i="1"/>
  <c r="F94" i="1"/>
  <c r="I93" i="1"/>
  <c r="F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I73" i="1"/>
  <c r="F73" i="1"/>
  <c r="I72" i="1"/>
  <c r="F72" i="1"/>
  <c r="I71" i="1"/>
  <c r="F71" i="1"/>
  <c r="I70" i="1"/>
  <c r="F70" i="1"/>
  <c r="I69" i="1"/>
  <c r="F69" i="1"/>
  <c r="I68" i="1"/>
  <c r="F68" i="1"/>
  <c r="I67" i="1"/>
  <c r="F67" i="1"/>
  <c r="I66" i="1"/>
  <c r="F66" i="1"/>
  <c r="I65" i="1"/>
  <c r="F65" i="1"/>
  <c r="I64" i="1"/>
  <c r="F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I9" i="1"/>
  <c r="F9" i="1"/>
  <c r="I8" i="1"/>
  <c r="F8" i="1"/>
  <c r="I7" i="1"/>
  <c r="F7" i="1"/>
  <c r="I6" i="1"/>
  <c r="F6" i="1"/>
  <c r="I5" i="1"/>
  <c r="F5" i="1"/>
  <c r="I4" i="1"/>
  <c r="I117" i="1"/>
  <c r="F4" i="1"/>
  <c r="F117" i="1"/>
  <c r="K10" i="1"/>
  <c r="K13" i="1"/>
  <c r="K19" i="1"/>
  <c r="K24" i="1"/>
  <c r="K25" i="1"/>
  <c r="K6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3" i="1"/>
  <c r="K22" i="1"/>
  <c r="K21" i="1"/>
  <c r="K20" i="1"/>
  <c r="K18" i="1"/>
  <c r="K17" i="1"/>
  <c r="K16" i="1"/>
  <c r="K15" i="1"/>
  <c r="K14" i="1"/>
  <c r="K12" i="1"/>
  <c r="K11" i="1"/>
  <c r="K9" i="1"/>
  <c r="K8" i="1"/>
  <c r="K7" i="1"/>
  <c r="K6" i="1"/>
  <c r="K5" i="1"/>
  <c r="K45" i="1"/>
  <c r="K44" i="1"/>
  <c r="K50" i="1"/>
  <c r="K57" i="1"/>
  <c r="K58" i="1"/>
  <c r="K65" i="1"/>
  <c r="K66" i="1"/>
  <c r="K68" i="1"/>
  <c r="K69" i="1"/>
  <c r="K70" i="1"/>
  <c r="K71" i="1"/>
  <c r="K72" i="1"/>
  <c r="K76" i="1"/>
  <c r="K77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46" i="1"/>
  <c r="K47" i="1"/>
  <c r="K48" i="1"/>
  <c r="K49" i="1"/>
  <c r="K51" i="1"/>
  <c r="K52" i="1"/>
  <c r="K53" i="1"/>
  <c r="K54" i="1"/>
  <c r="K55" i="1"/>
  <c r="K56" i="1"/>
  <c r="K59" i="1"/>
  <c r="K60" i="1"/>
  <c r="K61" i="1"/>
  <c r="K62" i="1"/>
  <c r="K63" i="1"/>
  <c r="K67" i="1"/>
  <c r="K73" i="1"/>
  <c r="K74" i="1"/>
  <c r="K75" i="1"/>
  <c r="K78" i="1"/>
  <c r="K79" i="1"/>
  <c r="K80" i="1"/>
  <c r="K116" i="1"/>
  <c r="K4" i="1"/>
  <c r="K117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K88" i="12"/>
  <c r="K122" i="12"/>
  <c r="K76" i="12"/>
  <c r="K60" i="12"/>
  <c r="K53" i="12"/>
  <c r="K52" i="12"/>
  <c r="K45" i="12"/>
  <c r="K44" i="12"/>
  <c r="K37" i="12"/>
  <c r="K36" i="12"/>
  <c r="K29" i="12"/>
  <c r="K28" i="12"/>
  <c r="K20" i="12"/>
  <c r="K86" i="12"/>
  <c r="K82" i="12"/>
  <c r="K78" i="12"/>
  <c r="K74" i="12"/>
  <c r="K70" i="12"/>
  <c r="K66" i="12"/>
  <c r="K62" i="12"/>
  <c r="K58" i="12"/>
  <c r="K54" i="12"/>
  <c r="K50" i="12"/>
  <c r="K46" i="12"/>
  <c r="K42" i="12"/>
  <c r="K38" i="12"/>
  <c r="K34" i="12"/>
  <c r="K30" i="12"/>
  <c r="K26" i="12"/>
  <c r="K22" i="12"/>
  <c r="K18" i="12"/>
  <c r="K9" i="12"/>
  <c r="K94" i="12"/>
  <c r="K93" i="12"/>
  <c r="K92" i="12"/>
  <c r="K91" i="12"/>
  <c r="K90" i="12"/>
  <c r="K89" i="12"/>
  <c r="L5" i="12"/>
  <c r="L6" i="12"/>
  <c r="L7" i="12"/>
  <c r="L8" i="12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L104" i="12"/>
  <c r="L105" i="12"/>
  <c r="L106" i="12"/>
  <c r="L107" i="12"/>
  <c r="L108" i="12"/>
  <c r="L109" i="12"/>
  <c r="L110" i="12"/>
  <c r="L111" i="12"/>
  <c r="L112" i="12"/>
  <c r="L113" i="12"/>
  <c r="K123" i="12"/>
  <c r="K80" i="11"/>
  <c r="K78" i="11"/>
  <c r="K77" i="11"/>
  <c r="K76" i="11"/>
  <c r="K75" i="11"/>
  <c r="K74" i="11"/>
  <c r="K72" i="11"/>
  <c r="K71" i="11"/>
  <c r="K64" i="11"/>
  <c r="K63" i="11"/>
  <c r="K56" i="11"/>
  <c r="K55" i="11"/>
  <c r="K44" i="11"/>
  <c r="K43" i="11"/>
  <c r="K81" i="11"/>
  <c r="K73" i="11"/>
  <c r="K69" i="11"/>
  <c r="K65" i="11"/>
  <c r="K61" i="11"/>
  <c r="K57" i="11"/>
  <c r="K53" i="11"/>
  <c r="K45" i="11"/>
  <c r="K41" i="11"/>
  <c r="K79" i="11"/>
  <c r="K82" i="11"/>
  <c r="L5" i="11"/>
  <c r="L6" i="11"/>
  <c r="L7" i="11"/>
  <c r="L8" i="11"/>
  <c r="L9" i="11"/>
  <c r="L10" i="11"/>
  <c r="L11" i="11"/>
  <c r="L12" i="11"/>
  <c r="L13" i="11"/>
  <c r="L14" i="11"/>
  <c r="L15" i="11"/>
  <c r="L16" i="11"/>
  <c r="L17" i="11"/>
  <c r="L18" i="11"/>
  <c r="L19" i="11"/>
  <c r="L20" i="11"/>
  <c r="L21" i="11"/>
  <c r="L22" i="11"/>
  <c r="L23" i="11"/>
  <c r="L24" i="11"/>
  <c r="L25" i="11"/>
  <c r="L26" i="11"/>
  <c r="L27" i="11"/>
  <c r="L28" i="11"/>
  <c r="L29" i="11"/>
  <c r="L30" i="11"/>
  <c r="L31" i="11"/>
  <c r="L32" i="11"/>
  <c r="L33" i="11"/>
  <c r="L34" i="11"/>
  <c r="L35" i="11"/>
  <c r="L36" i="11"/>
  <c r="L37" i="11"/>
  <c r="L38" i="11"/>
  <c r="L39" i="11"/>
  <c r="L40" i="11"/>
  <c r="L41" i="11"/>
  <c r="L42" i="11"/>
  <c r="L43" i="11"/>
  <c r="L44" i="11"/>
  <c r="L45" i="11"/>
  <c r="L46" i="11"/>
  <c r="L47" i="11"/>
  <c r="L48" i="11"/>
  <c r="L49" i="11"/>
  <c r="L50" i="11"/>
  <c r="L51" i="11"/>
  <c r="L52" i="11"/>
  <c r="L53" i="11"/>
  <c r="L54" i="11"/>
  <c r="L55" i="11"/>
  <c r="L56" i="11"/>
  <c r="L57" i="11"/>
  <c r="L58" i="11"/>
  <c r="L59" i="11"/>
  <c r="L60" i="11"/>
  <c r="L61" i="11"/>
  <c r="L62" i="11"/>
  <c r="L63" i="11"/>
  <c r="L64" i="11"/>
  <c r="L65" i="11"/>
  <c r="L66" i="11"/>
  <c r="L67" i="11"/>
  <c r="L68" i="11"/>
  <c r="L69" i="11"/>
  <c r="L70" i="11"/>
  <c r="L71" i="11"/>
  <c r="L72" i="11"/>
  <c r="L73" i="11"/>
  <c r="L74" i="11"/>
  <c r="L75" i="11"/>
  <c r="L76" i="11"/>
  <c r="L77" i="11"/>
  <c r="L78" i="11"/>
  <c r="L79" i="11"/>
  <c r="L80" i="11"/>
  <c r="L81" i="11"/>
  <c r="L5" i="9"/>
  <c r="L6" i="9"/>
  <c r="L7" i="9"/>
  <c r="L8" i="9"/>
  <c r="L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K80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F80" i="9"/>
  <c r="I114" i="8"/>
  <c r="K5" i="8"/>
  <c r="K114" i="8"/>
  <c r="K21" i="2"/>
  <c r="K23" i="2"/>
  <c r="K24" i="2"/>
  <c r="K25" i="2"/>
  <c r="K27" i="2"/>
  <c r="K28" i="2"/>
  <c r="K29" i="2"/>
  <c r="K30" i="2"/>
  <c r="K53" i="2"/>
  <c r="K55" i="2"/>
  <c r="K56" i="2"/>
  <c r="K5" i="2"/>
  <c r="K6" i="2"/>
  <c r="K19" i="2"/>
  <c r="K20" i="2"/>
  <c r="K33" i="2"/>
  <c r="K34" i="2"/>
  <c r="K35" i="2"/>
  <c r="K36" i="2"/>
  <c r="K37" i="2"/>
  <c r="K38" i="2"/>
  <c r="K39" i="2"/>
  <c r="K40" i="2"/>
  <c r="K51" i="2"/>
  <c r="K52" i="2"/>
  <c r="K59" i="2"/>
  <c r="K60" i="2"/>
  <c r="K66" i="2"/>
  <c r="K67" i="2"/>
  <c r="K68" i="2"/>
  <c r="K69" i="2"/>
  <c r="K70" i="2"/>
  <c r="K71" i="2"/>
  <c r="K72" i="2"/>
  <c r="K8" i="2"/>
  <c r="K32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K18" i="2"/>
  <c r="K22" i="2"/>
  <c r="K101" i="2"/>
  <c r="K26" i="2"/>
  <c r="K42" i="2"/>
  <c r="K50" i="2"/>
  <c r="K54" i="2"/>
  <c r="K58" i="2"/>
  <c r="K62" i="2"/>
  <c r="K4" i="14"/>
  <c r="L4" i="14"/>
  <c r="L114" i="12"/>
  <c r="L115" i="12"/>
  <c r="L116" i="12"/>
  <c r="L117" i="12"/>
  <c r="L118" i="12"/>
  <c r="L119" i="12"/>
  <c r="L120" i="12"/>
  <c r="L121" i="12"/>
  <c r="L122" i="12"/>
  <c r="L5" i="8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44" i="8"/>
  <c r="L45" i="8"/>
  <c r="L46" i="8"/>
  <c r="L47" i="8"/>
  <c r="L48" i="8"/>
  <c r="L49" i="8"/>
  <c r="L50" i="8"/>
  <c r="L51" i="8"/>
  <c r="L52" i="8"/>
  <c r="L53" i="8"/>
  <c r="L54" i="8"/>
  <c r="L55" i="8"/>
  <c r="L56" i="8"/>
  <c r="L57" i="8"/>
  <c r="L58" i="8"/>
  <c r="L59" i="8"/>
  <c r="L60" i="8"/>
  <c r="L61" i="8"/>
  <c r="L62" i="8"/>
  <c r="L63" i="8"/>
  <c r="L64" i="8"/>
  <c r="L65" i="8"/>
  <c r="L66" i="8"/>
  <c r="L67" i="8"/>
  <c r="L68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0" i="8"/>
  <c r="L91" i="8"/>
  <c r="L92" i="8"/>
  <c r="L93" i="8"/>
  <c r="L94" i="8"/>
  <c r="L95" i="8"/>
  <c r="L96" i="8"/>
  <c r="L97" i="8"/>
  <c r="L98" i="8"/>
  <c r="L99" i="8"/>
  <c r="L100" i="8"/>
  <c r="L101" i="8"/>
  <c r="L102" i="8"/>
  <c r="L103" i="8"/>
  <c r="L104" i="8"/>
  <c r="L105" i="8"/>
  <c r="L106" i="8"/>
  <c r="L107" i="8"/>
  <c r="L108" i="8"/>
  <c r="L109" i="8"/>
  <c r="L110" i="8"/>
  <c r="L111" i="8"/>
  <c r="L112" i="8"/>
  <c r="L113" i="8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K113" i="14"/>
  <c r="I147" i="16" l="1"/>
  <c r="L30" i="16"/>
  <c r="L31" i="16" s="1"/>
  <c r="L28" i="16"/>
  <c r="L108" i="16"/>
  <c r="L109" i="16" s="1"/>
  <c r="L111" i="16" s="1"/>
  <c r="L112" i="16" s="1"/>
  <c r="L113" i="16" s="1"/>
  <c r="L114" i="16" s="1"/>
  <c r="L115" i="16" s="1"/>
  <c r="L116" i="16" s="1"/>
  <c r="L117" i="16" s="1"/>
  <c r="L119" i="16" s="1"/>
  <c r="L121" i="16" s="1"/>
  <c r="L122" i="16" s="1"/>
  <c r="L123" i="16" s="1"/>
  <c r="L124" i="16" s="1"/>
  <c r="L125" i="16" s="1"/>
  <c r="L126" i="16" s="1"/>
  <c r="L127" i="16" s="1"/>
  <c r="L128" i="16" s="1"/>
  <c r="L129" i="16" s="1"/>
  <c r="L130" i="16" s="1"/>
  <c r="L106" i="16"/>
  <c r="L82" i="16"/>
  <c r="L83" i="16" s="1"/>
  <c r="L84" i="16" s="1"/>
  <c r="L85" i="16" s="1"/>
  <c r="L86" i="16" s="1"/>
  <c r="L87" i="16" s="1"/>
  <c r="L88" i="16" s="1"/>
  <c r="L89" i="16" s="1"/>
  <c r="L90" i="16" s="1"/>
  <c r="L91" i="16" s="1"/>
  <c r="L92" i="16" s="1"/>
  <c r="L93" i="16" s="1"/>
  <c r="L96" i="16" s="1"/>
  <c r="L97" i="16" s="1"/>
  <c r="L98" i="16" s="1"/>
  <c r="L99" i="16" s="1"/>
  <c r="L100" i="16" s="1"/>
  <c r="L101" i="16" s="1"/>
  <c r="L103" i="16" s="1"/>
  <c r="L34" i="16"/>
  <c r="L35" i="16" s="1"/>
  <c r="L66" i="16" s="1"/>
  <c r="L67" i="16" s="1"/>
  <c r="L68" i="16" s="1"/>
  <c r="L70" i="16" s="1"/>
  <c r="L71" i="16" s="1"/>
  <c r="L72" i="16" s="1"/>
  <c r="L73" i="16" s="1"/>
  <c r="L74" i="16" s="1"/>
  <c r="L75" i="16" s="1"/>
  <c r="L76" i="16" s="1"/>
  <c r="L77" i="16" s="1"/>
  <c r="L78" i="16" s="1"/>
  <c r="L79" i="16" s="1"/>
  <c r="K4" i="16"/>
  <c r="L4" i="16" s="1"/>
  <c r="L140" i="16"/>
  <c r="L142" i="16" s="1"/>
  <c r="L143" i="16" s="1"/>
  <c r="L144" i="16" s="1"/>
  <c r="L145" i="16" s="1"/>
  <c r="L146" i="16" s="1"/>
  <c r="L132" i="16"/>
  <c r="L133" i="16" s="1"/>
  <c r="L136" i="16" s="1"/>
  <c r="L137" i="16" s="1"/>
  <c r="L138" i="16" s="1"/>
  <c r="K5" i="16"/>
  <c r="L5" i="16" s="1"/>
  <c r="K7" i="16"/>
  <c r="K8" i="16"/>
  <c r="L8" i="16" s="1"/>
  <c r="K9" i="16"/>
  <c r="L9" i="16" s="1"/>
  <c r="K10" i="16"/>
  <c r="L10" i="16" s="1"/>
  <c r="K11" i="16"/>
  <c r="L11" i="16" s="1"/>
  <c r="K12" i="16"/>
  <c r="L12" i="16" s="1"/>
  <c r="K13" i="16"/>
  <c r="K14" i="16"/>
  <c r="L61" i="16"/>
  <c r="L62" i="16" s="1"/>
  <c r="L63" i="16" s="1"/>
  <c r="L64" i="16" s="1"/>
  <c r="L65" i="16" s="1"/>
  <c r="L37" i="16"/>
  <c r="L38" i="16" s="1"/>
  <c r="L39" i="16" s="1"/>
  <c r="L40" i="16" s="1"/>
  <c r="L42" i="16" s="1"/>
  <c r="L44" i="16" s="1"/>
  <c r="L45" i="16" s="1"/>
  <c r="L46" i="16" s="1"/>
  <c r="L49" i="16" s="1"/>
  <c r="L50" i="16" s="1"/>
  <c r="L53" i="16" s="1"/>
  <c r="L54" i="16" s="1"/>
  <c r="K6" i="16"/>
  <c r="F147" i="16"/>
  <c r="K147" i="16" l="1"/>
  <c r="L6" i="16"/>
  <c r="L7" i="16" s="1"/>
  <c r="L13" i="16" s="1"/>
  <c r="L14" i="16" s="1"/>
  <c r="L17" i="16" s="1"/>
  <c r="L18" i="16" s="1"/>
  <c r="L19" i="16" s="1"/>
  <c r="L20" i="16" s="1"/>
  <c r="L21" i="16" s="1"/>
  <c r="L24" i="16" s="1"/>
  <c r="L25" i="16" s="1"/>
  <c r="L26" i="16" s="1"/>
  <c r="L27" i="16" s="1"/>
</calcChain>
</file>

<file path=xl/comments1.xml><?xml version="1.0" encoding="utf-8"?>
<comments xmlns="http://schemas.openxmlformats.org/spreadsheetml/2006/main">
  <authors>
    <author>user</author>
  </authors>
  <commentList>
    <comment ref="M53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By Michelle.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M7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By Michelle
</t>
        </r>
      </text>
    </comment>
  </commentList>
</comments>
</file>

<file path=xl/sharedStrings.xml><?xml version="1.0" encoding="utf-8"?>
<sst xmlns="http://schemas.openxmlformats.org/spreadsheetml/2006/main" count="5961" uniqueCount="1491">
  <si>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</si>
  <si>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</si>
  <si>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</si>
  <si>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</si>
  <si>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</si>
  <si>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</si>
  <si>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</si>
  <si>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</si>
  <si>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</si>
  <si>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</si>
  <si>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</si>
  <si>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</si>
  <si>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Studio Howard</t>
  </si>
  <si>
    <t>PGT</t>
  </si>
  <si>
    <t>Clarity 8</t>
  </si>
  <si>
    <t>Ong Jin Teong</t>
  </si>
  <si>
    <t>Rapid Penang</t>
  </si>
  <si>
    <t>GTWHI</t>
  </si>
  <si>
    <t>TOTAL</t>
  </si>
  <si>
    <t>Kaki Creation</t>
  </si>
  <si>
    <t>Items</t>
  </si>
  <si>
    <t>Cost</t>
  </si>
  <si>
    <t>Sales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</si>
  <si>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2014</t>
    </r>
  </si>
  <si>
    <t>Tour Incentive</t>
  </si>
  <si>
    <r>
      <t xml:space="preserve">George Town Walkabout Tour @ 04/01/14 </t>
    </r>
    <r>
      <rPr>
        <b/>
        <sz val="11"/>
        <color theme="1"/>
        <rFont val="Calibri"/>
        <family val="2"/>
        <scheme val="minor"/>
      </rPr>
      <t>9.00am</t>
    </r>
  </si>
  <si>
    <t>Penang National Park Jungle Walk @ 03/01/14 8.30am</t>
  </si>
  <si>
    <t>Peranakan Tiles Magnet (Box)</t>
  </si>
  <si>
    <t>Penang Sketches Postcards (Colour Series)</t>
  </si>
  <si>
    <t>Rapid Penang Passport</t>
  </si>
  <si>
    <t>Penang Short Cotton Bag</t>
  </si>
  <si>
    <r>
      <t xml:space="preserve">George Town Walkabout Tour @ 03/01/14 </t>
    </r>
    <r>
      <rPr>
        <b/>
        <sz val="11"/>
        <color theme="1"/>
        <rFont val="Calibri"/>
        <family val="2"/>
        <scheme val="minor"/>
      </rPr>
      <t>4.00pm</t>
    </r>
  </si>
  <si>
    <r>
      <t xml:space="preserve">George Town Walkabout Tour @ 04/01/14 </t>
    </r>
    <r>
      <rPr>
        <b/>
        <sz val="11"/>
        <color theme="1"/>
        <rFont val="Calibri"/>
        <family val="2"/>
        <scheme val="minor"/>
      </rPr>
      <t>3.00pm</t>
    </r>
  </si>
  <si>
    <t>Postcards - Ernest Zacherevic</t>
  </si>
  <si>
    <t>Peranakan Tile Magnet (Single) - Two Flowers</t>
  </si>
  <si>
    <t>Scenes of Penang Postcards</t>
  </si>
  <si>
    <t>Penang B&amp;W Postcards - Building Series</t>
  </si>
  <si>
    <t>Penang Long Cotton Bag</t>
  </si>
  <si>
    <t>Street of Harmony Memo Pad</t>
  </si>
  <si>
    <t>A4 Penang Sketches</t>
  </si>
  <si>
    <t>Penang Gold Collar Pin</t>
  </si>
  <si>
    <t>Mirrors George Town T-shirt (Motorcycle) - Size M</t>
  </si>
  <si>
    <t>Street of Harmony Mug</t>
  </si>
  <si>
    <r>
      <t xml:space="preserve">George Town Walkabout Tour @ 06/01/14 </t>
    </r>
    <r>
      <rPr>
        <b/>
        <sz val="11"/>
        <color theme="1"/>
        <rFont val="Calibri"/>
        <family val="2"/>
        <scheme val="minor"/>
      </rPr>
      <t>11.00am</t>
    </r>
  </si>
  <si>
    <t>Street Art Notebook</t>
  </si>
  <si>
    <r>
      <t xml:space="preserve">George Town Walkabout Tour @ 07/01/14 </t>
    </r>
    <r>
      <rPr>
        <b/>
        <sz val="11"/>
        <color theme="1"/>
        <rFont val="Calibri"/>
        <family val="2"/>
        <scheme val="minor"/>
      </rPr>
      <t>12.30pm</t>
    </r>
  </si>
  <si>
    <t>Mirrors George Town T-shirt (Bicycle) - Size L</t>
  </si>
  <si>
    <r>
      <t xml:space="preserve">George Town Walkabout Tour @ 08/01/14 </t>
    </r>
    <r>
      <rPr>
        <b/>
        <sz val="11"/>
        <color theme="1"/>
        <rFont val="Calibri"/>
        <family val="2"/>
        <scheme val="minor"/>
      </rPr>
      <t>11.30am</t>
    </r>
  </si>
  <si>
    <t>Penang Calendar 2014</t>
  </si>
  <si>
    <t>Stamps - RM1</t>
  </si>
  <si>
    <r>
      <t xml:space="preserve">George Town Walkabout Tour @ 09/01/2014 </t>
    </r>
    <r>
      <rPr>
        <b/>
        <sz val="11"/>
        <color theme="1"/>
        <rFont val="Calibri"/>
        <family val="2"/>
        <scheme val="minor"/>
      </rPr>
      <t>10.00am</t>
    </r>
  </si>
  <si>
    <t>Street Sculpture Postcards</t>
  </si>
  <si>
    <t>Terracotta Tiles - Standard Edition - Kids on Bicycle</t>
  </si>
  <si>
    <t>Terracotta Tiles - Standard Edition - Old Motorcycle</t>
  </si>
  <si>
    <t>Terracotta Tiles - Blue Mansion Frame - Kids on Bicycle</t>
  </si>
  <si>
    <t>Terracotta Tiles - Red Wall Frame - Old Motorcycle</t>
  </si>
  <si>
    <r>
      <t xml:space="preserve">George Town Walkabout Tour @ 10/01/14 </t>
    </r>
    <r>
      <rPr>
        <b/>
        <sz val="11"/>
        <color theme="1"/>
        <rFont val="Calibri"/>
        <family val="2"/>
        <scheme val="minor"/>
      </rPr>
      <t>3.00pm</t>
    </r>
  </si>
  <si>
    <t>Mirrors George Town T-shirt (Motorcycle) - Size XL</t>
  </si>
  <si>
    <t>Penang Heritage Food</t>
  </si>
  <si>
    <t>Printed Note Card</t>
  </si>
  <si>
    <t>Stamps - 30 cents</t>
  </si>
  <si>
    <t>Pearly's Penang - A Nyonya Inheritance</t>
  </si>
  <si>
    <t>Peranakan Tile Magnet (Single) - Round Green</t>
  </si>
  <si>
    <t>Peranakan Tile Magnet (Single) - Purplelicious</t>
  </si>
  <si>
    <t>Peranakan Tile Magnet (Single) - Lily White</t>
  </si>
  <si>
    <t>Mirrors George Town T-shirt (Motorcycle) - Size L</t>
  </si>
  <si>
    <r>
      <t xml:space="preserve">George Town Walkabout Tour @ 15/01/14 </t>
    </r>
    <r>
      <rPr>
        <b/>
        <sz val="11"/>
        <color theme="1"/>
        <rFont val="Calibri"/>
        <family val="2"/>
        <scheme val="minor"/>
      </rPr>
      <t>2.45pm</t>
    </r>
  </si>
  <si>
    <r>
      <t xml:space="preserve">George Town Walkabout Tour @ 16/01/14 </t>
    </r>
    <r>
      <rPr>
        <b/>
        <sz val="11"/>
        <color theme="1"/>
        <rFont val="Calibri"/>
        <family val="2"/>
        <scheme val="minor"/>
      </rPr>
      <t>11.00am</t>
    </r>
  </si>
  <si>
    <t>George Town Eco Pen</t>
  </si>
  <si>
    <t>Asia's Hidden Eden (Soft Cover)</t>
  </si>
  <si>
    <r>
      <t xml:space="preserve">George Town Walkabout Tour @ 17/01/2014 </t>
    </r>
    <r>
      <rPr>
        <b/>
        <sz val="11"/>
        <color theme="1"/>
        <rFont val="Calibri"/>
        <family val="2"/>
        <scheme val="minor"/>
      </rPr>
      <t>12.30pm</t>
    </r>
  </si>
  <si>
    <r>
      <t xml:space="preserve">George Town Walkabout Tour @ 20/1/2014 </t>
    </r>
    <r>
      <rPr>
        <b/>
        <sz val="11"/>
        <color theme="1"/>
        <rFont val="Calibri"/>
        <family val="2"/>
        <scheme val="minor"/>
      </rPr>
      <t>1.30pm</t>
    </r>
  </si>
  <si>
    <t>Cat Postcards</t>
  </si>
  <si>
    <r>
      <t xml:space="preserve">George Town Walkabout Tour @ 21/1/2014 </t>
    </r>
    <r>
      <rPr>
        <b/>
        <sz val="11"/>
        <color theme="1"/>
        <rFont val="Calibri"/>
        <family val="2"/>
        <scheme val="minor"/>
      </rPr>
      <t>2.00pm</t>
    </r>
  </si>
  <si>
    <r>
      <t xml:space="preserve">George Town Walkabout Tour @ 22/1/2014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</si>
  <si>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George Town Walkabout Tour @ 23/1/2014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</si>
  <si>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George Town Walkabout Tour @ 24/1/2014 </t>
    </r>
    <r>
      <rPr>
        <b/>
        <sz val="11"/>
        <color theme="1"/>
        <rFont val="Calibri"/>
        <family val="2"/>
        <scheme val="minor"/>
      </rPr>
      <t>11.45am</t>
    </r>
  </si>
  <si>
    <t>Photo Mouse Pad</t>
  </si>
  <si>
    <r>
      <t xml:space="preserve">George Town Walkabout Tour @ 25/1/2014 </t>
    </r>
    <r>
      <rPr>
        <b/>
        <sz val="11"/>
        <color theme="1"/>
        <rFont val="Calibri"/>
        <family val="2"/>
        <scheme val="minor"/>
      </rPr>
      <t>11.30am</t>
    </r>
  </si>
  <si>
    <r>
      <t xml:space="preserve">George Town Walkabout Tour @ 26/1/2014 </t>
    </r>
    <r>
      <rPr>
        <b/>
        <sz val="11"/>
        <color theme="1"/>
        <rFont val="Calibri"/>
        <family val="2"/>
        <scheme val="minor"/>
      </rPr>
      <t>10.00am</t>
    </r>
    <r>
      <rPr>
        <sz val="11"/>
        <color theme="1"/>
        <rFont val="Calibri"/>
        <family val="2"/>
        <scheme val="minor"/>
      </rPr>
      <t xml:space="preserve"> </t>
    </r>
  </si>
  <si>
    <t>Line-line Journey Book</t>
  </si>
  <si>
    <t>Penang B&amp;W Postcards - Street Series</t>
  </si>
  <si>
    <t>Clement Liang</t>
  </si>
  <si>
    <t>Tour &amp; Incentive</t>
  </si>
  <si>
    <t>KaKi Creation</t>
  </si>
  <si>
    <t>May Yeap</t>
  </si>
  <si>
    <t>Red Star Production</t>
  </si>
  <si>
    <t>Toh Kim Hock</t>
  </si>
  <si>
    <t>Tropical Spice Garden</t>
  </si>
  <si>
    <t>Receipt No.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</si>
  <si>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</si>
  <si>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</si>
  <si>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</si>
  <si>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</si>
  <si>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</si>
  <si>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</si>
  <si>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</si>
  <si>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</si>
  <si>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</si>
  <si>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</si>
  <si>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</si>
  <si>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</si>
  <si>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</si>
  <si>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</si>
  <si>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</si>
  <si>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</si>
  <si>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</si>
  <si>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</si>
  <si>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</si>
  <si>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</si>
  <si>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</si>
  <si>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</si>
  <si>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</si>
  <si>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</si>
  <si>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</si>
  <si>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</si>
  <si>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</si>
  <si>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</si>
  <si>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</si>
  <si>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</si>
  <si>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</si>
  <si>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</si>
  <si>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</si>
  <si>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</si>
  <si>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</si>
  <si>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</si>
  <si>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</si>
  <si>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</si>
  <si>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</si>
  <si>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</si>
  <si>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</si>
  <si>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</si>
  <si>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</si>
  <si>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</si>
  <si>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</si>
  <si>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</si>
  <si>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</si>
  <si>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</si>
  <si>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</si>
  <si>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</si>
  <si>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</si>
  <si>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</si>
  <si>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</si>
  <si>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</si>
  <si>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</si>
  <si>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</si>
  <si>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</si>
  <si>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</si>
  <si>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</si>
  <si>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</si>
  <si>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</si>
  <si>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</si>
  <si>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</si>
  <si>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</si>
  <si>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</si>
  <si>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</si>
  <si>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</si>
  <si>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</si>
  <si>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</si>
  <si>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6427</t>
  </si>
  <si>
    <t>6428</t>
  </si>
  <si>
    <t>6430</t>
  </si>
  <si>
    <t>6431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</si>
  <si>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</si>
  <si>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</si>
  <si>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</si>
  <si>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</si>
  <si>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</si>
  <si>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</si>
  <si>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</si>
  <si>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</si>
  <si>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</si>
  <si>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</si>
  <si>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Tour</t>
  </si>
  <si>
    <t>Magnet</t>
  </si>
  <si>
    <t>Postcard</t>
  </si>
  <si>
    <t>Rapid Passport</t>
  </si>
  <si>
    <t>Bag</t>
  </si>
  <si>
    <t>Memo Pad</t>
  </si>
  <si>
    <t>Sketch &amp; Print</t>
  </si>
  <si>
    <t>Collar Pin</t>
  </si>
  <si>
    <t>T-shirt</t>
  </si>
  <si>
    <t>Mug</t>
  </si>
  <si>
    <t>Book</t>
  </si>
  <si>
    <t>Calendar</t>
  </si>
  <si>
    <t>Stamp</t>
  </si>
  <si>
    <t>Terracotta Tiles</t>
  </si>
  <si>
    <t>Pen</t>
  </si>
  <si>
    <t>Mouse Pad</t>
  </si>
  <si>
    <t>Purchase - Book (1)</t>
  </si>
  <si>
    <t>Purchase - Postcard (4)</t>
  </si>
  <si>
    <t>Purchase - Sketch &amp; Print (3)</t>
  </si>
  <si>
    <t>Purchase - Bag (5)</t>
  </si>
  <si>
    <t>Purchase - Collar Pin (5)</t>
  </si>
  <si>
    <t>Purchase - Magnet - set of 4 (8)</t>
  </si>
  <si>
    <t>Purchase - Magnet - single (15)</t>
  </si>
  <si>
    <t>Purchase - Memo Pad (9)</t>
  </si>
  <si>
    <t>Purchase - Mug (9)</t>
  </si>
  <si>
    <t>Purchase - Pen (2)</t>
  </si>
  <si>
    <t>Purchase - Stamps (24)</t>
  </si>
  <si>
    <t>Purchase - Tour (48)</t>
  </si>
  <si>
    <t>Purchase - Calendar (5)</t>
  </si>
  <si>
    <t>Purchase - Mouse Pad (1)</t>
  </si>
  <si>
    <t>Purchase - Rapid Passport (6)</t>
  </si>
  <si>
    <t>Purchase - Books (6)</t>
  </si>
  <si>
    <t>Purchase - Postcards (10)</t>
  </si>
  <si>
    <t>Purchase - Mirrors George Town T-shirt (4)</t>
  </si>
  <si>
    <t>Purchase - Penang Heritage Food (2)</t>
  </si>
  <si>
    <t>Red Star Publication</t>
  </si>
  <si>
    <t>Purchase - Terracotta Tile (5)</t>
  </si>
  <si>
    <t>Purchase - Tour (6)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</si>
  <si>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</si>
  <si>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</si>
  <si>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</si>
  <si>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</si>
  <si>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</si>
  <si>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</si>
  <si>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August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</si>
  <si>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September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</si>
  <si>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October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</si>
  <si>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November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</si>
  <si>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December 2014</t>
    </r>
  </si>
  <si>
    <t>Street of Harmony Memo Pads</t>
  </si>
  <si>
    <t>Round Penang Island Tour @ 05/02/14</t>
  </si>
  <si>
    <r>
      <t xml:space="preserve">George Town Walkabout Tour @ 05/02/14 </t>
    </r>
    <r>
      <rPr>
        <b/>
        <sz val="11"/>
        <color theme="1"/>
        <rFont val="Calibri"/>
        <family val="2"/>
        <scheme val="minor"/>
      </rPr>
      <t>3.30pm</t>
    </r>
  </si>
  <si>
    <t>Tropical Fruit Farm Tour @ 05/02/14</t>
  </si>
  <si>
    <r>
      <t xml:space="preserve">George Town Walkabout Tour @ 06/02/14 </t>
    </r>
    <r>
      <rPr>
        <b/>
        <sz val="11"/>
        <color theme="1"/>
        <rFont val="Calibri"/>
        <family val="2"/>
        <scheme val="minor"/>
      </rPr>
      <t>10.00am</t>
    </r>
  </si>
  <si>
    <t>Postcards - Ernest Zacharevic</t>
  </si>
  <si>
    <t>Penanag Long Cotton Bag</t>
  </si>
  <si>
    <t>Penang Shutter windows</t>
  </si>
  <si>
    <t>Recollections by Tan Tiong Liat</t>
  </si>
  <si>
    <r>
      <t xml:space="preserve">George Town Walkabout Tour @ 08/02/14 </t>
    </r>
    <r>
      <rPr>
        <b/>
        <sz val="11"/>
        <color theme="1"/>
        <rFont val="Calibri"/>
        <family val="2"/>
        <scheme val="minor"/>
      </rPr>
      <t>9.30am</t>
    </r>
  </si>
  <si>
    <t>Mangrove Forest Orang Utan Tour @ 12.02.14</t>
  </si>
  <si>
    <r>
      <t xml:space="preserve">George Town Walkabout Tour @ 11/02/14 </t>
    </r>
    <r>
      <rPr>
        <b/>
        <sz val="11"/>
        <color theme="1"/>
        <rFont val="Calibri"/>
        <family val="2"/>
        <scheme val="minor"/>
      </rPr>
      <t>9.30am</t>
    </r>
  </si>
  <si>
    <t>Street of Harmony Mugs</t>
  </si>
  <si>
    <t>Long Series - Penang Sketches</t>
  </si>
  <si>
    <r>
      <t xml:space="preserve">George Town Walkabout Tour @ 17/02/14 </t>
    </r>
    <r>
      <rPr>
        <b/>
        <sz val="11"/>
        <color theme="1"/>
        <rFont val="Calibri"/>
        <family val="2"/>
        <scheme val="minor"/>
      </rPr>
      <t>4.00pm</t>
    </r>
  </si>
  <si>
    <t>George Town Eco Pens</t>
  </si>
  <si>
    <r>
      <t xml:space="preserve">George Town Walkabout Tour @ 18/02/14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</si>
  <si>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George Town Walkabout Tour @ 19/02/14 </t>
    </r>
    <r>
      <rPr>
        <b/>
        <sz val="11"/>
        <color theme="1"/>
        <rFont val="Calibri"/>
        <family val="2"/>
        <scheme val="minor"/>
      </rPr>
      <t>3.30pm</t>
    </r>
  </si>
  <si>
    <t>Stamps - 20 cents</t>
  </si>
  <si>
    <r>
      <t xml:space="preserve">George Town Walkabout Tour @ 26/02/14 </t>
    </r>
    <r>
      <rPr>
        <b/>
        <sz val="11"/>
        <color theme="1"/>
        <rFont val="Calibri"/>
        <family val="2"/>
        <scheme val="minor"/>
      </rPr>
      <t>10.00am</t>
    </r>
  </si>
  <si>
    <r>
      <t xml:space="preserve">George Town Walkabout Tour @ 27/02/14 </t>
    </r>
    <r>
      <rPr>
        <b/>
        <sz val="11"/>
        <color theme="1"/>
        <rFont val="Calibri"/>
        <family val="2"/>
        <scheme val="minor"/>
      </rPr>
      <t>1.30pm</t>
    </r>
  </si>
  <si>
    <r>
      <t xml:space="preserve">George Town Walkabout Tour @ 28/02/14 </t>
    </r>
    <r>
      <rPr>
        <b/>
        <sz val="11"/>
        <color theme="1"/>
        <rFont val="Calibri"/>
        <family val="2"/>
        <scheme val="minor"/>
      </rPr>
      <t>4.00pm</t>
    </r>
  </si>
  <si>
    <t>Yeap Peng Hoe</t>
  </si>
  <si>
    <t>Editorial Associates</t>
  </si>
  <si>
    <t>6445</t>
  </si>
  <si>
    <t>6446</t>
  </si>
  <si>
    <t>6447</t>
  </si>
  <si>
    <t>6448</t>
  </si>
  <si>
    <t>6449</t>
  </si>
  <si>
    <t>6450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</si>
  <si>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</si>
  <si>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</si>
  <si>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</si>
  <si>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</si>
  <si>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</si>
  <si>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</si>
  <si>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</si>
  <si>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</si>
  <si>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</si>
  <si>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</si>
  <si>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</si>
  <si>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</si>
  <si>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</si>
  <si>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</si>
  <si>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</si>
  <si>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</si>
  <si>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</si>
  <si>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</si>
  <si>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</si>
  <si>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</si>
  <si>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</si>
  <si>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</si>
  <si>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</si>
  <si>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</si>
  <si>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</si>
  <si>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</si>
  <si>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</si>
  <si>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</si>
  <si>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</si>
  <si>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</si>
  <si>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</si>
  <si>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</si>
  <si>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</si>
  <si>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</si>
  <si>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</si>
  <si>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</si>
  <si>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</si>
  <si>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</si>
  <si>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</si>
  <si>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</si>
  <si>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</si>
  <si>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</si>
  <si>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</si>
  <si>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</si>
  <si>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</si>
  <si>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</si>
  <si>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</si>
  <si>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</si>
  <si>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</si>
  <si>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</si>
  <si>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8651</t>
  </si>
  <si>
    <t>8652</t>
  </si>
  <si>
    <t>8653</t>
  </si>
  <si>
    <t>8654</t>
  </si>
  <si>
    <t>8655</t>
  </si>
  <si>
    <t>8656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</si>
  <si>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</si>
  <si>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</si>
  <si>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</si>
  <si>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</si>
  <si>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</si>
  <si>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</si>
  <si>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</si>
  <si>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</si>
  <si>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</si>
  <si>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</si>
  <si>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</si>
  <si>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</si>
  <si>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Stamps</t>
  </si>
  <si>
    <t>Terracotta Tile</t>
  </si>
  <si>
    <t>Purchase - Books (1)</t>
  </si>
  <si>
    <t>Purchase - Recollections of Tan Tiong Liat (1)</t>
  </si>
  <si>
    <t>Purchase - Postcard (1)</t>
  </si>
  <si>
    <t>Purchase - Sketch &amp; Print (2)</t>
  </si>
  <si>
    <t>Purchase - Penang Heritage Food (1)</t>
  </si>
  <si>
    <t>Purchase - Collar Pin (1)</t>
  </si>
  <si>
    <t>Purchase - Magnet - set of 4 (9)</t>
  </si>
  <si>
    <t>Purchase - Magnet - single (12)</t>
  </si>
  <si>
    <t>Purchase - Memo Pad (7)</t>
  </si>
  <si>
    <t>Purchase - Mug (2)</t>
  </si>
  <si>
    <t>Purchase - Pen (4)</t>
  </si>
  <si>
    <t>Purchase - Stamps (31)</t>
  </si>
  <si>
    <t>Purchase - Tour (26)</t>
  </si>
  <si>
    <t>Purchase - Rapid Passport (2)</t>
  </si>
  <si>
    <t>Purchase - Terracotta Tile (3)</t>
  </si>
  <si>
    <t>Purchase - Postcard (13)</t>
  </si>
  <si>
    <t>Purchase - Calendar (1)</t>
  </si>
  <si>
    <t>Purchase - Mouse Pad (3)</t>
  </si>
  <si>
    <t>Penang Big Paper Bag</t>
  </si>
  <si>
    <t>Penang Small Paper Bag</t>
  </si>
  <si>
    <t>00520</t>
  </si>
  <si>
    <t>(by Michelle)</t>
  </si>
  <si>
    <t>Purchase - Bag (1006)</t>
  </si>
  <si>
    <r>
      <t xml:space="preserve">George Town Walkabout Tour @ 01/03/14 </t>
    </r>
    <r>
      <rPr>
        <b/>
        <sz val="11"/>
        <color theme="1"/>
        <rFont val="Calibri"/>
        <family val="2"/>
        <scheme val="minor"/>
      </rPr>
      <t>3.00pm</t>
    </r>
  </si>
  <si>
    <t>Penang Shutter Window</t>
  </si>
  <si>
    <t>Scenes of penang Postcards</t>
  </si>
  <si>
    <r>
      <t xml:space="preserve">George Town Walkabout Tour @ 12/03/14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</si>
  <si>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13/03/14 </t>
    </r>
    <r>
      <rPr>
        <b/>
        <sz val="11"/>
        <color theme="1"/>
        <rFont val="Calibri"/>
        <family val="2"/>
        <scheme val="minor"/>
      </rPr>
      <t>9.30am</t>
    </r>
  </si>
  <si>
    <t>Steel Sculpture Postcard</t>
  </si>
  <si>
    <t>Penang Sketches Postcard (Colour Series I)</t>
  </si>
  <si>
    <r>
      <t xml:space="preserve">George Town Walkabout Tour @ 14/03/14 </t>
    </r>
    <r>
      <rPr>
        <b/>
        <sz val="11"/>
        <color theme="1"/>
        <rFont val="Calibri"/>
        <family val="2"/>
        <scheme val="minor"/>
      </rPr>
      <t>2.30pm</t>
    </r>
  </si>
  <si>
    <r>
      <t xml:space="preserve">George Town Walkabout Tour @ 18/03/14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</si>
  <si>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19/3/14 </t>
    </r>
    <r>
      <rPr>
        <b/>
        <sz val="11"/>
        <color theme="1"/>
        <rFont val="Calibri"/>
        <family val="2"/>
        <scheme val="minor"/>
      </rPr>
      <t>9.00am</t>
    </r>
  </si>
  <si>
    <r>
      <t xml:space="preserve">George Town Walkabout Tour @ 20/03/14 </t>
    </r>
    <r>
      <rPr>
        <b/>
        <sz val="11"/>
        <color theme="1"/>
        <rFont val="Calibri"/>
        <family val="2"/>
        <scheme val="minor"/>
      </rPr>
      <t>12.15pm</t>
    </r>
  </si>
  <si>
    <r>
      <t xml:space="preserve">George Town Walkabout Tour @ 20/03/14 </t>
    </r>
    <r>
      <rPr>
        <b/>
        <sz val="11"/>
        <color theme="1"/>
        <rFont val="Calibri"/>
        <family val="2"/>
        <scheme val="minor"/>
      </rPr>
      <t>2.45pm</t>
    </r>
  </si>
  <si>
    <t>Peranakan Tile Magnet (Single) - Two Flower</t>
  </si>
  <si>
    <r>
      <t xml:space="preserve">George Town Walkabout Tour @ 23/03/14 </t>
    </r>
    <r>
      <rPr>
        <b/>
        <sz val="11"/>
        <color theme="1"/>
        <rFont val="Calibri"/>
        <family val="2"/>
        <scheme val="minor"/>
      </rPr>
      <t>10.30am</t>
    </r>
  </si>
  <si>
    <t>Mangrove Forest Orang Utan Tour @ 25/03/14</t>
  </si>
  <si>
    <r>
      <t xml:space="preserve">George Town Walkabout Tour @ 24/03/14 </t>
    </r>
    <r>
      <rPr>
        <b/>
        <sz val="11"/>
        <color theme="1"/>
        <rFont val="Calibri"/>
        <family val="2"/>
        <scheme val="minor"/>
      </rPr>
      <t>2.30pm</t>
    </r>
  </si>
  <si>
    <r>
      <t xml:space="preserve">George Town Walkabout Tour @ 26/03/14 </t>
    </r>
    <r>
      <rPr>
        <b/>
        <sz val="11"/>
        <color theme="1"/>
        <rFont val="Calibri"/>
        <family val="2"/>
        <scheme val="minor"/>
      </rPr>
      <t>10.00am</t>
    </r>
  </si>
  <si>
    <t>Peranakan Tiles Magnet (Box) - Invest Penang</t>
  </si>
  <si>
    <t xml:space="preserve">Peranakan Tiles Magnet (Box)  </t>
  </si>
  <si>
    <t>A4 Print: Flower &amp; Goldfish</t>
  </si>
  <si>
    <r>
      <t xml:space="preserve">George Town Walkabout Tour @ 01/04/14 </t>
    </r>
    <r>
      <rPr>
        <b/>
        <sz val="11"/>
        <color theme="1"/>
        <rFont val="Calibri"/>
        <family val="2"/>
        <scheme val="minor"/>
      </rPr>
      <t>9.30am</t>
    </r>
  </si>
  <si>
    <t>8671</t>
  </si>
  <si>
    <t>8672</t>
  </si>
  <si>
    <t>8674</t>
  </si>
  <si>
    <t>8675</t>
  </si>
  <si>
    <t>6651</t>
  </si>
  <si>
    <t>6652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</si>
  <si>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</si>
  <si>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</si>
  <si>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</si>
  <si>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</si>
  <si>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</si>
  <si>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</si>
  <si>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</si>
  <si>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</si>
  <si>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</si>
  <si>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</si>
  <si>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</si>
  <si>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</si>
  <si>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</si>
  <si>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</si>
  <si>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</si>
  <si>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</si>
  <si>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</si>
  <si>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</si>
  <si>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</si>
  <si>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</si>
  <si>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</si>
  <si>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</si>
  <si>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</si>
  <si>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</si>
  <si>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</si>
  <si>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</si>
  <si>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</si>
  <si>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</si>
  <si>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</si>
  <si>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</si>
  <si>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</si>
  <si>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</si>
  <si>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</si>
  <si>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</si>
  <si>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</si>
  <si>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</si>
  <si>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</si>
  <si>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</si>
  <si>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</si>
  <si>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</si>
  <si>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</si>
  <si>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</si>
  <si>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</si>
  <si>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</si>
  <si>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</si>
  <si>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</si>
  <si>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</si>
  <si>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2076</t>
  </si>
  <si>
    <t>2077</t>
  </si>
  <si>
    <t>2079</t>
  </si>
  <si>
    <t>2080</t>
  </si>
  <si>
    <t>2081</t>
  </si>
  <si>
    <t>2082</t>
  </si>
  <si>
    <t>2083</t>
  </si>
  <si>
    <t>2085</t>
  </si>
  <si>
    <t>2086</t>
  </si>
  <si>
    <t>2087</t>
  </si>
  <si>
    <t>Purchase - Postcards (5)</t>
  </si>
  <si>
    <t>Purchase - Books (16)</t>
  </si>
  <si>
    <t>Purchase - Postcard (2)</t>
  </si>
  <si>
    <t>Purchase - Bag (2)</t>
  </si>
  <si>
    <t>Purchase - Magnet - set of 4 (206)</t>
  </si>
  <si>
    <t>Purchase - Magnet - single (16)</t>
  </si>
  <si>
    <t>Purchase - Memo Pad (1)</t>
  </si>
  <si>
    <t>Purchase - Mug (6)</t>
  </si>
  <si>
    <t>Purchase - Stamps (60)</t>
  </si>
  <si>
    <t>Purchase - Tour (27)</t>
  </si>
  <si>
    <t>Purchase - Rapid Passport (5)</t>
  </si>
  <si>
    <t>Purchase - Postcard (11)</t>
  </si>
  <si>
    <t>Purchase - Mouse Pad (5)</t>
  </si>
  <si>
    <t>Purchase - Tour (1)</t>
  </si>
  <si>
    <t>Purchase - Penang Heritage Food (3)</t>
  </si>
  <si>
    <t>Long Series Penang Sketches</t>
  </si>
  <si>
    <t>2078</t>
  </si>
  <si>
    <r>
      <t xml:space="preserve">George Town Walkabout Tour @ 2/4/14 </t>
    </r>
    <r>
      <rPr>
        <b/>
        <sz val="11"/>
        <color theme="1"/>
        <rFont val="Calibri"/>
        <family val="2"/>
        <scheme val="minor"/>
      </rPr>
      <t>10.30am</t>
    </r>
  </si>
  <si>
    <t>Mirros George Town T-shirt (Motorcycle) - Size XL</t>
  </si>
  <si>
    <r>
      <t xml:space="preserve">George Town Walkabout Tour @ 5/4/14 </t>
    </r>
    <r>
      <rPr>
        <b/>
        <sz val="11"/>
        <color theme="1"/>
        <rFont val="Calibri"/>
        <family val="2"/>
        <scheme val="minor"/>
      </rPr>
      <t>10.30am</t>
    </r>
  </si>
  <si>
    <t>Art is RUBBISH is Art</t>
  </si>
  <si>
    <t>Uncles in Kopitiam Postcards</t>
  </si>
  <si>
    <t>Mirros George Town T-shirt (Motorcycle) - Size L</t>
  </si>
  <si>
    <t>A4 Print: Lotus &amp; Dragonflies</t>
  </si>
  <si>
    <r>
      <t xml:space="preserve">George Town Walkabout Tour @ 9/4/14 </t>
    </r>
    <r>
      <rPr>
        <b/>
        <sz val="11"/>
        <color theme="1"/>
        <rFont val="Calibri"/>
        <family val="2"/>
        <scheme val="minor"/>
      </rPr>
      <t>4.00pm</t>
    </r>
  </si>
  <si>
    <r>
      <t xml:space="preserve">George Town Walkabout Tour @ 18/4/14 </t>
    </r>
    <r>
      <rPr>
        <b/>
        <sz val="11"/>
        <color theme="1"/>
        <rFont val="Calibri"/>
        <family val="2"/>
        <scheme val="minor"/>
      </rPr>
      <t>9.00am</t>
    </r>
  </si>
  <si>
    <r>
      <t xml:space="preserve">George Town Walkabout Tour @ 19/4/14 </t>
    </r>
    <r>
      <rPr>
        <b/>
        <sz val="11"/>
        <color theme="1"/>
        <rFont val="Calibri"/>
        <family val="2"/>
        <scheme val="minor"/>
      </rPr>
      <t>10.00am</t>
    </r>
  </si>
  <si>
    <t>Kaki Lima Coasters - Blue &amp; Yellow</t>
  </si>
  <si>
    <r>
      <t xml:space="preserve">George Town Walkabout Tour @ 21/4/14 </t>
    </r>
    <r>
      <rPr>
        <b/>
        <sz val="11"/>
        <color theme="1"/>
        <rFont val="Calibri"/>
        <family val="2"/>
        <scheme val="minor"/>
      </rPr>
      <t>2.45pm</t>
    </r>
  </si>
  <si>
    <t>Recollections of Tan Tiong Liat</t>
  </si>
  <si>
    <t>Kaki Lima Coasters - Red &amp; White</t>
  </si>
  <si>
    <t>Penang Shutter Windows</t>
  </si>
  <si>
    <r>
      <t xml:space="preserve">George Town Walkabout Tour @ 24/4/14 </t>
    </r>
    <r>
      <rPr>
        <b/>
        <sz val="11"/>
        <color theme="1"/>
        <rFont val="Calibri"/>
        <family val="2"/>
        <scheme val="minor"/>
      </rPr>
      <t>11.30am</t>
    </r>
  </si>
  <si>
    <t>Photo Print</t>
  </si>
  <si>
    <r>
      <t xml:space="preserve">George Town Walkabout Tour @ 24/4/14 </t>
    </r>
    <r>
      <rPr>
        <b/>
        <sz val="11"/>
        <color theme="1"/>
        <rFont val="Calibri"/>
        <family val="2"/>
        <scheme val="minor"/>
      </rPr>
      <t>9.00am</t>
    </r>
  </si>
  <si>
    <r>
      <t xml:space="preserve">George Town Walkabout Tour @ 25/4/14 </t>
    </r>
    <r>
      <rPr>
        <b/>
        <sz val="11"/>
        <color theme="1"/>
        <rFont val="Calibri"/>
        <family val="2"/>
        <scheme val="minor"/>
      </rPr>
      <t>9.00am</t>
    </r>
  </si>
  <si>
    <t>Penang Grand Tour</t>
  </si>
  <si>
    <t>Monkey Beach Excursion
(Extra charge of RM40 transporation &amp; RM50 surcharge as below min. pax)</t>
  </si>
  <si>
    <t>George Town Penang Magazine (Japanese)</t>
  </si>
  <si>
    <t>Penang Postcards</t>
  </si>
  <si>
    <t>Penang B&amp;W Postcards - Buildings of George Town</t>
  </si>
  <si>
    <r>
      <t xml:space="preserve">George Town Walkabout Tour @ 28/4/14 </t>
    </r>
    <r>
      <rPr>
        <b/>
        <sz val="11"/>
        <color theme="1"/>
        <rFont val="Calibri"/>
        <family val="2"/>
        <scheme val="minor"/>
      </rPr>
      <t>11.30am</t>
    </r>
  </si>
  <si>
    <t>A4 Print: Lotus &amp; Mantis</t>
  </si>
  <si>
    <r>
      <t xml:space="preserve">George Town Walkabout Tour @ 30/4/2014 @ </t>
    </r>
    <r>
      <rPr>
        <b/>
        <sz val="11"/>
        <color theme="1"/>
        <rFont val="Calibri"/>
        <family val="2"/>
        <scheme val="minor"/>
      </rPr>
      <t>10.00am</t>
    </r>
  </si>
  <si>
    <t>LiJynn</t>
  </si>
  <si>
    <t>Clement Liang &amp; Lyndy Ong</t>
  </si>
  <si>
    <t>Tour &amp; Incentives</t>
  </si>
  <si>
    <t>Coasters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</si>
  <si>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</si>
  <si>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</si>
  <si>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</si>
  <si>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</si>
  <si>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</si>
  <si>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</si>
  <si>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</si>
  <si>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</si>
  <si>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</si>
  <si>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</si>
  <si>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</si>
  <si>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</si>
  <si>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</si>
  <si>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</si>
  <si>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</si>
  <si>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</si>
  <si>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</si>
  <si>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</si>
  <si>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</si>
  <si>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</si>
  <si>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</si>
  <si>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</si>
  <si>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</si>
  <si>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</si>
  <si>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</si>
  <si>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</si>
  <si>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</si>
  <si>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</si>
  <si>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</si>
  <si>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</si>
  <si>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</si>
  <si>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</si>
  <si>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</si>
  <si>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</si>
  <si>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</si>
  <si>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</si>
  <si>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</si>
  <si>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</si>
  <si>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</si>
  <si>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</si>
  <si>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</si>
  <si>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</si>
  <si>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</si>
  <si>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</si>
  <si>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</si>
  <si>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</si>
  <si>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</si>
  <si>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</si>
  <si>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</si>
  <si>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</si>
  <si>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</si>
  <si>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</si>
  <si>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</si>
  <si>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</si>
  <si>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</si>
  <si>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</si>
  <si>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</si>
  <si>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</si>
  <si>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00525</t>
  </si>
  <si>
    <t>2146</t>
  </si>
  <si>
    <t>2147</t>
  </si>
  <si>
    <t>2148</t>
  </si>
  <si>
    <t>2149</t>
  </si>
  <si>
    <t>2150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</si>
  <si>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</si>
  <si>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</si>
  <si>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</si>
  <si>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</si>
  <si>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</si>
  <si>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</si>
  <si>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</si>
  <si>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</si>
  <si>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</si>
  <si>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</si>
  <si>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</si>
  <si>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</si>
  <si>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</si>
  <si>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Purchase - Postcards (7)</t>
  </si>
  <si>
    <t>Purchase - Books (13)</t>
  </si>
  <si>
    <t>Purchase - Kaki Lima Coasters (6)</t>
  </si>
  <si>
    <t>Purchase - Mirrors George Town T-shirt (2)</t>
  </si>
  <si>
    <t>Purchase - Postcard (3)</t>
  </si>
  <si>
    <t>Purchase - Sketch &amp; Print (7)</t>
  </si>
  <si>
    <t>Purchase - Uncles in Kopitiam Postcards (4)</t>
  </si>
  <si>
    <t>Purchase - Rapid Passport (3)</t>
  </si>
  <si>
    <t>Purchase - Mouse Pad (2)</t>
  </si>
  <si>
    <t>Purchase - Postcard (9)</t>
  </si>
  <si>
    <t>Purchase - Sketch &amp; Print (1)</t>
  </si>
  <si>
    <t>Purchase - Tour (4)</t>
  </si>
  <si>
    <t>Purchase - Collar Pin (2)</t>
  </si>
  <si>
    <t>Purchase - Magnet - set of 4 (13)</t>
  </si>
  <si>
    <t>Purchase - Magnet - single (25)</t>
  </si>
  <si>
    <t>Purchase - Memo Pad (5)</t>
  </si>
  <si>
    <t>Purchase - Mug (5)</t>
  </si>
  <si>
    <t>Purchase - Pen (5)</t>
  </si>
  <si>
    <t>Purchase - Stamps (5)</t>
  </si>
  <si>
    <t>Purchase - Tour (72)</t>
  </si>
  <si>
    <r>
      <t xml:space="preserve">George Town Walkabout Tour @ 08/05/2014 </t>
    </r>
    <r>
      <rPr>
        <b/>
        <sz val="11"/>
        <color theme="1"/>
        <rFont val="Calibri"/>
        <family val="2"/>
        <scheme val="minor"/>
      </rPr>
      <t>10.00am</t>
    </r>
  </si>
  <si>
    <t>Postcards - Art is RUBBISH is Art</t>
  </si>
  <si>
    <t>Mirrors George Town T-Shirt (Motorcycle) - Size XL</t>
  </si>
  <si>
    <t>Canvas Print</t>
  </si>
  <si>
    <t>Kaki Lima Coasters (Triangle)</t>
  </si>
  <si>
    <r>
      <t>George Town Walkabout Tour @ 19/5/2014</t>
    </r>
    <r>
      <rPr>
        <b/>
        <sz val="11"/>
        <color theme="1"/>
        <rFont val="Calibri"/>
        <family val="2"/>
        <scheme val="minor"/>
      </rPr>
      <t xml:space="preserve"> 12.30pm</t>
    </r>
  </si>
  <si>
    <t>Sketches of Penang Postcard (Colour Series)</t>
  </si>
  <si>
    <r>
      <t xml:space="preserve">George Town Walkabout Tour @ 22/5/2014 </t>
    </r>
    <r>
      <rPr>
        <b/>
        <sz val="11"/>
        <color theme="1"/>
        <rFont val="Calibri"/>
        <family val="2"/>
        <scheme val="minor"/>
      </rPr>
      <t>3.30pm</t>
    </r>
  </si>
  <si>
    <t>Clan House, Mansion &amp; Temple</t>
  </si>
  <si>
    <t>Kaki Lima Coasters (Flower)</t>
  </si>
  <si>
    <r>
      <t xml:space="preserve">George Town Walkabout Tour @ 30/5/2014 </t>
    </r>
    <r>
      <rPr>
        <b/>
        <sz val="11"/>
        <color theme="1"/>
        <rFont val="Calibri"/>
        <family val="2"/>
        <scheme val="minor"/>
      </rPr>
      <t>3.00pm</t>
    </r>
  </si>
  <si>
    <t>KaKi Lima Coaster (Triangle)</t>
  </si>
  <si>
    <t>Postacrds - Ernest Zacharevic</t>
  </si>
  <si>
    <t>Cat Postcard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</si>
  <si>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</si>
  <si>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</si>
  <si>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</si>
  <si>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</si>
  <si>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</si>
  <si>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</si>
  <si>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</si>
  <si>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</si>
  <si>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</si>
  <si>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</si>
  <si>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</si>
  <si>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</si>
  <si>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</si>
  <si>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</si>
  <si>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</si>
  <si>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</si>
  <si>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</si>
  <si>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</si>
  <si>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</si>
  <si>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</si>
  <si>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</si>
  <si>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</si>
  <si>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</si>
  <si>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</si>
  <si>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</si>
  <si>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</si>
  <si>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</si>
  <si>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</si>
  <si>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</si>
  <si>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</si>
  <si>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</si>
  <si>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</si>
  <si>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</si>
  <si>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</si>
  <si>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</si>
  <si>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</si>
  <si>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</si>
  <si>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</si>
  <si>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</si>
  <si>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</si>
  <si>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</si>
  <si>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</si>
  <si>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</si>
  <si>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</si>
  <si>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</si>
  <si>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</si>
  <si>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</si>
  <si>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</si>
  <si>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</si>
  <si>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</si>
  <si>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</si>
  <si>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</si>
  <si>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</si>
  <si>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</si>
  <si>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</si>
  <si>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</si>
  <si>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</si>
  <si>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</si>
  <si>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Clarity Sdn. Bhd.</t>
  </si>
  <si>
    <t>Purchase - Book (2)</t>
  </si>
  <si>
    <t>Purchase - Bag (4)</t>
  </si>
  <si>
    <t>Purchase - Collar Pin (4)</t>
  </si>
  <si>
    <t>Purchase - Magnet - set of 4 (4)</t>
  </si>
  <si>
    <t>Purchase - Magnet - single (8)</t>
  </si>
  <si>
    <t>Purchase - Memo Pad (2)</t>
  </si>
  <si>
    <t>Purchase - Pen (3)</t>
  </si>
  <si>
    <t>Purchase - Mug (14)</t>
  </si>
  <si>
    <t>Purchase - Stamps (41)</t>
  </si>
  <si>
    <t>Purchase - Tour (7)</t>
  </si>
  <si>
    <t>Purchase - Coasters (4)</t>
  </si>
  <si>
    <t>Purchase - Mirrors George Town T-shirt (3)</t>
  </si>
  <si>
    <t>Purchase - Terracotta Tile (1)</t>
  </si>
  <si>
    <t>Purchase - Postcard (20)</t>
  </si>
  <si>
    <t>Peranakan Tile Magnet (Single) - Round Green - Invest Penang</t>
  </si>
  <si>
    <t>Peranakan Tile Magnet (Single) - Two Flowers - Invest Penang</t>
  </si>
  <si>
    <t>Peranakan Tile Magnet (Single) - Lily White - Invest Penang</t>
  </si>
  <si>
    <t>Peranakan Tile Magnet (Single) - Purplelicious - Invest Penang</t>
  </si>
  <si>
    <t>OE Design - Trishaw Charm</t>
  </si>
  <si>
    <r>
      <t xml:space="preserve">George Town Walkabout Tour @ 2/6/2014     </t>
    </r>
    <r>
      <rPr>
        <b/>
        <sz val="11"/>
        <color theme="1"/>
        <rFont val="Calibri"/>
        <family val="2"/>
        <scheme val="minor"/>
      </rPr>
      <t>2.00pm</t>
    </r>
  </si>
  <si>
    <t>Butterfly Farm &amp; Spice Garden Tour</t>
  </si>
  <si>
    <t>Penang Hill &amp; Temple Tour</t>
  </si>
  <si>
    <t xml:space="preserve">SpeakOut Simcard </t>
  </si>
  <si>
    <t>Kaki Lima Coaster (Snowflakes)</t>
  </si>
  <si>
    <t>Kaki Lima Coaster (Triangle)</t>
  </si>
  <si>
    <t>Kaki Lima Coaster (Flower)</t>
  </si>
  <si>
    <r>
      <t xml:space="preserve">George Town Walkabout Tour @ 8/6/2014    </t>
    </r>
    <r>
      <rPr>
        <b/>
        <sz val="11"/>
        <color theme="1"/>
        <rFont val="Calibri"/>
        <family val="2"/>
        <scheme val="minor"/>
      </rPr>
      <t>10.00am</t>
    </r>
  </si>
  <si>
    <t>Terracotta Tile - Blue Mansion Frame (Kids on Bicycle)</t>
  </si>
  <si>
    <t>Terracotta Tile - Red Wall Frame (Motorcycle)</t>
  </si>
  <si>
    <t>Bulan Bag - My Little Peony (Khaki)</t>
  </si>
  <si>
    <r>
      <t xml:space="preserve">George Town Walkabout Tour @ 12/6/2014   </t>
    </r>
    <r>
      <rPr>
        <b/>
        <sz val="11"/>
        <color theme="1"/>
        <rFont val="Calibri"/>
        <family val="2"/>
        <scheme val="minor"/>
      </rPr>
      <t>9.30am</t>
    </r>
  </si>
  <si>
    <t>Penang City Tour</t>
  </si>
  <si>
    <t>George Town Heritage Tour</t>
  </si>
  <si>
    <r>
      <t xml:space="preserve">George Town Walkabout Tour @ 12/6/2014   </t>
    </r>
    <r>
      <rPr>
        <b/>
        <sz val="11"/>
        <color theme="1"/>
        <rFont val="Calibri"/>
        <family val="2"/>
        <scheme val="minor"/>
      </rPr>
      <t>2.30pm</t>
    </r>
  </si>
  <si>
    <r>
      <t xml:space="preserve">George Town Walkabout Tour @ 16/6/2014   </t>
    </r>
    <r>
      <rPr>
        <b/>
        <sz val="11"/>
        <color theme="1"/>
        <rFont val="Calibri"/>
        <family val="2"/>
        <scheme val="minor"/>
      </rPr>
      <t>9.30am</t>
    </r>
  </si>
  <si>
    <t>A4 Print: Two Goldfishes</t>
  </si>
  <si>
    <r>
      <t xml:space="preserve">George Town Walkabout Tour @ 17/6/2014   </t>
    </r>
    <r>
      <rPr>
        <b/>
        <sz val="11"/>
        <color theme="1"/>
        <rFont val="Calibri"/>
        <family val="2"/>
        <scheme val="minor"/>
      </rPr>
      <t>9.30am</t>
    </r>
  </si>
  <si>
    <t>Terracotta Tile - Standard Edition (Motorcycle)</t>
  </si>
  <si>
    <t>Peranakan Tiles Magnet (Box) - Staff (Su Aziz)</t>
  </si>
  <si>
    <r>
      <t xml:space="preserve">George Town Walkabout Tour @ 23/6/2014  </t>
    </r>
    <r>
      <rPr>
        <b/>
        <sz val="11"/>
        <color theme="1"/>
        <rFont val="Calibri"/>
        <family val="2"/>
        <scheme val="minor"/>
      </rPr>
      <t>10.00am</t>
    </r>
  </si>
  <si>
    <t>Tip Toe Tapir</t>
  </si>
  <si>
    <r>
      <t xml:space="preserve">George Town Walkabout Tour @ 24/6/2014  </t>
    </r>
    <r>
      <rPr>
        <b/>
        <sz val="11"/>
        <color theme="1"/>
        <rFont val="Calibri"/>
        <family val="2"/>
        <scheme val="minor"/>
      </rPr>
      <t>2.00pm</t>
    </r>
  </si>
  <si>
    <r>
      <t xml:space="preserve">George Town Walkabout Tour @ 29/6/2014  </t>
    </r>
    <r>
      <rPr>
        <b/>
        <sz val="11"/>
        <color theme="1"/>
        <rFont val="Calibri"/>
        <family val="2"/>
        <scheme val="minor"/>
      </rPr>
      <t>10.40am</t>
    </r>
  </si>
  <si>
    <t>Terracotta Tile - Standard Edition (Kids on Bicycle)</t>
  </si>
  <si>
    <t>6372</t>
  </si>
  <si>
    <t>OR00536</t>
  </si>
  <si>
    <t>6373</t>
  </si>
  <si>
    <t>6374</t>
  </si>
  <si>
    <t>6375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</si>
  <si>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</si>
  <si>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</si>
  <si>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</si>
  <si>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</si>
  <si>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</si>
  <si>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</si>
  <si>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</si>
  <si>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</si>
  <si>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</si>
  <si>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</si>
  <si>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</si>
  <si>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</si>
  <si>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</si>
  <si>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</si>
  <si>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</si>
  <si>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</si>
  <si>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</si>
  <si>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</si>
  <si>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</si>
  <si>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</si>
  <si>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</si>
  <si>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</si>
  <si>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</si>
  <si>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</si>
  <si>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</si>
  <si>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0526</t>
  </si>
  <si>
    <t>0527</t>
  </si>
  <si>
    <t>0528</t>
  </si>
  <si>
    <t>0529</t>
  </si>
  <si>
    <t>0530</t>
  </si>
  <si>
    <t xml:space="preserve">0531 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</si>
  <si>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</si>
  <si>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</si>
  <si>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</si>
  <si>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</si>
  <si>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</si>
  <si>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</si>
  <si>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</si>
  <si>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</si>
  <si>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</si>
  <si>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</si>
  <si>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</si>
  <si>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</si>
  <si>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</si>
  <si>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</si>
  <si>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</si>
  <si>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</si>
  <si>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</si>
  <si>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</si>
  <si>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</si>
  <si>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0501</t>
  </si>
  <si>
    <t>0502</t>
  </si>
  <si>
    <t>0503</t>
  </si>
  <si>
    <t>Jewellery</t>
  </si>
  <si>
    <t>Simcard</t>
  </si>
  <si>
    <t>Coaster</t>
  </si>
  <si>
    <t>Magazine</t>
  </si>
  <si>
    <t>Red Star Productions</t>
  </si>
  <si>
    <t>Bulan Bags</t>
  </si>
  <si>
    <t>Apollo Knight</t>
  </si>
  <si>
    <t>OE Design</t>
  </si>
  <si>
    <t>Purchase - Simcard (1)</t>
  </si>
  <si>
    <t>Purchase - Bag (1)</t>
  </si>
  <si>
    <t>Street of Harmony Mug (Botanic Gardens)</t>
  </si>
  <si>
    <t>00534</t>
  </si>
  <si>
    <t>Purchase - Mirrors George Town T-shirt (1)</t>
  </si>
  <si>
    <t>Purchase - Coaster (7)</t>
  </si>
  <si>
    <t>Purchase - Jewellery (1)</t>
  </si>
  <si>
    <t>Purchase - Bag (3)</t>
  </si>
  <si>
    <t>Purchase - Magazine (1)</t>
  </si>
  <si>
    <t>Purchase - Magnet - set of 4 (109)</t>
  </si>
  <si>
    <t>Purchase - Magnet - single (110)</t>
  </si>
  <si>
    <t>Purchase - Mug (3)</t>
  </si>
  <si>
    <t>Purchase - Pen (1)</t>
  </si>
  <si>
    <t>Purchase - Stamps (36)</t>
  </si>
  <si>
    <t>Clement Liang (Tour Guide) - George Town Walkabout Tour</t>
  </si>
  <si>
    <t>Toh Kim Hock (Tour Guide) - George Town Walkabout Tour</t>
  </si>
  <si>
    <t>Purchase - Tour (8)</t>
  </si>
  <si>
    <t>Purchase - Tour (9)</t>
  </si>
  <si>
    <t>Purchase - Terracotta Tile (4)</t>
  </si>
  <si>
    <t>Purchase - Tour (10)</t>
  </si>
  <si>
    <r>
      <t xml:space="preserve">George Town Walkabout Tour @ 01/07/14 </t>
    </r>
    <r>
      <rPr>
        <b/>
        <sz val="11"/>
        <color theme="1"/>
        <rFont val="Calibri"/>
        <family val="2"/>
        <scheme val="minor"/>
      </rPr>
      <t>11.30am</t>
    </r>
  </si>
  <si>
    <r>
      <t xml:space="preserve">George Town Walkabout Tour @ 01/07/14 </t>
    </r>
    <r>
      <rPr>
        <b/>
        <sz val="11"/>
        <color theme="1"/>
        <rFont val="Calibri"/>
        <family val="2"/>
        <scheme val="minor"/>
      </rPr>
      <t>2.00pm</t>
    </r>
  </si>
  <si>
    <t>Mirrors Geroge Town T-shirt (Motorcycle) - Size XL</t>
  </si>
  <si>
    <r>
      <t xml:space="preserve">George Town Walkabout Tour @ 09/07/14 </t>
    </r>
    <r>
      <rPr>
        <b/>
        <sz val="11"/>
        <color theme="1"/>
        <rFont val="Calibri"/>
        <family val="2"/>
        <scheme val="minor"/>
      </rPr>
      <t>9.00am</t>
    </r>
  </si>
  <si>
    <r>
      <t xml:space="preserve">George Town Walkabout Tour @ 08/07/14 </t>
    </r>
    <r>
      <rPr>
        <b/>
        <sz val="11"/>
        <color theme="1"/>
        <rFont val="Calibri"/>
        <family val="2"/>
        <scheme val="minor"/>
      </rPr>
      <t>2.00pm</t>
    </r>
  </si>
  <si>
    <r>
      <t xml:space="preserve">George Town Walkabout Tour @ 08/07/14 </t>
    </r>
    <r>
      <rPr>
        <b/>
        <sz val="11"/>
        <color theme="1"/>
        <rFont val="Calibri"/>
        <family val="2"/>
        <scheme val="minor"/>
      </rPr>
      <t>3.00pm</t>
    </r>
  </si>
  <si>
    <t>Penang Glorious Street Food Postcards</t>
  </si>
  <si>
    <t>Historic Houses of Worship Postcards</t>
  </si>
  <si>
    <t>KaKi Lima Coaster (Snowflake)</t>
  </si>
  <si>
    <t>Terracotta Tile - Standard Edition (Bicycle)</t>
  </si>
  <si>
    <t>Peranakan Tile Magnet (Single) - Lily white</t>
  </si>
  <si>
    <t xml:space="preserve">Round Penang Island </t>
  </si>
  <si>
    <t>Penang Hill &amp; Temple</t>
  </si>
  <si>
    <t>Penang Silver Collar Pin - Invest Penang</t>
  </si>
  <si>
    <r>
      <t xml:space="preserve">George Town Walkabout Tour @ 20/07/14 </t>
    </r>
    <r>
      <rPr>
        <b/>
        <sz val="11"/>
        <color theme="1"/>
        <rFont val="Calibri"/>
        <family val="2"/>
        <scheme val="minor"/>
      </rPr>
      <t>10.30am</t>
    </r>
  </si>
  <si>
    <t>0504</t>
  </si>
  <si>
    <t>000002</t>
  </si>
  <si>
    <t>0505</t>
  </si>
  <si>
    <t>000003</t>
  </si>
  <si>
    <t>000004</t>
  </si>
  <si>
    <t>000005</t>
  </si>
  <si>
    <t>000006</t>
  </si>
  <si>
    <t>000007</t>
  </si>
  <si>
    <t>000008</t>
  </si>
  <si>
    <t>000009</t>
  </si>
  <si>
    <t>000010</t>
  </si>
  <si>
    <t>000011</t>
  </si>
  <si>
    <t>000012</t>
  </si>
  <si>
    <t>000013</t>
  </si>
  <si>
    <t>000014</t>
  </si>
  <si>
    <t>000015</t>
  </si>
  <si>
    <t>000016</t>
  </si>
  <si>
    <t>000017</t>
  </si>
  <si>
    <t>000018</t>
  </si>
  <si>
    <t>000019</t>
  </si>
  <si>
    <t>000020</t>
  </si>
  <si>
    <t>000021</t>
  </si>
  <si>
    <t>000022</t>
  </si>
  <si>
    <t>000023</t>
  </si>
  <si>
    <t>000024</t>
  </si>
  <si>
    <t>000025</t>
  </si>
  <si>
    <t>000026</t>
  </si>
  <si>
    <t>000027</t>
  </si>
  <si>
    <t>000028</t>
  </si>
  <si>
    <t>000029</t>
  </si>
  <si>
    <t>000030</t>
  </si>
  <si>
    <t>000031</t>
  </si>
  <si>
    <t>000032</t>
  </si>
  <si>
    <t>000033</t>
  </si>
  <si>
    <t>000034</t>
  </si>
  <si>
    <t>000035</t>
  </si>
  <si>
    <t>000036</t>
  </si>
  <si>
    <t>000037</t>
  </si>
  <si>
    <t>Mouse pad</t>
  </si>
  <si>
    <t>Clarity Publishing Sdn Bhd</t>
  </si>
  <si>
    <r>
      <t xml:space="preserve">George Town Walkabout Tour @ </t>
    </r>
    <r>
      <rPr>
        <b/>
        <sz val="11"/>
        <color theme="1"/>
        <rFont val="Calibri"/>
        <family val="2"/>
        <scheme val="minor"/>
      </rPr>
      <t>23/07/14 12.30pm</t>
    </r>
  </si>
  <si>
    <r>
      <t xml:space="preserve">George Town Walkabout Tour @ </t>
    </r>
    <r>
      <rPr>
        <b/>
        <sz val="11"/>
        <color theme="1"/>
        <rFont val="Calibri"/>
        <family val="2"/>
        <scheme val="minor"/>
      </rPr>
      <t>24/07/14 12.30pm</t>
    </r>
  </si>
  <si>
    <t xml:space="preserve">Peranakan Tile Magnet (Single) - Two Flowers  </t>
  </si>
  <si>
    <r>
      <t xml:space="preserve">George Town Walkabout Tour @ </t>
    </r>
    <r>
      <rPr>
        <b/>
        <sz val="11"/>
        <color theme="1"/>
        <rFont val="Calibri"/>
        <family val="2"/>
        <scheme val="minor"/>
      </rPr>
      <t>30/07/14 3.30pm</t>
    </r>
  </si>
  <si>
    <t>Lyndy Ong</t>
  </si>
  <si>
    <r>
      <t xml:space="preserve">George Town Walkabout Tour @ </t>
    </r>
    <r>
      <rPr>
        <b/>
        <sz val="11"/>
        <color theme="1"/>
        <rFont val="Calibri"/>
        <family val="2"/>
        <scheme val="minor"/>
      </rPr>
      <t>30/07/14 3.30pm (Child)</t>
    </r>
  </si>
  <si>
    <t>000038</t>
  </si>
  <si>
    <t>000039</t>
  </si>
  <si>
    <t>000040</t>
  </si>
  <si>
    <t>000041</t>
  </si>
  <si>
    <t>000042</t>
  </si>
  <si>
    <t>000043</t>
  </si>
  <si>
    <t>000044</t>
  </si>
  <si>
    <t>000046</t>
  </si>
  <si>
    <t>000047</t>
  </si>
  <si>
    <t>000048</t>
  </si>
  <si>
    <t>000049</t>
  </si>
  <si>
    <t>000050</t>
  </si>
  <si>
    <t>000051</t>
  </si>
  <si>
    <t>000052</t>
  </si>
  <si>
    <t>000053</t>
  </si>
  <si>
    <t>000054</t>
  </si>
  <si>
    <t>000055</t>
  </si>
  <si>
    <t>000056</t>
  </si>
  <si>
    <t>000057</t>
  </si>
  <si>
    <t>000058</t>
  </si>
  <si>
    <t>000059</t>
  </si>
  <si>
    <t>000060</t>
  </si>
  <si>
    <t>*000045 void</t>
  </si>
  <si>
    <t>Purchase - Books (2)</t>
  </si>
  <si>
    <t>Purchase - Kaki Lima Coaster (1)</t>
  </si>
  <si>
    <t>Purchase - Penang Heritage Food (5)</t>
  </si>
  <si>
    <t>Purchase - Mug (4)</t>
  </si>
  <si>
    <t>Purchase - Collar Pin (51)</t>
  </si>
  <si>
    <t>Purchase - Magnet - single (105)</t>
  </si>
  <si>
    <t>Purchase - Memo Pad (6)</t>
  </si>
  <si>
    <t>Purchase - Tour (29)</t>
  </si>
  <si>
    <t>Purchase - Tour (5)</t>
  </si>
  <si>
    <t xml:space="preserve">Street of Harmony Mug </t>
  </si>
  <si>
    <t>Pearly's Penang - A Nyonya's Inheritance</t>
  </si>
  <si>
    <r>
      <t xml:space="preserve">George Town Walkabout Tour @ 02/08/14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</si>
  <si>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George Town Walkabout Tour @ 02/08/14 </t>
    </r>
    <r>
      <rPr>
        <b/>
        <sz val="11"/>
        <color theme="1"/>
        <rFont val="Calibri"/>
        <family val="2"/>
        <scheme val="minor"/>
      </rPr>
      <t>2pm</t>
    </r>
  </si>
  <si>
    <r>
      <t xml:space="preserve">George Town Walkabout Tour @ 02/08/14 </t>
    </r>
    <r>
      <rPr>
        <b/>
        <sz val="11"/>
        <color theme="1"/>
        <rFont val="Calibri"/>
        <family val="2"/>
        <scheme val="minor"/>
      </rPr>
      <t>1.30pm</t>
    </r>
  </si>
  <si>
    <r>
      <t xml:space="preserve">George Town Walkabout Tour @ 09/08/14 </t>
    </r>
    <r>
      <rPr>
        <b/>
        <sz val="11"/>
        <color theme="1"/>
        <rFont val="Calibri"/>
        <family val="2"/>
        <scheme val="minor"/>
      </rPr>
      <t>11.40am</t>
    </r>
  </si>
  <si>
    <r>
      <t xml:space="preserve">George Town Walkabout Tour @ 10/08/14 </t>
    </r>
    <r>
      <rPr>
        <b/>
        <sz val="11"/>
        <color theme="1"/>
        <rFont val="Calibri"/>
        <family val="2"/>
        <scheme val="minor"/>
      </rPr>
      <t>9.30pm</t>
    </r>
  </si>
  <si>
    <t>OE Design - Penang Bridge Charm</t>
  </si>
  <si>
    <r>
      <t xml:space="preserve">George Town Walkabout Tour @ 19/08/14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</si>
  <si>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14/08/14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</si>
  <si>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14/08/14 </t>
    </r>
    <r>
      <rPr>
        <b/>
        <sz val="11"/>
        <color theme="1"/>
        <rFont val="Calibri"/>
        <family val="2"/>
        <scheme val="minor"/>
      </rPr>
      <t>11.30am</t>
    </r>
  </si>
  <si>
    <t>Penang Calendar 2015</t>
  </si>
  <si>
    <t>Kaki Lima Coaster (Snowflake)</t>
  </si>
  <si>
    <t>Clan House, Mansion and Temple Postcards</t>
  </si>
  <si>
    <t>Terracotta Tiles (Standard Edition) - Old Motorcycle</t>
  </si>
  <si>
    <t>OE Design - La Storia Trishaw Charm</t>
  </si>
  <si>
    <r>
      <t xml:space="preserve">George Town Walkabout Tour @ 19/08/14 </t>
    </r>
    <r>
      <rPr>
        <b/>
        <sz val="11"/>
        <color theme="1"/>
        <rFont val="Calibri"/>
        <family val="2"/>
        <scheme val="minor"/>
      </rPr>
      <t>12.15pm</t>
    </r>
  </si>
  <si>
    <r>
      <t xml:space="preserve">George Town Walkabout Tour @ 21/08/14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</si>
  <si>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23/08/2014 </t>
    </r>
    <r>
      <rPr>
        <b/>
        <sz val="11"/>
        <color theme="1"/>
        <rFont val="Calibri"/>
        <family val="2"/>
        <scheme val="minor"/>
      </rPr>
      <t>9.00am</t>
    </r>
  </si>
  <si>
    <t>Stamp - RM1</t>
  </si>
  <si>
    <t>Long Series Print: Hibiscus Little Girls</t>
  </si>
  <si>
    <r>
      <t xml:space="preserve">George Town Walkabout Tour @ 25/08/2014 </t>
    </r>
    <r>
      <rPr>
        <b/>
        <sz val="11"/>
        <color theme="1"/>
        <rFont val="Calibri"/>
        <family val="2"/>
        <scheme val="minor"/>
      </rPr>
      <t>12.00pm</t>
    </r>
  </si>
  <si>
    <t>SpeakOut Reload RM10</t>
  </si>
  <si>
    <r>
      <t xml:space="preserve">George Town Walkabout Tour @ 27/08/2014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</si>
  <si>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Penang Hill &amp; Temple Tour @ 29/08/2014 </t>
    </r>
    <r>
      <rPr>
        <b/>
        <sz val="11"/>
        <color theme="1"/>
        <rFont val="Calibri"/>
        <family val="2"/>
        <scheme val="minor"/>
      </rPr>
      <t>2.30pm</t>
    </r>
  </si>
  <si>
    <t>Long Series Print: Monkey Family</t>
  </si>
  <si>
    <t>Long Series Print: Cactus Valley</t>
  </si>
  <si>
    <r>
      <t xml:space="preserve">George Town Walkabout Tour @ 29/08/2014 </t>
    </r>
    <r>
      <rPr>
        <b/>
        <sz val="11"/>
        <color theme="1"/>
        <rFont val="Calibri"/>
        <family val="2"/>
        <scheme val="minor"/>
      </rPr>
      <t>2.30pm</t>
    </r>
  </si>
  <si>
    <r>
      <t xml:space="preserve">George Town Walkabout Tour @ 29/08/2014 </t>
    </r>
    <r>
      <rPr>
        <b/>
        <sz val="11"/>
        <color theme="1"/>
        <rFont val="Calibri"/>
        <family val="2"/>
        <scheme val="minor"/>
      </rPr>
      <t>4.40pm</t>
    </r>
  </si>
  <si>
    <t>000061</t>
  </si>
  <si>
    <t>000062</t>
  </si>
  <si>
    <t>000063</t>
  </si>
  <si>
    <t>000064</t>
  </si>
  <si>
    <t>000065</t>
  </si>
  <si>
    <t>000066</t>
  </si>
  <si>
    <t>000067</t>
  </si>
  <si>
    <t>000068</t>
  </si>
  <si>
    <t>000069</t>
  </si>
  <si>
    <t>000070</t>
  </si>
  <si>
    <t>000071</t>
  </si>
  <si>
    <t>000072</t>
  </si>
  <si>
    <t>000073</t>
  </si>
  <si>
    <t>000074</t>
  </si>
  <si>
    <t>000075</t>
  </si>
  <si>
    <t>000076</t>
  </si>
  <si>
    <t>000077</t>
  </si>
  <si>
    <t>000078</t>
  </si>
  <si>
    <t>000079</t>
  </si>
  <si>
    <t>000080</t>
  </si>
  <si>
    <t>000081</t>
  </si>
  <si>
    <t>000082</t>
  </si>
  <si>
    <t>000083</t>
  </si>
  <si>
    <t>Written OR issued: 0508</t>
  </si>
  <si>
    <t>000084</t>
  </si>
  <si>
    <t>000085</t>
  </si>
  <si>
    <t>000086</t>
  </si>
  <si>
    <t>000087</t>
  </si>
  <si>
    <t>000088</t>
  </si>
  <si>
    <t>000089</t>
  </si>
  <si>
    <t>000090</t>
  </si>
  <si>
    <t>000091</t>
  </si>
  <si>
    <t>000092</t>
  </si>
  <si>
    <t>000093</t>
  </si>
  <si>
    <t>000094</t>
  </si>
  <si>
    <t>000095</t>
  </si>
  <si>
    <t>000096</t>
  </si>
  <si>
    <t>000097</t>
  </si>
  <si>
    <t>000098</t>
  </si>
  <si>
    <t>000099</t>
  </si>
  <si>
    <t>000100</t>
  </si>
  <si>
    <t>000101</t>
  </si>
  <si>
    <t>000102</t>
  </si>
  <si>
    <t>000103</t>
  </si>
  <si>
    <t>000104</t>
  </si>
  <si>
    <t>000105</t>
  </si>
  <si>
    <t>000106</t>
  </si>
  <si>
    <t>000107</t>
  </si>
  <si>
    <t>000108</t>
  </si>
  <si>
    <t>000109</t>
  </si>
  <si>
    <t>000110</t>
  </si>
  <si>
    <t>000111</t>
  </si>
  <si>
    <t>000112</t>
  </si>
  <si>
    <t>000113</t>
  </si>
  <si>
    <t>000114</t>
  </si>
  <si>
    <t>000115</t>
  </si>
  <si>
    <t>000116</t>
  </si>
  <si>
    <t>000117</t>
  </si>
  <si>
    <t>000118</t>
  </si>
  <si>
    <t>000119</t>
  </si>
  <si>
    <t>000120</t>
  </si>
  <si>
    <t>000121</t>
  </si>
  <si>
    <t>000122</t>
  </si>
  <si>
    <t>000123</t>
  </si>
  <si>
    <t>000124</t>
  </si>
  <si>
    <t>000125</t>
  </si>
  <si>
    <t>000126</t>
  </si>
  <si>
    <t>000127</t>
  </si>
  <si>
    <t>000128</t>
  </si>
  <si>
    <t>000129</t>
  </si>
  <si>
    <t>000130</t>
  </si>
  <si>
    <t>000131</t>
  </si>
  <si>
    <t>000132</t>
  </si>
  <si>
    <t>000133</t>
  </si>
  <si>
    <t>000134</t>
  </si>
  <si>
    <t>000135</t>
  </si>
  <si>
    <t>000136</t>
  </si>
  <si>
    <t>000137</t>
  </si>
  <si>
    <t>000138</t>
  </si>
  <si>
    <t>000139</t>
  </si>
  <si>
    <t>000140</t>
  </si>
  <si>
    <t>000141</t>
  </si>
  <si>
    <t>000142</t>
  </si>
  <si>
    <t>000143</t>
  </si>
  <si>
    <t>000144</t>
  </si>
  <si>
    <t>SpeakOut Simcard</t>
  </si>
  <si>
    <t>Reload</t>
  </si>
  <si>
    <t>Apollo Knight Sdn. Bhd.</t>
  </si>
  <si>
    <t>Apollo Knight Sdn Bhd</t>
  </si>
  <si>
    <t>Purchase - Books (4)</t>
  </si>
  <si>
    <t>Purchase - Coasters (6)</t>
  </si>
  <si>
    <t>Purchase - Book (3)</t>
  </si>
  <si>
    <t>Purchase - Sketch &amp; Print (8)</t>
  </si>
  <si>
    <t>Purchase - Uncles in Kopitiam Postcards (3)</t>
  </si>
  <si>
    <t>Purchase - Jewellery (2)</t>
  </si>
  <si>
    <t>Purchase - Bag (6)</t>
  </si>
  <si>
    <t>Purchase - Magnet - set of 4 (11)</t>
  </si>
  <si>
    <t>Purchase - Memo Pad (3)</t>
  </si>
  <si>
    <t>Purchase - Rapid Passport (20)</t>
  </si>
  <si>
    <t>Purchase - Postcard (6)</t>
  </si>
  <si>
    <t>Purchase - Tour (36)</t>
  </si>
  <si>
    <t>Purchase - Reload (4)</t>
  </si>
  <si>
    <r>
      <t xml:space="preserve">Penang National Park Jungle Walk @ 09/08/2014 </t>
    </r>
    <r>
      <rPr>
        <b/>
        <sz val="11"/>
        <color theme="1"/>
        <rFont val="Calibri"/>
        <family val="2"/>
        <scheme val="minor"/>
      </rPr>
      <t>8.45am</t>
    </r>
  </si>
  <si>
    <r>
      <t xml:space="preserve">Round Penang Island Tour @ 07/08/2014 </t>
    </r>
    <r>
      <rPr>
        <b/>
        <sz val="11"/>
        <color theme="1"/>
        <rFont val="Calibri"/>
        <family val="2"/>
        <scheme val="minor"/>
      </rPr>
      <t>8.00am</t>
    </r>
  </si>
  <si>
    <t>Stamp - RM1.00</t>
  </si>
  <si>
    <t>Penang Shutter Windows Postcards</t>
  </si>
  <si>
    <r>
      <t xml:space="preserve">George Town Walkbout Tour @ 06/09/2014 </t>
    </r>
    <r>
      <rPr>
        <b/>
        <sz val="11"/>
        <color theme="1"/>
        <rFont val="Calibri"/>
        <family val="2"/>
        <scheme val="minor"/>
      </rPr>
      <t>9.40am</t>
    </r>
  </si>
  <si>
    <t>Penang Sketches Postcards - Colour Series I</t>
  </si>
  <si>
    <r>
      <t xml:space="preserve">George Town Walkabout Tour @ 22/09/2014 </t>
    </r>
    <r>
      <rPr>
        <b/>
        <sz val="11"/>
        <color theme="1"/>
        <rFont val="Calibri"/>
        <family val="2"/>
        <scheme val="minor"/>
      </rPr>
      <t>9am</t>
    </r>
  </si>
  <si>
    <t>SpeakOut Reload - RM10</t>
  </si>
  <si>
    <t>Terracotta Tile - Blue Mansion (Bicycle)</t>
  </si>
  <si>
    <r>
      <t xml:space="preserve">George Town Walkabout Tour @ 25/09/2014 </t>
    </r>
    <r>
      <rPr>
        <b/>
        <sz val="11"/>
        <color theme="1"/>
        <rFont val="Calibri"/>
        <family val="2"/>
        <scheme val="minor"/>
      </rPr>
      <t>10am</t>
    </r>
  </si>
  <si>
    <r>
      <t xml:space="preserve">George Town Walkabout Tour @ 25/09/2014 </t>
    </r>
    <r>
      <rPr>
        <b/>
        <sz val="11"/>
        <color theme="1"/>
        <rFont val="Calibri"/>
        <family val="2"/>
        <scheme val="minor"/>
      </rPr>
      <t>12pm</t>
    </r>
  </si>
  <si>
    <t>Penang Second Bridge / Ferry Experience @ 27/09/2014</t>
  </si>
  <si>
    <t>Penang Second Bridge / Ferry Experience (Child) @ 27/09/2014</t>
  </si>
  <si>
    <r>
      <t xml:space="preserve">George Town Walkabout Tour @ 29/09/2014 </t>
    </r>
    <r>
      <rPr>
        <b/>
        <sz val="11"/>
        <color theme="1"/>
        <rFont val="Calibri"/>
        <family val="2"/>
        <scheme val="minor"/>
      </rPr>
      <t>1pm</t>
    </r>
  </si>
  <si>
    <r>
      <t xml:space="preserve">George Town Walkabout Tour @ 30/09/2014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</si>
  <si>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01/10/2014 </t>
    </r>
    <r>
      <rPr>
        <b/>
        <sz val="11"/>
        <color theme="1"/>
        <rFont val="Calibri"/>
        <family val="2"/>
        <scheme val="minor"/>
      </rPr>
      <t>9.30am</t>
    </r>
  </si>
  <si>
    <t>Terracotta Tile - Red Door (Motorcycle)</t>
  </si>
  <si>
    <t>000145</t>
  </si>
  <si>
    <t>000146</t>
  </si>
  <si>
    <t>000147</t>
  </si>
  <si>
    <t>000148</t>
  </si>
  <si>
    <t>000149</t>
  </si>
  <si>
    <t>000150</t>
  </si>
  <si>
    <t>000151</t>
  </si>
  <si>
    <t>000152</t>
  </si>
  <si>
    <t>000153</t>
  </si>
  <si>
    <t>000154</t>
  </si>
  <si>
    <t>000155</t>
  </si>
  <si>
    <t>000156</t>
  </si>
  <si>
    <t>000157</t>
  </si>
  <si>
    <t>000158</t>
  </si>
  <si>
    <t>000159</t>
  </si>
  <si>
    <t>000160</t>
  </si>
  <si>
    <t>000161</t>
  </si>
  <si>
    <t>000162</t>
  </si>
  <si>
    <t>000163</t>
  </si>
  <si>
    <t>000164</t>
  </si>
  <si>
    <t>000165</t>
  </si>
  <si>
    <t>000166</t>
  </si>
  <si>
    <t>000167</t>
  </si>
  <si>
    <t>000168</t>
  </si>
  <si>
    <t>000169</t>
  </si>
  <si>
    <t>000170</t>
  </si>
  <si>
    <t>000171</t>
  </si>
  <si>
    <t>000172</t>
  </si>
  <si>
    <t>000173</t>
  </si>
  <si>
    <t>000174</t>
  </si>
  <si>
    <t>000175</t>
  </si>
  <si>
    <t>000176</t>
  </si>
  <si>
    <t>000177</t>
  </si>
  <si>
    <t>000178</t>
  </si>
  <si>
    <t>000179</t>
  </si>
  <si>
    <t>000180</t>
  </si>
  <si>
    <t>000181</t>
  </si>
  <si>
    <t>000182</t>
  </si>
  <si>
    <t>000183</t>
  </si>
  <si>
    <t>000184</t>
  </si>
  <si>
    <t>000185</t>
  </si>
  <si>
    <t>000186</t>
  </si>
  <si>
    <t>000187</t>
  </si>
  <si>
    <t>000188</t>
  </si>
  <si>
    <t>000189</t>
  </si>
  <si>
    <t>000192</t>
  </si>
  <si>
    <t>000193</t>
  </si>
  <si>
    <t>000194</t>
  </si>
  <si>
    <t>000195</t>
  </si>
  <si>
    <t>000196</t>
  </si>
  <si>
    <t>000197</t>
  </si>
  <si>
    <t>000198</t>
  </si>
  <si>
    <t>000199</t>
  </si>
  <si>
    <t>000200</t>
  </si>
  <si>
    <t>000201</t>
  </si>
  <si>
    <t>000202</t>
  </si>
  <si>
    <t>000203</t>
  </si>
  <si>
    <t>000204</t>
  </si>
  <si>
    <t>000205</t>
  </si>
  <si>
    <t>000206</t>
  </si>
  <si>
    <t>000207</t>
  </si>
  <si>
    <t>Clarity Publishing Sdn. Bhd.</t>
  </si>
  <si>
    <t>Li Jynn</t>
  </si>
  <si>
    <t>Street Art Notebook (-10% Staff price: Janice)</t>
  </si>
  <si>
    <t>Purchase - Reload (1)</t>
  </si>
  <si>
    <t>Purchase - Books (5)</t>
  </si>
  <si>
    <t>Purchase - Coasters (1)</t>
  </si>
  <si>
    <t>Purchase - Magnet - set of 4 (7)</t>
  </si>
  <si>
    <t>Purchase - Magnet - single (11)</t>
  </si>
  <si>
    <t>Purchase - Memo Pad (652)</t>
  </si>
  <si>
    <t>Purchase - Mug (30)</t>
  </si>
  <si>
    <t>Purchase - Stamps (40)</t>
  </si>
  <si>
    <t>Purchase - Tour (24)</t>
  </si>
  <si>
    <t>Penang Second Bridge/ Ferry Experience @ 27/09/2014</t>
  </si>
  <si>
    <t>Penang Second Bridge / Ferry Experience @ 06/09/2014</t>
  </si>
  <si>
    <t>Purchase - Postcard (5)</t>
  </si>
  <si>
    <r>
      <t xml:space="preserve">George Town Walkabout Tour @ 03/10/2014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</si>
  <si>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04/10/2014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</si>
  <si>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05/10/2014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</si>
  <si>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07/10/2014 </t>
    </r>
    <r>
      <rPr>
        <b/>
        <sz val="11"/>
        <color theme="1"/>
        <rFont val="Calibri"/>
        <family val="2"/>
        <scheme val="minor"/>
      </rPr>
      <t>930am</t>
    </r>
  </si>
  <si>
    <r>
      <t xml:space="preserve">George Town Walkabout Tour @ 08/10/2014 </t>
    </r>
    <r>
      <rPr>
        <b/>
        <sz val="11"/>
        <color theme="1"/>
        <rFont val="Calibri"/>
        <family val="2"/>
        <scheme val="minor"/>
      </rPr>
      <t>930am</t>
    </r>
  </si>
  <si>
    <r>
      <t xml:space="preserve">George Town Walkabout Tour @ 09/10/2014 </t>
    </r>
    <r>
      <rPr>
        <b/>
        <sz val="11"/>
        <color theme="1"/>
        <rFont val="Calibri"/>
        <family val="2"/>
        <scheme val="minor"/>
      </rPr>
      <t>930am</t>
    </r>
  </si>
  <si>
    <r>
      <t xml:space="preserve">George Town Walkabout Tour @ 09/10/2014 </t>
    </r>
    <r>
      <rPr>
        <b/>
        <sz val="11"/>
        <color theme="1"/>
        <rFont val="Calibri"/>
        <family val="2"/>
        <scheme val="minor"/>
      </rPr>
      <t xml:space="preserve">930am </t>
    </r>
    <r>
      <rPr>
        <sz val="11"/>
        <color theme="1"/>
        <rFont val="Calibri"/>
        <family val="2"/>
        <scheme val="minor"/>
      </rPr>
      <t>(Child)</t>
    </r>
  </si>
  <si>
    <r>
      <t xml:space="preserve">George Town Walkabout Tour @ 12/10/2014 </t>
    </r>
    <r>
      <rPr>
        <b/>
        <sz val="11"/>
        <color theme="1"/>
        <rFont val="Calibri"/>
        <family val="2"/>
        <scheme val="minor"/>
      </rPr>
      <t>930am</t>
    </r>
  </si>
  <si>
    <r>
      <t xml:space="preserve">George Town Walkabout Tour @ 15/10/2014 </t>
    </r>
    <r>
      <rPr>
        <b/>
        <sz val="11"/>
        <color theme="1"/>
        <rFont val="Calibri"/>
        <family val="2"/>
        <scheme val="minor"/>
      </rPr>
      <t>930am</t>
    </r>
  </si>
  <si>
    <r>
      <t xml:space="preserve">George Town Walkabout Tour @ 16/10/2014 </t>
    </r>
    <r>
      <rPr>
        <b/>
        <sz val="11"/>
        <color theme="1"/>
        <rFont val="Calibri"/>
        <family val="2"/>
        <scheme val="minor"/>
      </rPr>
      <t>930am</t>
    </r>
  </si>
  <si>
    <t>Kaki Lima coaster - Snowflake</t>
  </si>
  <si>
    <t>Kaki Lima coaster - Flower</t>
  </si>
  <si>
    <t>Kaki Lima Coaster - Snowflake</t>
  </si>
  <si>
    <t>Kaki Lima Coaster - Triangle</t>
  </si>
  <si>
    <t>Kaki Lima Coaster - Flower</t>
  </si>
  <si>
    <r>
      <t xml:space="preserve">George Town Walkabout Tour @ 17/10/2014 </t>
    </r>
    <r>
      <rPr>
        <b/>
        <sz val="11"/>
        <color theme="1"/>
        <rFont val="Calibri"/>
        <family val="2"/>
        <scheme val="minor"/>
      </rPr>
      <t>9.30am</t>
    </r>
  </si>
  <si>
    <t>Scene of Penang Postcards</t>
  </si>
  <si>
    <r>
      <t xml:space="preserve">George Town Walkabout Tour @ 23/10/2014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</si>
  <si>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24/10/2014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</si>
  <si>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25/10/2014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</si>
  <si>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26/10/2014 </t>
    </r>
    <r>
      <rPr>
        <b/>
        <sz val="11"/>
        <color theme="1"/>
        <rFont val="Calibri"/>
        <family val="2"/>
        <scheme val="minor"/>
      </rPr>
      <t>9.30am</t>
    </r>
  </si>
  <si>
    <t>Penang Second Bridge / Ferry Experience</t>
  </si>
  <si>
    <r>
      <t xml:space="preserve">George Town Walkabout Tour @ 28/10/2014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</si>
  <si>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28/10/2014 </t>
    </r>
    <r>
      <rPr>
        <b/>
        <sz val="11"/>
        <color theme="1"/>
        <rFont val="Calibri"/>
        <family val="2"/>
        <scheme val="minor"/>
      </rPr>
      <t>4.00pm</t>
    </r>
  </si>
  <si>
    <r>
      <t xml:space="preserve">George Town Walkabout Tour @ 28/10/2014 </t>
    </r>
    <r>
      <rPr>
        <b/>
        <sz val="11"/>
        <color theme="1"/>
        <rFont val="Calibri"/>
        <family val="2"/>
        <scheme val="minor"/>
      </rPr>
      <t xml:space="preserve">4.00pm </t>
    </r>
    <r>
      <rPr>
        <sz val="11"/>
        <color theme="1"/>
        <rFont val="Calibri"/>
        <family val="2"/>
        <scheme val="minor"/>
      </rPr>
      <t>(Child)</t>
    </r>
  </si>
  <si>
    <r>
      <t xml:space="preserve">George Town Walkabout Tour @ 31/10/2014 </t>
    </r>
    <r>
      <rPr>
        <b/>
        <sz val="11"/>
        <color theme="1"/>
        <rFont val="Calibri"/>
        <family val="2"/>
        <scheme val="minor"/>
      </rPr>
      <t>9.30am</t>
    </r>
  </si>
  <si>
    <t>000208</t>
  </si>
  <si>
    <t>000209</t>
  </si>
  <si>
    <t>000210</t>
  </si>
  <si>
    <t>000211</t>
  </si>
  <si>
    <t>000212</t>
  </si>
  <si>
    <t>000213</t>
  </si>
  <si>
    <t>000214</t>
  </si>
  <si>
    <t>000215</t>
  </si>
  <si>
    <t>000216</t>
  </si>
  <si>
    <t>000217</t>
  </si>
  <si>
    <t>000218</t>
  </si>
  <si>
    <t>000219</t>
  </si>
  <si>
    <t>000220</t>
  </si>
  <si>
    <t>000221</t>
  </si>
  <si>
    <t>000222</t>
  </si>
  <si>
    <t>000223</t>
  </si>
  <si>
    <t>000224</t>
  </si>
  <si>
    <t>000225</t>
  </si>
  <si>
    <t>000226</t>
  </si>
  <si>
    <t>000227</t>
  </si>
  <si>
    <t>000228</t>
  </si>
  <si>
    <t>000229</t>
  </si>
  <si>
    <t>000230</t>
  </si>
  <si>
    <t>000231</t>
  </si>
  <si>
    <t>000232</t>
  </si>
  <si>
    <t>000233 - 26 mugs (Skyzone)</t>
  </si>
  <si>
    <t>000234</t>
  </si>
  <si>
    <t>000235</t>
  </si>
  <si>
    <t>000236</t>
  </si>
  <si>
    <t>000237</t>
  </si>
  <si>
    <t>000238</t>
  </si>
  <si>
    <t>000239</t>
  </si>
  <si>
    <t>000240</t>
  </si>
  <si>
    <t>000241</t>
  </si>
  <si>
    <t>000242</t>
  </si>
  <si>
    <t>000243</t>
  </si>
  <si>
    <t>000244</t>
  </si>
  <si>
    <t>000245</t>
  </si>
  <si>
    <t>000246</t>
  </si>
  <si>
    <t>000247</t>
  </si>
  <si>
    <t>000248</t>
  </si>
  <si>
    <t>000249</t>
  </si>
  <si>
    <t>000250</t>
  </si>
  <si>
    <t>000251</t>
  </si>
  <si>
    <t>000252</t>
  </si>
  <si>
    <t>000253</t>
  </si>
  <si>
    <t>000254</t>
  </si>
  <si>
    <t>000255</t>
  </si>
  <si>
    <t>000256</t>
  </si>
  <si>
    <t>000257</t>
  </si>
  <si>
    <t>000258</t>
  </si>
  <si>
    <t>000259</t>
  </si>
  <si>
    <t>000260</t>
  </si>
  <si>
    <t>000261</t>
  </si>
  <si>
    <t>000262</t>
  </si>
  <si>
    <t>000263</t>
  </si>
  <si>
    <t>000264</t>
  </si>
  <si>
    <t>000265</t>
  </si>
  <si>
    <t>000266</t>
  </si>
  <si>
    <t>000267</t>
  </si>
  <si>
    <t>000268</t>
  </si>
  <si>
    <t>000269</t>
  </si>
  <si>
    <t>000270</t>
  </si>
  <si>
    <t>000271</t>
  </si>
  <si>
    <t>Purchase - KaKi Lima Coaster (6)</t>
  </si>
  <si>
    <t>Purchase - Collar Pin (8)</t>
  </si>
  <si>
    <t>Purchase - Magnet - single (40)</t>
  </si>
  <si>
    <t>Purchase - Pen (6)</t>
  </si>
  <si>
    <t>Purchase - Stamps (14)</t>
  </si>
  <si>
    <t>Purchase - Postcards (8)</t>
  </si>
  <si>
    <r>
      <t xml:space="preserve">George Town Walkabout Tour - </t>
    </r>
    <r>
      <rPr>
        <b/>
        <sz val="11"/>
        <color theme="1"/>
        <rFont val="Calibri"/>
        <family val="2"/>
        <scheme val="minor"/>
      </rPr>
      <t>No Bookings</t>
    </r>
  </si>
  <si>
    <t>Purchase - Tour (64)</t>
  </si>
  <si>
    <r>
      <t xml:space="preserve">George Town Walkabout Tour 1/11/2014 @ </t>
    </r>
    <r>
      <rPr>
        <b/>
        <sz val="11"/>
        <color theme="1"/>
        <rFont val="Calibri"/>
        <family val="2"/>
        <scheme val="minor"/>
      </rPr>
      <t>930am</t>
    </r>
  </si>
  <si>
    <r>
      <t>George Town Walkabout Tour 2/11/2014 @</t>
    </r>
    <r>
      <rPr>
        <b/>
        <sz val="11"/>
        <color theme="1"/>
        <rFont val="Calibri"/>
        <family val="2"/>
        <scheme val="minor"/>
      </rPr>
      <t xml:space="preserve"> 930am</t>
    </r>
  </si>
  <si>
    <t>Stamp - 30 cents</t>
  </si>
  <si>
    <t>Long Series Print: The Monkey Family</t>
  </si>
  <si>
    <t>Long Series Print: Lotus and Frog</t>
  </si>
  <si>
    <r>
      <t>George Town Walkabout Tour 5/11/2014 @</t>
    </r>
    <r>
      <rPr>
        <b/>
        <sz val="11"/>
        <color theme="1"/>
        <rFont val="Calibri"/>
        <family val="2"/>
        <scheme val="minor"/>
      </rPr>
      <t xml:space="preserve"> 930am</t>
    </r>
  </si>
  <si>
    <r>
      <t>George Town Walkabout Tour 7/11/2014 @</t>
    </r>
    <r>
      <rPr>
        <b/>
        <sz val="11"/>
        <color theme="1"/>
        <rFont val="Calibri"/>
        <family val="2"/>
        <scheme val="minor"/>
      </rPr>
      <t xml:space="preserve"> 930am</t>
    </r>
  </si>
  <si>
    <r>
      <t>George Town Walkabout Tour 8/11/2014 @</t>
    </r>
    <r>
      <rPr>
        <b/>
        <sz val="11"/>
        <color theme="1"/>
        <rFont val="Calibri"/>
        <family val="2"/>
        <scheme val="minor"/>
      </rPr>
      <t xml:space="preserve"> 930am</t>
    </r>
  </si>
  <si>
    <t>Terracotta Tile (Standard Edition) - Kids on Bicycle</t>
  </si>
  <si>
    <r>
      <t>George Town Walkabout Tour 9/11/2014 @</t>
    </r>
    <r>
      <rPr>
        <b/>
        <sz val="11"/>
        <color theme="1"/>
        <rFont val="Calibri"/>
        <family val="2"/>
        <scheme val="minor"/>
      </rPr>
      <t xml:space="preserve"> 930am</t>
    </r>
  </si>
  <si>
    <t>Clan House, Mansion &amp; Temple Postcards</t>
  </si>
  <si>
    <r>
      <t>George Town Walkabout Tour 11/11/2014 @</t>
    </r>
    <r>
      <rPr>
        <b/>
        <sz val="11"/>
        <color theme="1"/>
        <rFont val="Calibri"/>
        <family val="2"/>
        <scheme val="minor"/>
      </rPr>
      <t xml:space="preserve"> 930am</t>
    </r>
  </si>
  <si>
    <r>
      <t>George Town Walkabout Tour 12/11/2014 @</t>
    </r>
    <r>
      <rPr>
        <b/>
        <sz val="11"/>
        <color theme="1"/>
        <rFont val="Calibri"/>
        <family val="2"/>
        <scheme val="minor"/>
      </rPr>
      <t xml:space="preserve"> 930am</t>
    </r>
  </si>
  <si>
    <t xml:space="preserve">    14/11/2014</t>
  </si>
  <si>
    <t xml:space="preserve">     14/11/2014</t>
  </si>
  <si>
    <t>Street Sculpture Postcard</t>
  </si>
  <si>
    <t xml:space="preserve">     15/11/2014</t>
  </si>
  <si>
    <r>
      <t xml:space="preserve">George Town Walkabout Tour 15/11/2014 @ </t>
    </r>
    <r>
      <rPr>
        <b/>
        <sz val="11"/>
        <color theme="1"/>
        <rFont val="Calibri"/>
        <family val="2"/>
        <scheme val="minor"/>
      </rPr>
      <t>930am</t>
    </r>
  </si>
  <si>
    <t xml:space="preserve">      15/11/2014</t>
  </si>
  <si>
    <t xml:space="preserve">    15/11/2014</t>
  </si>
  <si>
    <t xml:space="preserve">    17/11/2014</t>
  </si>
  <si>
    <r>
      <t xml:space="preserve">George Town Walkabout Tour 17/11/2014 @ </t>
    </r>
    <r>
      <rPr>
        <b/>
        <sz val="11"/>
        <color theme="1"/>
        <rFont val="Calibri"/>
        <family val="2"/>
        <scheme val="minor"/>
      </rPr>
      <t>930am</t>
    </r>
  </si>
  <si>
    <r>
      <t>George Town Walkabout Tour 18/11/2014 @</t>
    </r>
    <r>
      <rPr>
        <b/>
        <sz val="11"/>
        <color theme="1"/>
        <rFont val="Calibri"/>
        <family val="2"/>
        <scheme val="minor"/>
      </rPr>
      <t xml:space="preserve"> 930am</t>
    </r>
  </si>
  <si>
    <t xml:space="preserve">    18/11/2014</t>
  </si>
  <si>
    <t>Asia's Hidden Eden ( Soft Cover)</t>
  </si>
  <si>
    <t xml:space="preserve">     18/11/2014</t>
  </si>
  <si>
    <t xml:space="preserve">    19/11/2014</t>
  </si>
  <si>
    <r>
      <t>George Town Walkabout Tour 19/11/2014 @</t>
    </r>
    <r>
      <rPr>
        <b/>
        <sz val="11"/>
        <color theme="1"/>
        <rFont val="Calibri"/>
        <family val="2"/>
        <scheme val="minor"/>
      </rPr>
      <t xml:space="preserve"> 930am</t>
    </r>
  </si>
  <si>
    <r>
      <t xml:space="preserve">George Town Walkabout Tour 20/11/2014 @ </t>
    </r>
    <r>
      <rPr>
        <b/>
        <sz val="11"/>
        <color theme="1"/>
        <rFont val="Calibri"/>
        <family val="2"/>
        <scheme val="minor"/>
      </rPr>
      <t>930am</t>
    </r>
  </si>
  <si>
    <r>
      <t xml:space="preserve">George Town Walkabout Tour 21/11/2014 @ </t>
    </r>
    <r>
      <rPr>
        <b/>
        <sz val="11"/>
        <color theme="1"/>
        <rFont val="Calibri"/>
        <family val="2"/>
        <scheme val="minor"/>
      </rPr>
      <t>930am</t>
    </r>
  </si>
  <si>
    <t xml:space="preserve">     19/11/2014</t>
  </si>
  <si>
    <t xml:space="preserve">    20/11/2014</t>
  </si>
  <si>
    <r>
      <t>George Town Walkabout Tour 21/11/2014 @</t>
    </r>
    <r>
      <rPr>
        <b/>
        <sz val="11"/>
        <color theme="1"/>
        <rFont val="Calibri"/>
        <family val="2"/>
        <scheme val="minor"/>
      </rPr>
      <t xml:space="preserve"> 930am</t>
    </r>
  </si>
  <si>
    <t>20/11/2014</t>
  </si>
  <si>
    <t>21/11/2014</t>
  </si>
  <si>
    <t>Round Penang Island Tour</t>
  </si>
  <si>
    <r>
      <t>George Town Walkabout Tour 22/11/2014 @</t>
    </r>
    <r>
      <rPr>
        <b/>
        <sz val="11"/>
        <color theme="1"/>
        <rFont val="Calibri"/>
        <family val="2"/>
        <scheme val="minor"/>
      </rPr>
      <t xml:space="preserve"> 930am</t>
    </r>
  </si>
  <si>
    <t>kaki Lima Coaster - Snowflake</t>
  </si>
  <si>
    <t xml:space="preserve">  21/11/2014</t>
  </si>
  <si>
    <r>
      <t xml:space="preserve">George Town Walkabout Tour 22/11/2014 @ </t>
    </r>
    <r>
      <rPr>
        <b/>
        <sz val="11"/>
        <color theme="1"/>
        <rFont val="Calibri"/>
        <family val="2"/>
        <scheme val="minor"/>
      </rPr>
      <t>930am</t>
    </r>
  </si>
  <si>
    <t>22/11/2014</t>
  </si>
  <si>
    <t>23/11/2014</t>
  </si>
  <si>
    <r>
      <t>George Town Walkabout Tour 23/11/2014 @</t>
    </r>
    <r>
      <rPr>
        <b/>
        <sz val="11"/>
        <color theme="1"/>
        <rFont val="Calibri"/>
        <family val="2"/>
        <scheme val="minor"/>
      </rPr>
      <t xml:space="preserve"> 930am</t>
    </r>
  </si>
  <si>
    <t>25/11/2014</t>
  </si>
  <si>
    <r>
      <t xml:space="preserve">George Town Walkabout Tour 25/11/2014 @ </t>
    </r>
    <r>
      <rPr>
        <b/>
        <sz val="11"/>
        <color theme="1"/>
        <rFont val="Calibri"/>
        <family val="2"/>
        <scheme val="minor"/>
      </rPr>
      <t>930am</t>
    </r>
  </si>
  <si>
    <t>Uncles in Kopitiam Postcard</t>
  </si>
  <si>
    <t>26/11/2014</t>
  </si>
  <si>
    <r>
      <t xml:space="preserve">George Town Walkabout Tour 26/11/2014 @ </t>
    </r>
    <r>
      <rPr>
        <b/>
        <sz val="11"/>
        <color theme="1"/>
        <rFont val="Calibri"/>
        <family val="2"/>
        <scheme val="minor"/>
      </rPr>
      <t>930am</t>
    </r>
  </si>
  <si>
    <r>
      <t>George Town Walkabout Tour 26/11/2014 @</t>
    </r>
    <r>
      <rPr>
        <b/>
        <sz val="11"/>
        <color theme="1"/>
        <rFont val="Calibri"/>
        <family val="2"/>
        <scheme val="minor"/>
      </rPr>
      <t xml:space="preserve"> 930am</t>
    </r>
  </si>
  <si>
    <t>27/11/2014</t>
  </si>
  <si>
    <t>28/11/2014</t>
  </si>
  <si>
    <r>
      <t>George Town Walkabout Tour 28/11/2014 @</t>
    </r>
    <r>
      <rPr>
        <b/>
        <sz val="11"/>
        <color theme="1"/>
        <rFont val="Calibri"/>
        <family val="2"/>
        <scheme val="minor"/>
      </rPr>
      <t xml:space="preserve"> 930am</t>
    </r>
  </si>
  <si>
    <t>29/11/2014</t>
  </si>
  <si>
    <r>
      <t>George Town Walkabout Tour 29/11/2014 @</t>
    </r>
    <r>
      <rPr>
        <b/>
        <sz val="11"/>
        <color theme="1"/>
        <rFont val="Calibri"/>
        <family val="2"/>
        <scheme val="minor"/>
      </rPr>
      <t xml:space="preserve"> 930am</t>
    </r>
  </si>
  <si>
    <t>Penang short Cotton Bag</t>
  </si>
  <si>
    <t xml:space="preserve">Tropical Spice Garden </t>
  </si>
  <si>
    <t>000272</t>
  </si>
  <si>
    <t>000273</t>
  </si>
  <si>
    <t>000274</t>
  </si>
  <si>
    <t>000275</t>
  </si>
  <si>
    <t>000276</t>
  </si>
  <si>
    <t>000277</t>
  </si>
  <si>
    <t>000278</t>
  </si>
  <si>
    <t>000279</t>
  </si>
  <si>
    <t>000280</t>
  </si>
  <si>
    <t>000281</t>
  </si>
  <si>
    <t>000282</t>
  </si>
  <si>
    <t>000293</t>
  </si>
  <si>
    <t>000284</t>
  </si>
  <si>
    <t>000285</t>
  </si>
  <si>
    <t>000286</t>
  </si>
  <si>
    <t>000287</t>
  </si>
  <si>
    <t>000288</t>
  </si>
  <si>
    <t>000289</t>
  </si>
  <si>
    <t>000290</t>
  </si>
  <si>
    <t>000291</t>
  </si>
  <si>
    <t>000292</t>
  </si>
  <si>
    <t>000294</t>
  </si>
  <si>
    <t>000295</t>
  </si>
  <si>
    <t>000296</t>
  </si>
  <si>
    <t>000297</t>
  </si>
  <si>
    <t>000298</t>
  </si>
  <si>
    <t>000299</t>
  </si>
  <si>
    <t>000300</t>
  </si>
  <si>
    <t>000301</t>
  </si>
  <si>
    <t>000302</t>
  </si>
  <si>
    <t>000303</t>
  </si>
  <si>
    <t>000304</t>
  </si>
  <si>
    <t>000305</t>
  </si>
  <si>
    <t>000306</t>
  </si>
  <si>
    <t>000307</t>
  </si>
  <si>
    <t>000308</t>
  </si>
  <si>
    <t>000309</t>
  </si>
  <si>
    <t>000310</t>
  </si>
  <si>
    <t>000311</t>
  </si>
  <si>
    <t>000312</t>
  </si>
  <si>
    <t>000313</t>
  </si>
  <si>
    <t>000314</t>
  </si>
  <si>
    <t>000315</t>
  </si>
  <si>
    <t>000316</t>
  </si>
  <si>
    <t>000317</t>
  </si>
  <si>
    <t>000318</t>
  </si>
  <si>
    <t>000319</t>
  </si>
  <si>
    <t>000320</t>
  </si>
  <si>
    <t>000321</t>
  </si>
  <si>
    <t>000322</t>
  </si>
  <si>
    <t>000323</t>
  </si>
  <si>
    <t>000324</t>
  </si>
  <si>
    <t>000325</t>
  </si>
  <si>
    <t>000326</t>
  </si>
  <si>
    <t>000327</t>
  </si>
  <si>
    <t>000328</t>
  </si>
  <si>
    <t>000329</t>
  </si>
  <si>
    <t>000330</t>
  </si>
  <si>
    <t>000331</t>
  </si>
  <si>
    <t>000332</t>
  </si>
  <si>
    <t>000333</t>
  </si>
  <si>
    <t>000334</t>
  </si>
  <si>
    <t>000335</t>
  </si>
  <si>
    <t>000336</t>
  </si>
  <si>
    <t>000337</t>
  </si>
  <si>
    <t>000338</t>
  </si>
  <si>
    <t>000339</t>
  </si>
  <si>
    <t>000340</t>
  </si>
  <si>
    <t>000341</t>
  </si>
  <si>
    <t>000342</t>
  </si>
  <si>
    <t>000343</t>
  </si>
  <si>
    <t>000344</t>
  </si>
  <si>
    <t>000345</t>
  </si>
  <si>
    <t>000346</t>
  </si>
  <si>
    <t>000347</t>
  </si>
  <si>
    <t>000348</t>
  </si>
  <si>
    <t>000349</t>
  </si>
  <si>
    <t>000350</t>
  </si>
  <si>
    <t>000351</t>
  </si>
  <si>
    <t>000352</t>
  </si>
  <si>
    <t>000353</t>
  </si>
  <si>
    <t>000354</t>
  </si>
  <si>
    <t>000355</t>
  </si>
  <si>
    <t>000356</t>
  </si>
  <si>
    <t>000357</t>
  </si>
  <si>
    <t>000358</t>
  </si>
  <si>
    <t>000359</t>
  </si>
  <si>
    <t>000360</t>
  </si>
  <si>
    <t>Purchase - Kaki Lima Coasters (2)</t>
  </si>
  <si>
    <t>Purchase - Uncles in Kopitiam Postcards (1)</t>
  </si>
  <si>
    <t>Purchase - Magnet - set of 4 (96)</t>
  </si>
  <si>
    <t>Purchase - Magnet - single (19)</t>
  </si>
  <si>
    <t>Purchase - Mug (11)</t>
  </si>
  <si>
    <t>Purchase - Stamps (21)</t>
  </si>
  <si>
    <t>Purchase - Calendar (2)</t>
  </si>
  <si>
    <t>Purchase - Print (3)</t>
  </si>
  <si>
    <t>Purchase - Tour (2)</t>
  </si>
  <si>
    <r>
      <t>George Town Walkabout Tour 14/11/2014 @</t>
    </r>
    <r>
      <rPr>
        <b/>
        <sz val="11"/>
        <color theme="1"/>
        <rFont val="Calibri"/>
        <family val="2"/>
        <scheme val="minor"/>
      </rPr>
      <t xml:space="preserve"> 930am</t>
    </r>
  </si>
  <si>
    <t>Purchase - Tour (73)</t>
  </si>
  <si>
    <r>
      <t xml:space="preserve">George Town Walkabout Tour @ 08/12/2014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</si>
  <si>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01/12/2014 </t>
    </r>
    <r>
      <rPr>
        <b/>
        <sz val="11"/>
        <color theme="1"/>
        <rFont val="Calibri"/>
        <family val="2"/>
        <scheme val="minor"/>
      </rPr>
      <t xml:space="preserve">9.30am </t>
    </r>
    <r>
      <rPr>
        <sz val="11"/>
        <color theme="1"/>
        <rFont val="Calibri"/>
        <family val="2"/>
        <scheme val="minor"/>
      </rPr>
      <t>(No bookings)</t>
    </r>
  </si>
  <si>
    <r>
      <t xml:space="preserve">George Town Walkabout Tour @ 02/12/2014 </t>
    </r>
    <r>
      <rPr>
        <b/>
        <sz val="11"/>
        <color theme="1"/>
        <rFont val="Calibri"/>
        <family val="2"/>
        <scheme val="minor"/>
      </rPr>
      <t xml:space="preserve">9.30am </t>
    </r>
    <r>
      <rPr>
        <sz val="11"/>
        <color theme="1"/>
        <rFont val="Calibri"/>
        <family val="2"/>
        <scheme val="minor"/>
      </rPr>
      <t>(No bookings)</t>
    </r>
  </si>
  <si>
    <r>
      <t xml:space="preserve">George Town Walkabout Tour @ 06/12/2014 </t>
    </r>
    <r>
      <rPr>
        <b/>
        <sz val="11"/>
        <color theme="1"/>
        <rFont val="Calibri"/>
        <family val="2"/>
        <scheme val="minor"/>
      </rPr>
      <t xml:space="preserve">9.30am </t>
    </r>
    <r>
      <rPr>
        <sz val="11"/>
        <color theme="1"/>
        <rFont val="Calibri"/>
        <family val="2"/>
        <scheme val="minor"/>
      </rPr>
      <t>(No bookings)</t>
    </r>
  </si>
  <si>
    <r>
      <t xml:space="preserve">George Town Walkabout Tour @ 07/12/2014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</si>
  <si>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07/12/2014 </t>
    </r>
    <r>
      <rPr>
        <b/>
        <sz val="11"/>
        <color theme="1"/>
        <rFont val="Calibri"/>
        <family val="2"/>
        <scheme val="minor"/>
      </rPr>
      <t xml:space="preserve">9.30am </t>
    </r>
    <r>
      <rPr>
        <sz val="11"/>
        <color theme="1"/>
        <rFont val="Calibri"/>
        <family val="2"/>
        <scheme val="minor"/>
      </rPr>
      <t>(Child)</t>
    </r>
  </si>
  <si>
    <r>
      <t xml:space="preserve">George Town Walkabout Tour @ 09/12/2014 </t>
    </r>
    <r>
      <rPr>
        <b/>
        <sz val="11"/>
        <color theme="1"/>
        <rFont val="Calibri"/>
        <family val="2"/>
        <scheme val="minor"/>
      </rPr>
      <t xml:space="preserve">9.30am </t>
    </r>
    <r>
      <rPr>
        <sz val="11"/>
        <color theme="1"/>
        <rFont val="Calibri"/>
        <family val="2"/>
        <scheme val="minor"/>
      </rPr>
      <t>(No bookings)</t>
    </r>
  </si>
  <si>
    <r>
      <t xml:space="preserve">George Town Walkabout Tour @ 10/12/2014 </t>
    </r>
    <r>
      <rPr>
        <b/>
        <sz val="11"/>
        <color theme="1"/>
        <rFont val="Calibri"/>
        <family val="2"/>
        <scheme val="minor"/>
      </rPr>
      <t>9.30am</t>
    </r>
  </si>
  <si>
    <t>Long Series Print: Two Hydrangea's Elf</t>
  </si>
  <si>
    <t>Long Series Print: Cannonball Flower Princess &amp; Friends</t>
  </si>
  <si>
    <r>
      <t xml:space="preserve">George Town Walkabout Tour @ 11/12/2014 </t>
    </r>
    <r>
      <rPr>
        <b/>
        <sz val="11"/>
        <color theme="1"/>
        <rFont val="Calibri"/>
        <family val="2"/>
        <scheme val="minor"/>
      </rPr>
      <t>9.30am</t>
    </r>
  </si>
  <si>
    <t xml:space="preserve">Long Series: Succulent Hidden Princess </t>
  </si>
  <si>
    <r>
      <t xml:space="preserve">George Town Walkabout Tour @ 12/12/2014 </t>
    </r>
    <r>
      <rPr>
        <b/>
        <sz val="11"/>
        <color theme="1"/>
        <rFont val="Calibri"/>
        <family val="2"/>
        <scheme val="minor"/>
      </rPr>
      <t xml:space="preserve">9.30am </t>
    </r>
    <r>
      <rPr>
        <sz val="11"/>
        <color theme="1"/>
        <rFont val="Calibri"/>
        <family val="2"/>
        <scheme val="minor"/>
      </rPr>
      <t>(No bookings)</t>
    </r>
  </si>
  <si>
    <r>
      <t xml:space="preserve">George Town Walkabout Tour @ 14/12/2014 </t>
    </r>
    <r>
      <rPr>
        <b/>
        <sz val="11"/>
        <color theme="1"/>
        <rFont val="Calibri"/>
        <family val="2"/>
        <scheme val="minor"/>
      </rPr>
      <t xml:space="preserve">9.30am </t>
    </r>
    <r>
      <rPr>
        <sz val="11"/>
        <color theme="1"/>
        <rFont val="Calibri"/>
        <family val="2"/>
        <scheme val="minor"/>
      </rPr>
      <t>(No bookings)</t>
    </r>
  </si>
  <si>
    <r>
      <t xml:space="preserve">George Town Walkabout Tour @ 15/12/2014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</si>
  <si>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16/12/2014 </t>
    </r>
    <r>
      <rPr>
        <b/>
        <sz val="11"/>
        <color theme="1"/>
        <rFont val="Calibri"/>
        <family val="2"/>
        <scheme val="minor"/>
      </rPr>
      <t xml:space="preserve">9.30am </t>
    </r>
    <r>
      <rPr>
        <sz val="11"/>
        <color theme="1"/>
        <rFont val="Calibri"/>
        <family val="2"/>
        <scheme val="minor"/>
      </rPr>
      <t>(No bookings)</t>
    </r>
  </si>
  <si>
    <r>
      <t xml:space="preserve">George Town Walkabout Tour @ 17/12/2014 </t>
    </r>
    <r>
      <rPr>
        <b/>
        <sz val="11"/>
        <color theme="1"/>
        <rFont val="Calibri"/>
        <family val="2"/>
        <scheme val="minor"/>
      </rPr>
      <t xml:space="preserve">9.30am </t>
    </r>
    <r>
      <rPr>
        <sz val="11"/>
        <color theme="1"/>
        <rFont val="Calibri"/>
        <family val="2"/>
        <scheme val="minor"/>
      </rPr>
      <t>(No bookings)</t>
    </r>
  </si>
  <si>
    <r>
      <t xml:space="preserve">George Town Walkabout Tour @ 18/12/2014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</si>
  <si>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19/12/2014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</si>
  <si>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19/12/2014 </t>
    </r>
    <r>
      <rPr>
        <b/>
        <sz val="11"/>
        <color theme="1"/>
        <rFont val="Calibri"/>
        <family val="2"/>
        <scheme val="minor"/>
      </rPr>
      <t xml:space="preserve">9.30am </t>
    </r>
    <r>
      <rPr>
        <sz val="11"/>
        <color theme="1"/>
        <rFont val="Calibri"/>
        <family val="2"/>
        <scheme val="minor"/>
      </rPr>
      <t>(Child)</t>
    </r>
  </si>
  <si>
    <r>
      <t xml:space="preserve">George Town Walkabout Tour @ 19/12/2014 </t>
    </r>
    <r>
      <rPr>
        <b/>
        <sz val="11"/>
        <color theme="1"/>
        <rFont val="Calibri"/>
        <family val="2"/>
        <scheme val="minor"/>
      </rPr>
      <t xml:space="preserve">9.30am </t>
    </r>
  </si>
  <si>
    <t>Steel Sculpture Postcards</t>
  </si>
  <si>
    <t>Disposable Raincoat</t>
  </si>
  <si>
    <r>
      <t xml:space="preserve">George Town Walkabout Tour @ 20/12/2014 </t>
    </r>
    <r>
      <rPr>
        <b/>
        <sz val="11"/>
        <color theme="1"/>
        <rFont val="Calibri"/>
        <family val="2"/>
        <scheme val="minor"/>
      </rPr>
      <t xml:space="preserve">9.30am </t>
    </r>
    <r>
      <rPr>
        <sz val="11"/>
        <color theme="1"/>
        <rFont val="Calibri"/>
        <family val="2"/>
        <scheme val="minor"/>
      </rPr>
      <t>(No bookings)</t>
    </r>
  </si>
  <si>
    <t>Penang Glorious Food Postcards</t>
  </si>
  <si>
    <t>Penang B&amp;W Postcards - Clan Jetty Series</t>
  </si>
  <si>
    <r>
      <t xml:space="preserve">George Town Walkabout Tour @ 21/12/2014 </t>
    </r>
    <r>
      <rPr>
        <b/>
        <sz val="11"/>
        <color theme="1"/>
        <rFont val="Calibri"/>
        <family val="2"/>
        <scheme val="minor"/>
      </rPr>
      <t xml:space="preserve">9.30am </t>
    </r>
  </si>
  <si>
    <r>
      <t xml:space="preserve">George Town Walkabout Tour @ 22/12/2014 </t>
    </r>
    <r>
      <rPr>
        <b/>
        <sz val="11"/>
        <color theme="1"/>
        <rFont val="Calibri"/>
        <family val="2"/>
        <scheme val="minor"/>
      </rPr>
      <t xml:space="preserve">9.30am </t>
    </r>
    <r>
      <rPr>
        <sz val="11"/>
        <color theme="1"/>
        <rFont val="Calibri"/>
        <family val="2"/>
        <scheme val="minor"/>
      </rPr>
      <t>(No bookings)</t>
    </r>
  </si>
  <si>
    <t>Kaki Lima Coasters - Snowflake</t>
  </si>
  <si>
    <t>Kaki Lima Coasters - Triangle</t>
  </si>
  <si>
    <t>Kaki Lima Coasters - Flower</t>
  </si>
  <si>
    <r>
      <t xml:space="preserve">George Town Walkabout Tour @ 23/12/2014 </t>
    </r>
    <r>
      <rPr>
        <b/>
        <sz val="11"/>
        <color theme="1"/>
        <rFont val="Calibri"/>
        <family val="2"/>
        <scheme val="minor"/>
      </rPr>
      <t xml:space="preserve">9.30am </t>
    </r>
    <r>
      <rPr>
        <sz val="11"/>
        <color theme="1"/>
        <rFont val="Calibri"/>
        <family val="2"/>
        <scheme val="minor"/>
      </rPr>
      <t>(No bookings)</t>
    </r>
  </si>
  <si>
    <r>
      <t xml:space="preserve">George Town Walkabout Tour @ 24/12/2014 </t>
    </r>
    <r>
      <rPr>
        <b/>
        <sz val="11"/>
        <color theme="1"/>
        <rFont val="Calibri"/>
        <family val="2"/>
        <scheme val="minor"/>
      </rPr>
      <t xml:space="preserve">9.30am </t>
    </r>
  </si>
  <si>
    <r>
      <t xml:space="preserve">George Town Walkabout Tour @ 26/12/2014 </t>
    </r>
    <r>
      <rPr>
        <b/>
        <sz val="11"/>
        <color theme="1"/>
        <rFont val="Calibri"/>
        <family val="2"/>
        <scheme val="minor"/>
      </rPr>
      <t xml:space="preserve">9.30am </t>
    </r>
  </si>
  <si>
    <r>
      <t xml:space="preserve">George Town Walkabout Tour @ 27/12/2014 </t>
    </r>
    <r>
      <rPr>
        <b/>
        <sz val="11"/>
        <color theme="1"/>
        <rFont val="Calibri"/>
        <family val="2"/>
        <scheme val="minor"/>
      </rPr>
      <t xml:space="preserve">9.30am </t>
    </r>
  </si>
  <si>
    <r>
      <t xml:space="preserve">George Town Walkabout Tour @ 28/12/2014 </t>
    </r>
    <r>
      <rPr>
        <b/>
        <sz val="11"/>
        <color theme="1"/>
        <rFont val="Calibri"/>
        <family val="2"/>
        <scheme val="minor"/>
      </rPr>
      <t xml:space="preserve">9.30am </t>
    </r>
    <r>
      <rPr>
        <sz val="11"/>
        <color theme="1"/>
        <rFont val="Calibri"/>
        <family val="2"/>
        <scheme val="minor"/>
      </rPr>
      <t>(No bookings)</t>
    </r>
  </si>
  <si>
    <r>
      <t xml:space="preserve">George Town Walkabout Tour @ 29/12/2014 </t>
    </r>
    <r>
      <rPr>
        <b/>
        <sz val="11"/>
        <color theme="1"/>
        <rFont val="Calibri"/>
        <family val="2"/>
        <scheme val="minor"/>
      </rPr>
      <t xml:space="preserve">9.30am </t>
    </r>
    <r>
      <rPr>
        <sz val="11"/>
        <color theme="1"/>
        <rFont val="Calibri"/>
        <family val="2"/>
        <scheme val="minor"/>
      </rPr>
      <t>(No bookings)</t>
    </r>
  </si>
  <si>
    <r>
      <t xml:space="preserve">George Town Walkabout Tour @ 30/12/2014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</si>
  <si>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31/12/2014 </t>
    </r>
    <r>
      <rPr>
        <b/>
        <sz val="11"/>
        <color theme="1"/>
        <rFont val="Calibri"/>
        <family val="2"/>
        <scheme val="minor"/>
      </rPr>
      <t>9.30am</t>
    </r>
  </si>
  <si>
    <t>000361</t>
  </si>
  <si>
    <t>000362</t>
  </si>
  <si>
    <t>000363</t>
  </si>
  <si>
    <t>000364</t>
  </si>
  <si>
    <t>000365</t>
  </si>
  <si>
    <t>000366</t>
  </si>
  <si>
    <t>000367</t>
  </si>
  <si>
    <t>000368</t>
  </si>
  <si>
    <t>000369</t>
  </si>
  <si>
    <t>000370</t>
  </si>
  <si>
    <t>000371</t>
  </si>
  <si>
    <t>000372</t>
  </si>
  <si>
    <t>000373</t>
  </si>
  <si>
    <t>000374</t>
  </si>
  <si>
    <t>000375</t>
  </si>
  <si>
    <t>000376</t>
  </si>
  <si>
    <t>000377</t>
  </si>
  <si>
    <t>000378</t>
  </si>
  <si>
    <t>000379</t>
  </si>
  <si>
    <t>000380</t>
  </si>
  <si>
    <t>000381</t>
  </si>
  <si>
    <t>000382</t>
  </si>
  <si>
    <t>000383</t>
  </si>
  <si>
    <t>000384</t>
  </si>
  <si>
    <t>000385</t>
  </si>
  <si>
    <t>000386</t>
  </si>
  <si>
    <t>000387</t>
  </si>
  <si>
    <t>000388</t>
  </si>
  <si>
    <t>000389</t>
  </si>
  <si>
    <t>000390</t>
  </si>
  <si>
    <t>000391</t>
  </si>
  <si>
    <t>000392</t>
  </si>
  <si>
    <t>000393</t>
  </si>
  <si>
    <t>000394</t>
  </si>
  <si>
    <t>000395</t>
  </si>
  <si>
    <t>000396</t>
  </si>
  <si>
    <t>000397</t>
  </si>
  <si>
    <t>000398</t>
  </si>
  <si>
    <t>000399</t>
  </si>
  <si>
    <t>000400</t>
  </si>
  <si>
    <t>000401</t>
  </si>
  <si>
    <t>000402</t>
  </si>
  <si>
    <t>000403</t>
  </si>
  <si>
    <t>000404</t>
  </si>
  <si>
    <t>000405</t>
  </si>
  <si>
    <t>000406</t>
  </si>
  <si>
    <t>000407</t>
  </si>
  <si>
    <t>000408</t>
  </si>
  <si>
    <t>000409</t>
  </si>
  <si>
    <t>000410</t>
  </si>
  <si>
    <t>000411</t>
  </si>
  <si>
    <t>000412</t>
  </si>
  <si>
    <t>000413</t>
  </si>
  <si>
    <t>000414</t>
  </si>
  <si>
    <t>000415</t>
  </si>
  <si>
    <t>000416</t>
  </si>
  <si>
    <t>000417</t>
  </si>
  <si>
    <t>000418</t>
  </si>
  <si>
    <t>000419</t>
  </si>
  <si>
    <t>000420</t>
  </si>
  <si>
    <t>000421</t>
  </si>
  <si>
    <t>000422</t>
  </si>
  <si>
    <t>000423</t>
  </si>
  <si>
    <t>000424</t>
  </si>
  <si>
    <t>000425</t>
  </si>
  <si>
    <t>000426</t>
  </si>
  <si>
    <t>000427</t>
  </si>
  <si>
    <t>000428</t>
  </si>
  <si>
    <t>000429</t>
  </si>
  <si>
    <t>000430</t>
  </si>
  <si>
    <t>000431</t>
  </si>
  <si>
    <t>000432</t>
  </si>
  <si>
    <t>000433</t>
  </si>
  <si>
    <t>000434</t>
  </si>
  <si>
    <t>000435</t>
  </si>
  <si>
    <t>000436</t>
  </si>
  <si>
    <t>000437</t>
  </si>
  <si>
    <t>000438</t>
  </si>
  <si>
    <t>000439</t>
  </si>
  <si>
    <t>000440</t>
  </si>
  <si>
    <t>000441</t>
  </si>
  <si>
    <t>000442</t>
  </si>
  <si>
    <t>000443</t>
  </si>
  <si>
    <t>000444</t>
  </si>
  <si>
    <t>000445</t>
  </si>
  <si>
    <t>000446</t>
  </si>
  <si>
    <t>000447</t>
  </si>
  <si>
    <t>000448</t>
  </si>
  <si>
    <t>Raincoat</t>
  </si>
  <si>
    <t>book</t>
  </si>
  <si>
    <t>Purchase - Books (8)</t>
  </si>
  <si>
    <t>Purchase - Postcards (16)</t>
  </si>
  <si>
    <t>Purchase - Kaki Lima Coasters (15)</t>
  </si>
  <si>
    <t>Purchase - Bag (11)</t>
  </si>
  <si>
    <t>Purchase - Collar Pin (6)</t>
  </si>
  <si>
    <t>Purchase - Mug (13)</t>
  </si>
  <si>
    <t>Purchase - Disposable Raincoat (1)</t>
  </si>
  <si>
    <t>Purchase - Stamps (17)</t>
  </si>
  <si>
    <t>Purchase - Tour (75)</t>
  </si>
  <si>
    <t>Purchase - Calendar (8)</t>
  </si>
  <si>
    <t>Purchase - Postcard (8)</t>
  </si>
  <si>
    <r>
      <t xml:space="preserve">George Town Walkabout Tour @ 03/12/2014 </t>
    </r>
    <r>
      <rPr>
        <b/>
        <sz val="11"/>
        <rFont val="Calibri"/>
        <family val="2"/>
        <scheme val="minor"/>
      </rPr>
      <t>9.30am</t>
    </r>
  </si>
  <si>
    <r>
      <t xml:space="preserve">George Town Walkabout Tour @ 03/12/2014 </t>
    </r>
    <r>
      <rPr>
        <b/>
        <sz val="11"/>
        <rFont val="Calibri"/>
        <family val="2"/>
        <scheme val="minor"/>
      </rPr>
      <t xml:space="preserve">9.30am </t>
    </r>
    <r>
      <rPr>
        <sz val="11"/>
        <rFont val="Calibri"/>
        <family val="2"/>
        <scheme val="minor"/>
      </rPr>
      <t>(Child)</t>
    </r>
  </si>
  <si>
    <r>
      <t xml:space="preserve">George Town Walkabout Tour @ 04/12/2014 </t>
    </r>
    <r>
      <rPr>
        <b/>
        <sz val="11"/>
        <rFont val="Calibri"/>
        <family val="2"/>
        <scheme val="minor"/>
      </rPr>
      <t xml:space="preserve">9.30am </t>
    </r>
    <r>
      <rPr>
        <sz val="11"/>
        <rFont val="Calibri"/>
        <family val="2"/>
        <scheme val="minor"/>
      </rPr>
      <t>(No bookings)</t>
    </r>
  </si>
  <si>
    <r>
      <t xml:space="preserve">George Town Walkabout Tour @ 05/12/2014 </t>
    </r>
    <r>
      <rPr>
        <b/>
        <sz val="11"/>
        <rFont val="Calibri"/>
        <family val="2"/>
        <scheme val="minor"/>
      </rPr>
      <t>9.30am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</si>
</sst>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  <numFmt numFmtId="168" formatCode="#,##0.000;[Red]#,##0.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b/>
      <sz val="10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8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0" fontId="1" fillId="0" borderId="0" xfId="1" applyFont="1"/>
    <xf numFmtId="167" fontId="0" fillId="0" borderId="1" xfId="0" applyNumberFormat="1" applyBorder="1"/>
    <xf numFmtId="0" fontId="0" fillId="0" borderId="1" xfId="0" applyBorder="1"/>
    <xf numFmtId="165" fontId="5" fillId="0" borderId="1" xfId="1" applyNumberFormat="1" applyFont="1" applyFill="1" applyBorder="1" applyAlignment="1"/>
    <xf numFmtId="0" fontId="0" fillId="0" borderId="1" xfId="0" applyFill="1" applyBorder="1"/>
    <xf numFmtId="165" fontId="13" fillId="0" borderId="1" xfId="3" applyNumberFormat="1" applyFont="1" applyFill="1" applyBorder="1" applyAlignment="1"/>
    <xf numFmtId="165" fontId="14" fillId="0" borderId="2" xfId="3" applyNumberFormat="1" applyFont="1" applyFill="1" applyBorder="1" applyAlignment="1"/>
    <xf numFmtId="165" fontId="5" fillId="0" borderId="1" xfId="1" applyNumberFormat="1" applyFont="1" applyBorder="1" applyAlignment="1"/>
    <xf numFmtId="165" fontId="9" fillId="0" borderId="1" xfId="1" applyNumberFormat="1" applyFont="1" applyBorder="1" applyAlignment="1"/>
    <xf numFmtId="165" fontId="13" fillId="0" borderId="1" xfId="1" applyNumberFormat="1" applyFont="1" applyFill="1" applyBorder="1" applyAlignment="1"/>
    <xf numFmtId="0" fontId="0" fillId="0" borderId="1" xfId="1" applyFont="1" applyBorder="1" applyAlignment="1">
      <alignment horizontal="center"/>
    </xf>
    <xf numFmtId="0" fontId="1" fillId="2" borderId="2" xfId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1" fillId="2" borderId="3" xfId="1" applyFill="1" applyBorder="1" applyAlignment="1">
      <alignment vertical="center"/>
    </xf>
    <xf numFmtId="0" fontId="6" fillId="2" borderId="4" xfId="1" applyFont="1" applyFill="1" applyBorder="1" applyAlignment="1">
      <alignment vertical="center"/>
    </xf>
    <xf numFmtId="43" fontId="10" fillId="2" borderId="1" xfId="3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43" fontId="15" fillId="2" borderId="1" xfId="3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3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3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3" applyFont="1" applyBorder="1"/>
    <xf numFmtId="0" fontId="1" fillId="0" borderId="0" xfId="1" applyFill="1"/>
    <xf numFmtId="0" fontId="2" fillId="0" borderId="1" xfId="1" applyFont="1" applyBorder="1" applyAlignment="1">
      <alignment horizontal="left" vertical="center"/>
    </xf>
    <xf numFmtId="43" fontId="2" fillId="0" borderId="1" xfId="3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Fill="1" applyAlignment="1">
      <alignment horizontal="center" vertical="center"/>
    </xf>
    <xf numFmtId="49" fontId="17" fillId="0" borderId="1" xfId="0" applyNumberFormat="1" applyFont="1" applyBorder="1" applyAlignment="1">
      <alignment horizontal="center" wrapText="1"/>
    </xf>
    <xf numFmtId="49" fontId="0" fillId="0" borderId="1" xfId="0" applyNumberFormat="1" applyBorder="1" applyAlignment="1">
      <alignment horizontal="right"/>
    </xf>
    <xf numFmtId="0" fontId="1" fillId="2" borderId="3" xfId="1" applyFill="1" applyBorder="1" applyAlignment="1">
      <alignment horizontal="center" vertical="center"/>
    </xf>
    <xf numFmtId="43" fontId="0" fillId="0" borderId="1" xfId="3" applyFont="1" applyBorder="1" applyAlignment="1">
      <alignment horizontal="center"/>
    </xf>
    <xf numFmtId="43" fontId="0" fillId="0" borderId="0" xfId="3" applyFont="1" applyAlignment="1">
      <alignment horizontal="center"/>
    </xf>
    <xf numFmtId="0" fontId="0" fillId="0" borderId="1" xfId="0" applyBorder="1" applyAlignment="1">
      <alignment horizontal="left"/>
    </xf>
    <xf numFmtId="167" fontId="0" fillId="0" borderId="1" xfId="0" applyNumberFormat="1" applyFill="1" applyBorder="1"/>
    <xf numFmtId="49" fontId="0" fillId="0" borderId="1" xfId="0" applyNumberFormat="1" applyFill="1" applyBorder="1" applyAlignment="1">
      <alignment horizontal="right"/>
    </xf>
    <xf numFmtId="168" fontId="5" fillId="0" borderId="1" xfId="1" applyNumberFormat="1" applyFont="1" applyFill="1" applyBorder="1" applyAlignment="1"/>
    <xf numFmtId="0" fontId="0" fillId="0" borderId="1" xfId="0" applyBorder="1" applyAlignment="1">
      <alignment wrapText="1"/>
    </xf>
    <xf numFmtId="39" fontId="0" fillId="0" borderId="1" xfId="3" applyNumberFormat="1" applyFont="1" applyBorder="1" applyAlignment="1">
      <alignment horizontal="right"/>
    </xf>
    <xf numFmtId="0" fontId="0" fillId="0" borderId="1" xfId="1" applyFont="1" applyFill="1" applyBorder="1" applyAlignment="1">
      <alignment horizontal="center"/>
    </xf>
    <xf numFmtId="165" fontId="9" fillId="0" borderId="1" xfId="1" applyNumberFormat="1" applyFont="1" applyFill="1" applyBorder="1" applyAlignment="1"/>
    <xf numFmtId="0" fontId="2" fillId="0" borderId="0" xfId="1" applyFont="1" applyBorder="1" applyAlignment="1">
      <alignment horizontal="left" vertical="center"/>
    </xf>
    <xf numFmtId="43" fontId="2" fillId="0" borderId="0" xfId="3" applyFont="1" applyBorder="1" applyAlignment="1">
      <alignment horizontal="center" vertical="center"/>
    </xf>
    <xf numFmtId="43" fontId="2" fillId="0" borderId="0" xfId="1" applyNumberFormat="1" applyFont="1" applyBorder="1" applyAlignment="1">
      <alignment horizontal="center" vertical="center"/>
    </xf>
    <xf numFmtId="49" fontId="0" fillId="0" borderId="0" xfId="0" applyNumberFormat="1" applyAlignment="1">
      <alignment horizontal="right"/>
    </xf>
    <xf numFmtId="0" fontId="0" fillId="0" borderId="0" xfId="1" applyFont="1"/>
    <xf numFmtId="2" fontId="3" fillId="0" borderId="0" xfId="1" applyNumberFormat="1" applyFont="1" applyAlignment="1">
      <alignment horizontal="center"/>
    </xf>
    <xf numFmtId="2" fontId="1" fillId="0" borderId="0" xfId="1" applyNumberFormat="1" applyAlignment="1">
      <alignment horizontal="center"/>
    </xf>
    <xf numFmtId="2" fontId="10" fillId="0" borderId="1" xfId="1" applyNumberFormat="1" applyFont="1" applyFill="1" applyBorder="1" applyAlignment="1">
      <alignment horizontal="center"/>
    </xf>
    <xf numFmtId="2" fontId="0" fillId="0" borderId="1" xfId="0" applyNumberFormat="1" applyBorder="1"/>
    <xf numFmtId="2" fontId="1" fillId="2" borderId="3" xfId="1" applyNumberFormat="1" applyFill="1" applyBorder="1" applyAlignment="1">
      <alignment vertical="center"/>
    </xf>
    <xf numFmtId="2" fontId="16" fillId="0" borderId="0" xfId="1" applyNumberFormat="1" applyFont="1" applyAlignment="1">
      <alignment horizontal="center"/>
    </xf>
    <xf numFmtId="2" fontId="16" fillId="0" borderId="5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 vertical="center"/>
    </xf>
    <xf numFmtId="2" fontId="1" fillId="0" borderId="0" xfId="1" applyNumberFormat="1"/>
    <xf numFmtId="0" fontId="1" fillId="0" borderId="1" xfId="1" applyFont="1" applyBorder="1"/>
    <xf numFmtId="43" fontId="1" fillId="0" borderId="1" xfId="3" applyFont="1" applyBorder="1" applyAlignment="1">
      <alignment horizontal="center"/>
    </xf>
    <xf numFmtId="2" fontId="1" fillId="0" borderId="1" xfId="1" applyNumberFormat="1" applyFont="1" applyBorder="1" applyAlignment="1">
      <alignment horizontal="center"/>
    </xf>
    <xf numFmtId="0" fontId="1" fillId="0" borderId="0" xfId="1" applyFont="1" applyFill="1"/>
    <xf numFmtId="2" fontId="0" fillId="0" borderId="1" xfId="3" applyNumberFormat="1" applyFont="1" applyBorder="1" applyAlignment="1">
      <alignment horizontal="center"/>
    </xf>
    <xf numFmtId="0" fontId="0" fillId="0" borderId="8" xfId="0" applyFill="1" applyBorder="1"/>
    <xf numFmtId="2" fontId="0" fillId="0" borderId="1" xfId="0" applyNumberFormat="1" applyFill="1" applyBorder="1"/>
    <xf numFmtId="43" fontId="5" fillId="0" borderId="1" xfId="4" applyFont="1" applyBorder="1" applyAlignment="1"/>
    <xf numFmtId="43" fontId="4" fillId="0" borderId="0" xfId="4" applyFont="1" applyFill="1" applyAlignment="1"/>
    <xf numFmtId="43" fontId="1" fillId="0" borderId="0" xfId="4" applyFill="1" applyAlignment="1"/>
    <xf numFmtId="43" fontId="10" fillId="0" borderId="2" xfId="4" applyFont="1" applyFill="1" applyBorder="1" applyAlignment="1">
      <alignment horizontal="center" wrapText="1"/>
    </xf>
    <xf numFmtId="43" fontId="14" fillId="0" borderId="2" xfId="4" applyFont="1" applyFill="1" applyBorder="1" applyAlignment="1"/>
    <xf numFmtId="43" fontId="8" fillId="0" borderId="0" xfId="4" applyFont="1" applyBorder="1" applyAlignment="1"/>
    <xf numFmtId="43" fontId="9" fillId="0" borderId="0" xfId="4" applyFont="1" applyBorder="1" applyAlignment="1"/>
    <xf numFmtId="43" fontId="11" fillId="0" borderId="1" xfId="4" applyFont="1" applyBorder="1" applyAlignment="1">
      <alignment horizontal="center" wrapText="1"/>
    </xf>
    <xf numFmtId="43" fontId="10" fillId="0" borderId="1" xfId="4" applyFont="1" applyBorder="1" applyAlignment="1">
      <alignment horizontal="center" wrapText="1"/>
    </xf>
    <xf numFmtId="43" fontId="9" fillId="0" borderId="1" xfId="4" applyFont="1" applyBorder="1" applyAlignment="1"/>
    <xf numFmtId="43" fontId="10" fillId="2" borderId="1" xfId="4" applyFont="1" applyFill="1" applyBorder="1" applyAlignment="1">
      <alignment vertical="center"/>
    </xf>
    <xf numFmtId="43" fontId="1" fillId="0" borderId="0" xfId="4" applyFill="1"/>
    <xf numFmtId="43" fontId="1" fillId="0" borderId="0" xfId="4" applyFill="1" applyAlignment="1">
      <alignment horizontal="center" vertical="center"/>
    </xf>
    <xf numFmtId="43" fontId="15" fillId="2" borderId="1" xfId="4" applyFont="1" applyFill="1" applyBorder="1" applyAlignment="1">
      <alignment vertical="center"/>
    </xf>
    <xf numFmtId="43" fontId="1" fillId="2" borderId="1" xfId="4" applyFill="1" applyBorder="1" applyAlignment="1">
      <alignment vertical="center"/>
    </xf>
    <xf numFmtId="43" fontId="1" fillId="0" borderId="0" xfId="4"/>
    <xf numFmtId="43" fontId="1" fillId="0" borderId="0" xfId="4" applyAlignment="1">
      <alignment horizontal="center" vertical="center"/>
    </xf>
    <xf numFmtId="167" fontId="0" fillId="0" borderId="1" xfId="0" applyNumberFormat="1" applyBorder="1" applyAlignment="1">
      <alignment horizontal="right"/>
    </xf>
    <xf numFmtId="167" fontId="0" fillId="0" borderId="1" xfId="0" applyNumberFormat="1" applyBorder="1" applyAlignment="1">
      <alignment horizontal="right" vertical="center"/>
    </xf>
    <xf numFmtId="0" fontId="1" fillId="2" borderId="2" xfId="1" applyFill="1" applyBorder="1" applyAlignment="1">
      <alignment horizontal="right" vertical="center"/>
    </xf>
    <xf numFmtId="43" fontId="0" fillId="0" borderId="0" xfId="3" applyFont="1" applyBorder="1" applyAlignment="1">
      <alignment horizontal="center"/>
    </xf>
    <xf numFmtId="0" fontId="16" fillId="0" borderId="0" xfId="1" applyFont="1" applyBorder="1" applyAlignment="1">
      <alignment horizontal="center"/>
    </xf>
    <xf numFmtId="0" fontId="2" fillId="0" borderId="0" xfId="1" applyFont="1" applyBorder="1"/>
    <xf numFmtId="43" fontId="2" fillId="0" borderId="0" xfId="3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0" fillId="0" borderId="0" xfId="1" applyFont="1" applyBorder="1"/>
    <xf numFmtId="43" fontId="0" fillId="0" borderId="0" xfId="3" applyFont="1" applyBorder="1"/>
    <xf numFmtId="164" fontId="1" fillId="0" borderId="0" xfId="1" applyNumberFormat="1" applyAlignment="1">
      <alignment horizontal="right"/>
    </xf>
    <xf numFmtId="164" fontId="10" fillId="0" borderId="1" xfId="1" applyNumberFormat="1" applyFont="1" applyFill="1" applyBorder="1" applyAlignment="1">
      <alignment horizontal="right"/>
    </xf>
    <xf numFmtId="0" fontId="1" fillId="0" borderId="0" xfId="1" applyAlignment="1">
      <alignment horizontal="right"/>
    </xf>
    <xf numFmtId="0" fontId="1" fillId="0" borderId="0" xfId="1" applyAlignment="1">
      <alignment horizontal="right" vertical="center"/>
    </xf>
    <xf numFmtId="167" fontId="0" fillId="0" borderId="2" xfId="0" applyNumberFormat="1" applyBorder="1" applyAlignment="1">
      <alignment horizontal="right"/>
    </xf>
    <xf numFmtId="0" fontId="0" fillId="0" borderId="3" xfId="0" applyFill="1" applyBorder="1"/>
    <xf numFmtId="0" fontId="0" fillId="0" borderId="3" xfId="1" applyFont="1" applyBorder="1" applyAlignment="1">
      <alignment horizontal="center"/>
    </xf>
    <xf numFmtId="0" fontId="0" fillId="0" borderId="3" xfId="0" applyBorder="1"/>
    <xf numFmtId="2" fontId="0" fillId="0" borderId="4" xfId="0" applyNumberFormat="1" applyFill="1" applyBorder="1"/>
    <xf numFmtId="49" fontId="0" fillId="0" borderId="0" xfId="0" applyNumberFormat="1" applyBorder="1" applyAlignment="1">
      <alignment horizontal="right"/>
    </xf>
    <xf numFmtId="164" fontId="1" fillId="0" borderId="0" xfId="1" applyNumberFormat="1" applyFill="1" applyAlignment="1">
      <alignment horizontal="center"/>
    </xf>
    <xf numFmtId="0" fontId="1" fillId="0" borderId="0" xfId="1" applyFill="1" applyAlignment="1">
      <alignment horizontal="center"/>
    </xf>
    <xf numFmtId="0" fontId="3" fillId="0" borderId="0" xfId="1" applyFont="1" applyFill="1" applyAlignment="1">
      <alignment horizontal="center"/>
    </xf>
    <xf numFmtId="165" fontId="8" fillId="0" borderId="0" xfId="1" applyNumberFormat="1" applyFont="1" applyFill="1" applyBorder="1" applyAlignment="1"/>
    <xf numFmtId="165" fontId="11" fillId="0" borderId="1" xfId="1" applyNumberFormat="1" applyFont="1" applyFill="1" applyBorder="1" applyAlignment="1">
      <alignment horizontal="center" wrapText="1"/>
    </xf>
    <xf numFmtId="49" fontId="17" fillId="0" borderId="1" xfId="0" applyNumberFormat="1" applyFont="1" applyFill="1" applyBorder="1" applyAlignment="1">
      <alignment horizontal="center" wrapText="1"/>
    </xf>
    <xf numFmtId="0" fontId="1" fillId="0" borderId="2" xfId="1" applyFill="1" applyBorder="1" applyAlignment="1">
      <alignment vertical="center"/>
    </xf>
    <xf numFmtId="0" fontId="2" fillId="0" borderId="3" xfId="1" applyFont="1" applyFill="1" applyBorder="1" applyAlignment="1">
      <alignment vertical="center"/>
    </xf>
    <xf numFmtId="0" fontId="1" fillId="0" borderId="3" xfId="1" applyFill="1" applyBorder="1" applyAlignment="1">
      <alignment horizontal="center" vertical="center"/>
    </xf>
    <xf numFmtId="0" fontId="1" fillId="0" borderId="3" xfId="1" applyFill="1" applyBorder="1" applyAlignment="1">
      <alignment vertical="center"/>
    </xf>
    <xf numFmtId="0" fontId="6" fillId="0" borderId="4" xfId="1" applyFont="1" applyFill="1" applyBorder="1" applyAlignment="1">
      <alignment vertical="center"/>
    </xf>
    <xf numFmtId="43" fontId="10" fillId="0" borderId="1" xfId="3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10" fillId="0" borderId="1" xfId="1" applyFont="1" applyFill="1" applyBorder="1" applyAlignment="1">
      <alignment vertical="center"/>
    </xf>
    <xf numFmtId="0" fontId="16" fillId="0" borderId="0" xfId="1" applyFont="1" applyFill="1" applyAlignment="1">
      <alignment horizontal="center"/>
    </xf>
    <xf numFmtId="0" fontId="2" fillId="0" borderId="5" xfId="1" applyFont="1" applyFill="1" applyBorder="1" applyAlignment="1">
      <alignment horizontal="left" vertical="center"/>
    </xf>
    <xf numFmtId="43" fontId="0" fillId="0" borderId="5" xfId="3" applyFont="1" applyFill="1" applyBorder="1" applyAlignment="1">
      <alignment horizontal="center"/>
    </xf>
    <xf numFmtId="0" fontId="16" fillId="0" borderId="5" xfId="1" applyFont="1" applyFill="1" applyBorder="1" applyAlignment="1">
      <alignment horizontal="center"/>
    </xf>
    <xf numFmtId="0" fontId="2" fillId="0" borderId="1" xfId="1" applyFont="1" applyFill="1" applyBorder="1"/>
    <xf numFmtId="43" fontId="2" fillId="0" borderId="1" xfId="3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0" fillId="0" borderId="1" xfId="1" applyFont="1" applyFill="1" applyBorder="1"/>
    <xf numFmtId="43" fontId="0" fillId="0" borderId="1" xfId="3" applyFont="1" applyFill="1" applyBorder="1" applyAlignment="1">
      <alignment horizontal="center"/>
    </xf>
    <xf numFmtId="43" fontId="0" fillId="0" borderId="1" xfId="3" applyFont="1" applyFill="1" applyBorder="1"/>
    <xf numFmtId="0" fontId="2" fillId="0" borderId="1" xfId="1" applyFont="1" applyFill="1" applyBorder="1" applyAlignment="1">
      <alignment horizontal="left" vertical="center"/>
    </xf>
    <xf numFmtId="43" fontId="2" fillId="0" borderId="1" xfId="3" applyFont="1" applyFill="1" applyBorder="1" applyAlignment="1">
      <alignment horizontal="center" vertical="center"/>
    </xf>
    <xf numFmtId="43" fontId="2" fillId="0" borderId="1" xfId="1" applyNumberFormat="1" applyFont="1" applyFill="1" applyBorder="1" applyAlignment="1">
      <alignment horizontal="center" vertical="center"/>
    </xf>
    <xf numFmtId="43" fontId="0" fillId="0" borderId="0" xfId="3" applyFont="1" applyFill="1" applyAlignment="1">
      <alignment horizontal="center"/>
    </xf>
    <xf numFmtId="43" fontId="15" fillId="0" borderId="1" xfId="3" applyFont="1" applyFill="1" applyBorder="1" applyAlignment="1">
      <alignment vertical="center"/>
    </xf>
    <xf numFmtId="167" fontId="6" fillId="0" borderId="1" xfId="0" applyNumberFormat="1" applyFont="1" applyFill="1" applyBorder="1"/>
    <xf numFmtId="0" fontId="6" fillId="0" borderId="1" xfId="0" applyFont="1" applyFill="1" applyBorder="1"/>
    <xf numFmtId="0" fontId="6" fillId="0" borderId="1" xfId="1" applyFont="1" applyFill="1" applyBorder="1" applyAlignment="1">
      <alignment horizontal="center"/>
    </xf>
    <xf numFmtId="2" fontId="6" fillId="0" borderId="1" xfId="0" applyNumberFormat="1" applyFont="1" applyFill="1" applyBorder="1"/>
    <xf numFmtId="165" fontId="21" fillId="0" borderId="1" xfId="1" applyNumberFormat="1" applyFont="1" applyFill="1" applyBorder="1" applyAlignment="1"/>
    <xf numFmtId="165" fontId="21" fillId="0" borderId="2" xfId="3" applyNumberFormat="1" applyFont="1" applyFill="1" applyBorder="1" applyAlignment="1"/>
    <xf numFmtId="49" fontId="6" fillId="0" borderId="1" xfId="0" applyNumberFormat="1" applyFont="1" applyFill="1" applyBorder="1" applyAlignment="1">
      <alignment horizontal="right"/>
    </xf>
    <xf numFmtId="0" fontId="6" fillId="0" borderId="0" xfId="1" applyFont="1" applyFill="1"/>
    <xf numFmtId="0" fontId="0" fillId="0" borderId="6" xfId="1" applyFont="1" applyBorder="1" applyAlignment="1">
      <alignment horizontal="center" vertical="center"/>
    </xf>
    <xf numFmtId="0" fontId="1" fillId="0" borderId="7" xfId="1" applyBorder="1" applyAlignment="1">
      <alignment horizontal="center" vertical="center"/>
    </xf>
  </cellXfs>
  <cellStyles count="5">
    <cellStyle name="Comma" xfId="4" builtinId="3"/>
    <cellStyle name="Comma 2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workbookViewId="0">
      <selection activeCell="B12" sqref="B12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41641</v>
      </c>
      <c r="B4" s="23" t="s">
        <v>25</v>
      </c>
      <c r="C4" s="31" t="s">
        <v>173</v>
      </c>
      <c r="D4" s="23" t="s">
        <v>82</v>
      </c>
      <c r="E4" s="24">
        <v>30</v>
      </c>
      <c r="F4" s="24">
        <f t="shared" ref="F4:F116" si="0">E4*G4</f>
        <v>90</v>
      </c>
      <c r="G4" s="23">
        <v>3</v>
      </c>
      <c r="H4" s="26">
        <v>25</v>
      </c>
      <c r="I4" s="27">
        <f t="shared" ref="I4:I116" si="1">H4*G4</f>
        <v>75</v>
      </c>
      <c r="J4" s="27">
        <v>4.8</v>
      </c>
      <c r="K4" s="28">
        <f t="shared" ref="K4:K116" si="2">I4-F4</f>
        <v>-15</v>
      </c>
      <c r="L4" s="29">
        <f>K4</f>
        <v>-15</v>
      </c>
      <c r="M4" s="58" t="s">
        <v>90</v>
      </c>
    </row>
    <row r="5" spans="1:13" x14ac:dyDescent="0.25">
      <c r="A5" s="22">
        <v>41641</v>
      </c>
      <c r="B5" s="23" t="s">
        <v>26</v>
      </c>
      <c r="C5" s="31" t="s">
        <v>173</v>
      </c>
      <c r="D5" s="23" t="s">
        <v>83</v>
      </c>
      <c r="E5" s="24">
        <v>128</v>
      </c>
      <c r="F5" s="24">
        <f t="shared" si="0"/>
        <v>768</v>
      </c>
      <c r="G5" s="23">
        <v>6</v>
      </c>
      <c r="H5" s="30">
        <v>140</v>
      </c>
      <c r="I5" s="27">
        <f t="shared" si="1"/>
        <v>840</v>
      </c>
      <c r="J5" s="27">
        <v>4.8</v>
      </c>
      <c r="K5" s="28">
        <f t="shared" si="2"/>
        <v>72</v>
      </c>
      <c r="L5" s="29">
        <f t="shared" ref="L5:L68" si="3">L4+K5</f>
        <v>57</v>
      </c>
      <c r="M5" s="58" t="s">
        <v>91</v>
      </c>
    </row>
    <row r="6" spans="1:13" x14ac:dyDescent="0.25">
      <c r="A6" s="22">
        <v>41641</v>
      </c>
      <c r="B6" s="23" t="s">
        <v>27</v>
      </c>
      <c r="C6" s="31" t="s">
        <v>174</v>
      </c>
      <c r="D6" s="23" t="s">
        <v>13</v>
      </c>
      <c r="E6" s="24">
        <v>14.3</v>
      </c>
      <c r="F6" s="24">
        <f t="shared" si="0"/>
        <v>14.3</v>
      </c>
      <c r="G6" s="23">
        <v>1</v>
      </c>
      <c r="H6" s="30">
        <v>35</v>
      </c>
      <c r="I6" s="27">
        <f t="shared" si="1"/>
        <v>35</v>
      </c>
      <c r="J6" s="27">
        <v>7.5</v>
      </c>
      <c r="K6" s="28">
        <f t="shared" si="2"/>
        <v>20.7</v>
      </c>
      <c r="L6" s="29">
        <f t="shared" si="3"/>
        <v>77.7</v>
      </c>
      <c r="M6" s="58" t="s">
        <v>92</v>
      </c>
    </row>
    <row r="7" spans="1:13" ht="16.5" customHeight="1" x14ac:dyDescent="0.25">
      <c r="A7" s="22">
        <v>41641</v>
      </c>
      <c r="B7" s="23" t="s">
        <v>28</v>
      </c>
      <c r="C7" s="31" t="s">
        <v>175</v>
      </c>
      <c r="D7" s="23" t="s">
        <v>84</v>
      </c>
      <c r="E7" s="24">
        <v>17.5</v>
      </c>
      <c r="F7" s="24">
        <f t="shared" si="0"/>
        <v>17.5</v>
      </c>
      <c r="G7" s="23">
        <v>1</v>
      </c>
      <c r="H7" s="30">
        <v>25</v>
      </c>
      <c r="I7" s="27">
        <f t="shared" si="1"/>
        <v>25</v>
      </c>
      <c r="J7" s="27">
        <v>15</v>
      </c>
      <c r="K7" s="28">
        <f t="shared" si="2"/>
        <v>7.5</v>
      </c>
      <c r="L7" s="29">
        <f t="shared" si="3"/>
        <v>85.2</v>
      </c>
      <c r="M7" s="58" t="s">
        <v>93</v>
      </c>
    </row>
    <row r="8" spans="1:13" x14ac:dyDescent="0.25">
      <c r="A8" s="22">
        <v>41642</v>
      </c>
      <c r="B8" s="25" t="s">
        <v>25</v>
      </c>
      <c r="C8" s="31" t="s">
        <v>173</v>
      </c>
      <c r="D8" s="23" t="s">
        <v>82</v>
      </c>
      <c r="E8" s="24">
        <v>0</v>
      </c>
      <c r="F8" s="24">
        <f t="shared" si="0"/>
        <v>0</v>
      </c>
      <c r="G8" s="23">
        <v>2</v>
      </c>
      <c r="H8" s="30">
        <v>25</v>
      </c>
      <c r="I8" s="27">
        <f t="shared" si="1"/>
        <v>50</v>
      </c>
      <c r="J8" s="27">
        <v>15</v>
      </c>
      <c r="K8" s="28">
        <f t="shared" si="2"/>
        <v>50</v>
      </c>
      <c r="L8" s="29">
        <f t="shared" si="3"/>
        <v>135.19999999999999</v>
      </c>
      <c r="M8" s="58" t="s">
        <v>94</v>
      </c>
    </row>
    <row r="9" spans="1:13" x14ac:dyDescent="0.25">
      <c r="A9" s="22">
        <v>41642</v>
      </c>
      <c r="B9" s="25" t="s">
        <v>27</v>
      </c>
      <c r="C9" s="31" t="s">
        <v>174</v>
      </c>
      <c r="D9" s="23" t="s">
        <v>13</v>
      </c>
      <c r="E9" s="24">
        <v>14.3</v>
      </c>
      <c r="F9" s="24">
        <f t="shared" si="0"/>
        <v>14.3</v>
      </c>
      <c r="G9" s="23">
        <v>1</v>
      </c>
      <c r="H9" s="30">
        <v>35</v>
      </c>
      <c r="I9" s="27">
        <f t="shared" si="1"/>
        <v>35</v>
      </c>
      <c r="J9" s="27">
        <v>6</v>
      </c>
      <c r="K9" s="28">
        <f t="shared" si="2"/>
        <v>20.7</v>
      </c>
      <c r="L9" s="29">
        <f t="shared" si="3"/>
        <v>155.89999999999998</v>
      </c>
      <c r="M9" s="58" t="s">
        <v>95</v>
      </c>
    </row>
    <row r="10" spans="1:13" x14ac:dyDescent="0.25">
      <c r="A10" s="22">
        <v>41642</v>
      </c>
      <c r="B10" s="25" t="s">
        <v>29</v>
      </c>
      <c r="C10" s="31" t="s">
        <v>176</v>
      </c>
      <c r="D10" s="23" t="s">
        <v>16</v>
      </c>
      <c r="E10" s="24">
        <v>28</v>
      </c>
      <c r="F10" s="24">
        <f t="shared" si="0"/>
        <v>28</v>
      </c>
      <c r="G10" s="23">
        <v>1</v>
      </c>
      <c r="H10" s="30">
        <v>30</v>
      </c>
      <c r="I10" s="27">
        <f t="shared" si="1"/>
        <v>30</v>
      </c>
      <c r="J10" s="27">
        <v>6</v>
      </c>
      <c r="K10" s="28">
        <f t="shared" si="2"/>
        <v>2</v>
      </c>
      <c r="L10" s="29">
        <f t="shared" si="3"/>
        <v>157.89999999999998</v>
      </c>
      <c r="M10" s="58" t="s">
        <v>96</v>
      </c>
    </row>
    <row r="11" spans="1:13" x14ac:dyDescent="0.25">
      <c r="A11" s="22">
        <v>41642</v>
      </c>
      <c r="B11" s="25" t="s">
        <v>30</v>
      </c>
      <c r="C11" s="31" t="s">
        <v>177</v>
      </c>
      <c r="D11" s="23" t="s">
        <v>13</v>
      </c>
      <c r="E11" s="24">
        <v>4.5999999999999996</v>
      </c>
      <c r="F11" s="24">
        <f t="shared" si="0"/>
        <v>4.5999999999999996</v>
      </c>
      <c r="G11" s="23">
        <v>1</v>
      </c>
      <c r="H11" s="30">
        <v>20</v>
      </c>
      <c r="I11" s="27">
        <f t="shared" si="1"/>
        <v>20</v>
      </c>
      <c r="J11" s="27">
        <v>6</v>
      </c>
      <c r="K11" s="28">
        <f t="shared" si="2"/>
        <v>15.4</v>
      </c>
      <c r="L11" s="29">
        <f t="shared" si="3"/>
        <v>173.29999999999998</v>
      </c>
      <c r="M11" s="58" t="s">
        <v>97</v>
      </c>
    </row>
    <row r="12" spans="1:13" x14ac:dyDescent="0.25">
      <c r="A12" s="22">
        <v>41642</v>
      </c>
      <c r="B12" s="25" t="s">
        <v>31</v>
      </c>
      <c r="C12" s="31" t="s">
        <v>173</v>
      </c>
      <c r="D12" s="23" t="s">
        <v>85</v>
      </c>
      <c r="E12" s="24">
        <v>45</v>
      </c>
      <c r="F12" s="24">
        <f t="shared" si="0"/>
        <v>90</v>
      </c>
      <c r="G12" s="23">
        <v>2</v>
      </c>
      <c r="H12" s="30">
        <v>25</v>
      </c>
      <c r="I12" s="27">
        <f t="shared" si="1"/>
        <v>50</v>
      </c>
      <c r="J12" s="27">
        <v>3</v>
      </c>
      <c r="K12" s="28">
        <f t="shared" si="2"/>
        <v>-40</v>
      </c>
      <c r="L12" s="29">
        <f t="shared" si="3"/>
        <v>133.29999999999998</v>
      </c>
      <c r="M12" s="58" t="s">
        <v>98</v>
      </c>
    </row>
    <row r="13" spans="1:13" x14ac:dyDescent="0.25">
      <c r="A13" s="22">
        <v>41642</v>
      </c>
      <c r="B13" s="25" t="s">
        <v>32</v>
      </c>
      <c r="C13" s="31" t="s">
        <v>173</v>
      </c>
      <c r="D13" s="23" t="s">
        <v>82</v>
      </c>
      <c r="E13" s="24">
        <v>45</v>
      </c>
      <c r="F13" s="24">
        <f t="shared" si="0"/>
        <v>90</v>
      </c>
      <c r="G13" s="23">
        <v>2</v>
      </c>
      <c r="H13" s="30">
        <v>25</v>
      </c>
      <c r="I13" s="27">
        <f t="shared" si="1"/>
        <v>50</v>
      </c>
      <c r="J13" s="27">
        <v>15</v>
      </c>
      <c r="K13" s="28">
        <f t="shared" si="2"/>
        <v>-40</v>
      </c>
      <c r="L13" s="29">
        <f t="shared" si="3"/>
        <v>93.299999999999983</v>
      </c>
      <c r="M13" s="58" t="s">
        <v>99</v>
      </c>
    </row>
    <row r="14" spans="1:13" x14ac:dyDescent="0.25">
      <c r="A14" s="22">
        <v>41642</v>
      </c>
      <c r="B14" s="25" t="s">
        <v>33</v>
      </c>
      <c r="C14" s="31" t="s">
        <v>175</v>
      </c>
      <c r="D14" s="23" t="s">
        <v>14</v>
      </c>
      <c r="E14" s="24">
        <v>12</v>
      </c>
      <c r="F14" s="24">
        <f t="shared" si="0"/>
        <v>12</v>
      </c>
      <c r="G14" s="23">
        <v>1</v>
      </c>
      <c r="H14" s="30">
        <v>15</v>
      </c>
      <c r="I14" s="27">
        <f t="shared" si="1"/>
        <v>15</v>
      </c>
      <c r="J14" s="27">
        <v>10</v>
      </c>
      <c r="K14" s="28">
        <f t="shared" si="2"/>
        <v>3</v>
      </c>
      <c r="L14" s="29">
        <f t="shared" si="3"/>
        <v>96.299999999999983</v>
      </c>
      <c r="M14" s="58" t="s">
        <v>100</v>
      </c>
    </row>
    <row r="15" spans="1:13" x14ac:dyDescent="0.25">
      <c r="A15" s="22">
        <v>41642</v>
      </c>
      <c r="B15" s="25" t="s">
        <v>29</v>
      </c>
      <c r="C15" s="31" t="s">
        <v>176</v>
      </c>
      <c r="D15" s="23" t="s">
        <v>16</v>
      </c>
      <c r="E15" s="24">
        <v>28</v>
      </c>
      <c r="F15" s="24">
        <f t="shared" si="0"/>
        <v>56</v>
      </c>
      <c r="G15" s="23">
        <v>2</v>
      </c>
      <c r="H15" s="30">
        <v>30</v>
      </c>
      <c r="I15" s="27">
        <f t="shared" si="1"/>
        <v>60</v>
      </c>
      <c r="J15" s="27">
        <v>3</v>
      </c>
      <c r="K15" s="28">
        <f t="shared" si="2"/>
        <v>4</v>
      </c>
      <c r="L15" s="29">
        <f t="shared" si="3"/>
        <v>100.29999999999998</v>
      </c>
      <c r="M15" s="58" t="s">
        <v>101</v>
      </c>
    </row>
    <row r="16" spans="1:13" x14ac:dyDescent="0.25">
      <c r="A16" s="22">
        <v>41642</v>
      </c>
      <c r="B16" s="25" t="s">
        <v>32</v>
      </c>
      <c r="C16" s="31" t="s">
        <v>173</v>
      </c>
      <c r="D16" s="23" t="s">
        <v>82</v>
      </c>
      <c r="E16" s="24">
        <v>0</v>
      </c>
      <c r="F16" s="24">
        <f t="shared" si="0"/>
        <v>0</v>
      </c>
      <c r="G16" s="23">
        <v>2</v>
      </c>
      <c r="H16" s="30">
        <v>25</v>
      </c>
      <c r="I16" s="27">
        <f t="shared" si="1"/>
        <v>50</v>
      </c>
      <c r="J16" s="27">
        <v>15</v>
      </c>
      <c r="K16" s="28">
        <f t="shared" si="2"/>
        <v>50</v>
      </c>
      <c r="L16" s="29">
        <f t="shared" si="3"/>
        <v>150.29999999999998</v>
      </c>
      <c r="M16" s="58" t="s">
        <v>102</v>
      </c>
    </row>
    <row r="17" spans="1:13" x14ac:dyDescent="0.25">
      <c r="A17" s="22">
        <v>41643</v>
      </c>
      <c r="B17" s="25" t="s">
        <v>30</v>
      </c>
      <c r="C17" s="31" t="s">
        <v>177</v>
      </c>
      <c r="D17" s="23" t="s">
        <v>13</v>
      </c>
      <c r="E17" s="24">
        <v>4.5999999999999996</v>
      </c>
      <c r="F17" s="24">
        <f t="shared" si="0"/>
        <v>4.5999999999999996</v>
      </c>
      <c r="G17" s="23">
        <v>1</v>
      </c>
      <c r="H17" s="30">
        <v>20</v>
      </c>
      <c r="I17" s="27">
        <f t="shared" si="1"/>
        <v>20</v>
      </c>
      <c r="J17" s="27">
        <v>6</v>
      </c>
      <c r="K17" s="28">
        <f t="shared" si="2"/>
        <v>15.4</v>
      </c>
      <c r="L17" s="29">
        <f t="shared" si="3"/>
        <v>165.7</v>
      </c>
      <c r="M17" s="58" t="s">
        <v>103</v>
      </c>
    </row>
    <row r="18" spans="1:13" x14ac:dyDescent="0.25">
      <c r="A18" s="22">
        <v>41643</v>
      </c>
      <c r="B18" s="25" t="s">
        <v>34</v>
      </c>
      <c r="C18" s="31" t="s">
        <v>174</v>
      </c>
      <c r="D18" s="23" t="s">
        <v>13</v>
      </c>
      <c r="E18" s="24">
        <v>3.6</v>
      </c>
      <c r="F18" s="24">
        <f t="shared" si="0"/>
        <v>3.6</v>
      </c>
      <c r="G18" s="23">
        <v>1</v>
      </c>
      <c r="H18" s="30">
        <v>10</v>
      </c>
      <c r="I18" s="27">
        <f t="shared" si="1"/>
        <v>10</v>
      </c>
      <c r="J18" s="27">
        <v>0.69</v>
      </c>
      <c r="K18" s="28">
        <f t="shared" si="2"/>
        <v>6.4</v>
      </c>
      <c r="L18" s="29">
        <f t="shared" si="3"/>
        <v>172.1</v>
      </c>
      <c r="M18" s="58" t="s">
        <v>103</v>
      </c>
    </row>
    <row r="19" spans="1:13" x14ac:dyDescent="0.25">
      <c r="A19" s="22">
        <v>41643</v>
      </c>
      <c r="B19" s="25" t="s">
        <v>35</v>
      </c>
      <c r="C19" s="31" t="s">
        <v>175</v>
      </c>
      <c r="D19" s="23" t="s">
        <v>12</v>
      </c>
      <c r="E19" s="24">
        <v>11.2</v>
      </c>
      <c r="F19" s="24">
        <f t="shared" si="0"/>
        <v>11.2</v>
      </c>
      <c r="G19" s="23">
        <v>1</v>
      </c>
      <c r="H19" s="30">
        <v>16</v>
      </c>
      <c r="I19" s="27">
        <f t="shared" si="1"/>
        <v>16</v>
      </c>
      <c r="J19" s="27">
        <v>4.8</v>
      </c>
      <c r="K19" s="28">
        <f t="shared" si="2"/>
        <v>4.8000000000000007</v>
      </c>
      <c r="L19" s="29">
        <f t="shared" si="3"/>
        <v>176.9</v>
      </c>
      <c r="M19" s="58" t="s">
        <v>103</v>
      </c>
    </row>
    <row r="20" spans="1:13" x14ac:dyDescent="0.25">
      <c r="A20" s="22">
        <v>41643</v>
      </c>
      <c r="B20" s="25" t="s">
        <v>36</v>
      </c>
      <c r="C20" s="31" t="s">
        <v>175</v>
      </c>
      <c r="D20" s="23" t="s">
        <v>84</v>
      </c>
      <c r="E20" s="24">
        <v>14</v>
      </c>
      <c r="F20" s="24">
        <f t="shared" si="0"/>
        <v>14</v>
      </c>
      <c r="G20" s="23">
        <v>1</v>
      </c>
      <c r="H20" s="30">
        <v>20</v>
      </c>
      <c r="I20" s="27">
        <f t="shared" si="1"/>
        <v>20</v>
      </c>
      <c r="J20" s="27">
        <v>6</v>
      </c>
      <c r="K20" s="28">
        <f t="shared" si="2"/>
        <v>6</v>
      </c>
      <c r="L20" s="29">
        <f t="shared" si="3"/>
        <v>182.9</v>
      </c>
      <c r="M20" s="58" t="s">
        <v>103</v>
      </c>
    </row>
    <row r="21" spans="1:13" x14ac:dyDescent="0.25">
      <c r="A21" s="22">
        <v>41643</v>
      </c>
      <c r="B21" s="25" t="s">
        <v>34</v>
      </c>
      <c r="C21" s="31" t="s">
        <v>174</v>
      </c>
      <c r="D21" s="23" t="s">
        <v>13</v>
      </c>
      <c r="E21" s="24">
        <v>3.6</v>
      </c>
      <c r="F21" s="24">
        <f t="shared" si="0"/>
        <v>3.6</v>
      </c>
      <c r="G21" s="23">
        <v>1</v>
      </c>
      <c r="H21" s="30">
        <v>10</v>
      </c>
      <c r="I21" s="27">
        <f t="shared" si="1"/>
        <v>10</v>
      </c>
      <c r="J21" s="27">
        <v>10</v>
      </c>
      <c r="K21" s="28">
        <f t="shared" si="2"/>
        <v>6.4</v>
      </c>
      <c r="L21" s="29">
        <f t="shared" si="3"/>
        <v>189.3</v>
      </c>
      <c r="M21" s="58" t="s">
        <v>104</v>
      </c>
    </row>
    <row r="22" spans="1:13" x14ac:dyDescent="0.25">
      <c r="A22" s="22">
        <v>41643</v>
      </c>
      <c r="B22" s="25" t="s">
        <v>34</v>
      </c>
      <c r="C22" s="31" t="s">
        <v>174</v>
      </c>
      <c r="D22" s="23" t="s">
        <v>13</v>
      </c>
      <c r="E22" s="24">
        <v>3.6</v>
      </c>
      <c r="F22" s="24">
        <f t="shared" si="0"/>
        <v>3.6</v>
      </c>
      <c r="G22" s="23">
        <v>1</v>
      </c>
      <c r="H22" s="30">
        <v>10</v>
      </c>
      <c r="I22" s="27">
        <f t="shared" si="1"/>
        <v>10</v>
      </c>
      <c r="J22" s="27">
        <v>4.8</v>
      </c>
      <c r="K22" s="28">
        <f t="shared" si="2"/>
        <v>6.4</v>
      </c>
      <c r="L22" s="29">
        <f t="shared" si="3"/>
        <v>195.70000000000002</v>
      </c>
      <c r="M22" s="58" t="s">
        <v>105</v>
      </c>
    </row>
    <row r="23" spans="1:13" x14ac:dyDescent="0.25">
      <c r="A23" s="22">
        <v>41643</v>
      </c>
      <c r="B23" s="25" t="s">
        <v>37</v>
      </c>
      <c r="C23" s="31" t="s">
        <v>177</v>
      </c>
      <c r="D23" s="23" t="s">
        <v>13</v>
      </c>
      <c r="E23" s="24">
        <v>4.7</v>
      </c>
      <c r="F23" s="24">
        <f t="shared" si="0"/>
        <v>4.7</v>
      </c>
      <c r="G23" s="23">
        <v>1</v>
      </c>
      <c r="H23" s="30">
        <v>20</v>
      </c>
      <c r="I23" s="27">
        <f t="shared" si="1"/>
        <v>20</v>
      </c>
      <c r="J23" s="27">
        <v>6</v>
      </c>
      <c r="K23" s="28">
        <f t="shared" si="2"/>
        <v>15.3</v>
      </c>
      <c r="L23" s="29">
        <f t="shared" si="3"/>
        <v>211.00000000000003</v>
      </c>
      <c r="M23" s="58" t="s">
        <v>105</v>
      </c>
    </row>
    <row r="24" spans="1:13" x14ac:dyDescent="0.25">
      <c r="A24" s="22">
        <v>41643</v>
      </c>
      <c r="B24" s="25" t="s">
        <v>38</v>
      </c>
      <c r="C24" s="31" t="s">
        <v>178</v>
      </c>
      <c r="D24" s="23" t="s">
        <v>13</v>
      </c>
      <c r="E24" s="24">
        <v>4.7</v>
      </c>
      <c r="F24" s="24">
        <f t="shared" si="0"/>
        <v>4.7</v>
      </c>
      <c r="G24" s="23">
        <v>1</v>
      </c>
      <c r="H24" s="30">
        <v>12</v>
      </c>
      <c r="I24" s="27">
        <f t="shared" si="1"/>
        <v>12</v>
      </c>
      <c r="J24" s="27">
        <v>6</v>
      </c>
      <c r="K24" s="28">
        <f t="shared" si="2"/>
        <v>7.3</v>
      </c>
      <c r="L24" s="29">
        <f t="shared" si="3"/>
        <v>218.30000000000004</v>
      </c>
      <c r="M24" s="58" t="s">
        <v>105</v>
      </c>
    </row>
    <row r="25" spans="1:13" x14ac:dyDescent="0.25">
      <c r="A25" s="22">
        <v>41643</v>
      </c>
      <c r="B25" s="25" t="s">
        <v>32</v>
      </c>
      <c r="C25" s="31" t="s">
        <v>173</v>
      </c>
      <c r="D25" s="23" t="s">
        <v>82</v>
      </c>
      <c r="E25" s="24">
        <v>0</v>
      </c>
      <c r="F25" s="24">
        <f t="shared" si="0"/>
        <v>0</v>
      </c>
      <c r="G25" s="23">
        <v>1</v>
      </c>
      <c r="H25" s="30">
        <v>25</v>
      </c>
      <c r="I25" s="27">
        <f t="shared" si="1"/>
        <v>25</v>
      </c>
      <c r="J25" s="27">
        <v>3</v>
      </c>
      <c r="K25" s="28">
        <f t="shared" si="2"/>
        <v>25</v>
      </c>
      <c r="L25" s="29">
        <f t="shared" si="3"/>
        <v>243.30000000000004</v>
      </c>
      <c r="M25" s="58" t="s">
        <v>106</v>
      </c>
    </row>
    <row r="26" spans="1:13" x14ac:dyDescent="0.25">
      <c r="A26" s="22">
        <v>41643</v>
      </c>
      <c r="B26" s="25" t="s">
        <v>38</v>
      </c>
      <c r="C26" s="31" t="s">
        <v>178</v>
      </c>
      <c r="D26" s="23" t="s">
        <v>13</v>
      </c>
      <c r="E26" s="24">
        <v>4.7</v>
      </c>
      <c r="F26" s="24">
        <f t="shared" si="0"/>
        <v>4.7</v>
      </c>
      <c r="G26" s="23">
        <v>1</v>
      </c>
      <c r="H26" s="30">
        <v>12</v>
      </c>
      <c r="I26" s="27">
        <f t="shared" si="1"/>
        <v>12</v>
      </c>
      <c r="J26" s="27">
        <v>15</v>
      </c>
      <c r="K26" s="28">
        <f t="shared" si="2"/>
        <v>7.3</v>
      </c>
      <c r="L26" s="29">
        <f t="shared" si="3"/>
        <v>250.60000000000005</v>
      </c>
      <c r="M26" s="58" t="s">
        <v>107</v>
      </c>
    </row>
    <row r="27" spans="1:13" x14ac:dyDescent="0.25">
      <c r="A27" s="22">
        <v>41643</v>
      </c>
      <c r="B27" s="25" t="s">
        <v>39</v>
      </c>
      <c r="C27" s="31" t="s">
        <v>179</v>
      </c>
      <c r="D27" s="23" t="s">
        <v>84</v>
      </c>
      <c r="E27" s="24">
        <v>14</v>
      </c>
      <c r="F27" s="24">
        <f t="shared" si="0"/>
        <v>42</v>
      </c>
      <c r="G27" s="23">
        <v>3</v>
      </c>
      <c r="H27" s="30">
        <v>20</v>
      </c>
      <c r="I27" s="27">
        <f t="shared" si="1"/>
        <v>60</v>
      </c>
      <c r="J27" s="27">
        <v>10</v>
      </c>
      <c r="K27" s="28">
        <f t="shared" si="2"/>
        <v>18</v>
      </c>
      <c r="L27" s="29">
        <f t="shared" si="3"/>
        <v>268.60000000000002</v>
      </c>
      <c r="M27" s="58" t="s">
        <v>107</v>
      </c>
    </row>
    <row r="28" spans="1:13" x14ac:dyDescent="0.25">
      <c r="A28" s="22">
        <v>41643</v>
      </c>
      <c r="B28" s="25" t="s">
        <v>40</v>
      </c>
      <c r="C28" s="31" t="s">
        <v>180</v>
      </c>
      <c r="D28" s="23" t="s">
        <v>13</v>
      </c>
      <c r="E28" s="24">
        <v>1.28</v>
      </c>
      <c r="F28" s="24">
        <f t="shared" si="0"/>
        <v>1.28</v>
      </c>
      <c r="G28" s="23">
        <v>1</v>
      </c>
      <c r="H28" s="30">
        <v>5</v>
      </c>
      <c r="I28" s="27">
        <f t="shared" si="1"/>
        <v>5</v>
      </c>
      <c r="J28" s="27">
        <v>3</v>
      </c>
      <c r="K28" s="28">
        <f t="shared" si="2"/>
        <v>3.7199999999999998</v>
      </c>
      <c r="L28" s="29">
        <f t="shared" si="3"/>
        <v>272.32000000000005</v>
      </c>
      <c r="M28" s="58" t="s">
        <v>108</v>
      </c>
    </row>
    <row r="29" spans="1:13" x14ac:dyDescent="0.25">
      <c r="A29" s="22">
        <v>41643</v>
      </c>
      <c r="B29" s="25" t="s">
        <v>41</v>
      </c>
      <c r="C29" s="31" t="s">
        <v>181</v>
      </c>
      <c r="D29" s="23" t="s">
        <v>17</v>
      </c>
      <c r="E29" s="24">
        <v>20</v>
      </c>
      <c r="F29" s="24">
        <f t="shared" si="0"/>
        <v>20</v>
      </c>
      <c r="G29" s="23">
        <v>1</v>
      </c>
      <c r="H29" s="30">
        <v>25</v>
      </c>
      <c r="I29" s="27">
        <f t="shared" si="1"/>
        <v>25</v>
      </c>
      <c r="J29" s="27">
        <v>15</v>
      </c>
      <c r="K29" s="28">
        <f t="shared" si="2"/>
        <v>5</v>
      </c>
      <c r="L29" s="29">
        <f t="shared" si="3"/>
        <v>277.32000000000005</v>
      </c>
      <c r="M29" s="58" t="s">
        <v>109</v>
      </c>
    </row>
    <row r="30" spans="1:13" x14ac:dyDescent="0.25">
      <c r="A30" s="22">
        <v>41643</v>
      </c>
      <c r="B30" s="25" t="s">
        <v>38</v>
      </c>
      <c r="C30" s="31" t="s">
        <v>178</v>
      </c>
      <c r="D30" s="23" t="s">
        <v>13</v>
      </c>
      <c r="E30" s="24">
        <v>4.7</v>
      </c>
      <c r="F30" s="24">
        <f t="shared" si="0"/>
        <v>4.7</v>
      </c>
      <c r="G30" s="23">
        <v>1</v>
      </c>
      <c r="H30" s="30">
        <v>12</v>
      </c>
      <c r="I30" s="27">
        <f t="shared" si="1"/>
        <v>12</v>
      </c>
      <c r="J30" s="27">
        <v>6</v>
      </c>
      <c r="K30" s="28">
        <f t="shared" si="2"/>
        <v>7.3</v>
      </c>
      <c r="L30" s="29">
        <f t="shared" si="3"/>
        <v>284.62000000000006</v>
      </c>
      <c r="M30" s="58" t="s">
        <v>110</v>
      </c>
    </row>
    <row r="31" spans="1:13" x14ac:dyDescent="0.25">
      <c r="A31" s="22">
        <v>41644</v>
      </c>
      <c r="B31" s="25" t="s">
        <v>42</v>
      </c>
      <c r="C31" s="31" t="s">
        <v>182</v>
      </c>
      <c r="D31" s="23" t="s">
        <v>13</v>
      </c>
      <c r="E31" s="24">
        <v>3</v>
      </c>
      <c r="F31" s="24">
        <f t="shared" si="0"/>
        <v>3</v>
      </c>
      <c r="G31" s="23">
        <v>1</v>
      </c>
      <c r="H31" s="30">
        <v>15</v>
      </c>
      <c r="I31" s="27">
        <f t="shared" si="1"/>
        <v>15</v>
      </c>
      <c r="J31" s="27">
        <v>0.69</v>
      </c>
      <c r="K31" s="28">
        <f t="shared" si="2"/>
        <v>12</v>
      </c>
      <c r="L31" s="29">
        <f t="shared" si="3"/>
        <v>296.62000000000006</v>
      </c>
      <c r="M31" s="58" t="s">
        <v>111</v>
      </c>
    </row>
    <row r="32" spans="1:13" x14ac:dyDescent="0.25">
      <c r="A32" s="22">
        <v>41645</v>
      </c>
      <c r="B32" s="25" t="s">
        <v>43</v>
      </c>
      <c r="C32" s="31" t="s">
        <v>173</v>
      </c>
      <c r="D32" s="23" t="s">
        <v>85</v>
      </c>
      <c r="E32" s="24">
        <v>45</v>
      </c>
      <c r="F32" s="24">
        <f t="shared" si="0"/>
        <v>90</v>
      </c>
      <c r="G32" s="23">
        <v>2</v>
      </c>
      <c r="H32" s="30">
        <v>25</v>
      </c>
      <c r="I32" s="27">
        <f t="shared" si="1"/>
        <v>50</v>
      </c>
      <c r="J32" s="27">
        <v>4.8</v>
      </c>
      <c r="K32" s="28">
        <f t="shared" si="2"/>
        <v>-40</v>
      </c>
      <c r="L32" s="29">
        <f t="shared" si="3"/>
        <v>256.62000000000006</v>
      </c>
      <c r="M32" s="58" t="s">
        <v>112</v>
      </c>
    </row>
    <row r="33" spans="1:13" x14ac:dyDescent="0.25">
      <c r="A33" s="22">
        <v>41645</v>
      </c>
      <c r="B33" s="25" t="s">
        <v>44</v>
      </c>
      <c r="C33" s="31" t="s">
        <v>183</v>
      </c>
      <c r="D33" s="23" t="s">
        <v>14</v>
      </c>
      <c r="E33" s="24">
        <v>20</v>
      </c>
      <c r="F33" s="24">
        <f t="shared" si="0"/>
        <v>20</v>
      </c>
      <c r="G33" s="23">
        <v>1</v>
      </c>
      <c r="H33" s="30">
        <v>25</v>
      </c>
      <c r="I33" s="27">
        <f t="shared" si="1"/>
        <v>25</v>
      </c>
      <c r="J33" s="27">
        <v>15</v>
      </c>
      <c r="K33" s="28">
        <f t="shared" si="2"/>
        <v>5</v>
      </c>
      <c r="L33" s="29">
        <f t="shared" si="3"/>
        <v>261.62000000000006</v>
      </c>
      <c r="M33" s="58" t="s">
        <v>113</v>
      </c>
    </row>
    <row r="34" spans="1:13" x14ac:dyDescent="0.25">
      <c r="A34" s="22">
        <v>41646</v>
      </c>
      <c r="B34" s="25" t="s">
        <v>45</v>
      </c>
      <c r="C34" s="31" t="s">
        <v>173</v>
      </c>
      <c r="D34" s="23" t="s">
        <v>85</v>
      </c>
      <c r="E34" s="24">
        <v>45</v>
      </c>
      <c r="F34" s="24">
        <f t="shared" si="0"/>
        <v>90</v>
      </c>
      <c r="G34" s="23">
        <v>2</v>
      </c>
      <c r="H34" s="30">
        <v>25</v>
      </c>
      <c r="I34" s="27">
        <f t="shared" si="1"/>
        <v>50</v>
      </c>
      <c r="J34" s="27">
        <v>6</v>
      </c>
      <c r="K34" s="28">
        <f t="shared" si="2"/>
        <v>-40</v>
      </c>
      <c r="L34" s="29">
        <f t="shared" si="3"/>
        <v>221.62000000000006</v>
      </c>
      <c r="M34" s="58" t="s">
        <v>114</v>
      </c>
    </row>
    <row r="35" spans="1:13" x14ac:dyDescent="0.25">
      <c r="A35" s="22">
        <v>41646</v>
      </c>
      <c r="B35" s="25" t="s">
        <v>46</v>
      </c>
      <c r="C35" s="31" t="s">
        <v>181</v>
      </c>
      <c r="D35" s="23" t="s">
        <v>17</v>
      </c>
      <c r="E35" s="24">
        <v>20</v>
      </c>
      <c r="F35" s="24">
        <f t="shared" si="0"/>
        <v>20</v>
      </c>
      <c r="G35" s="23">
        <v>1</v>
      </c>
      <c r="H35" s="30">
        <v>25</v>
      </c>
      <c r="I35" s="27">
        <f t="shared" si="1"/>
        <v>25</v>
      </c>
      <c r="J35" s="27">
        <v>6</v>
      </c>
      <c r="K35" s="28">
        <f t="shared" si="2"/>
        <v>5</v>
      </c>
      <c r="L35" s="29">
        <f t="shared" si="3"/>
        <v>226.62000000000006</v>
      </c>
      <c r="M35" s="58" t="s">
        <v>115</v>
      </c>
    </row>
    <row r="36" spans="1:13" x14ac:dyDescent="0.25">
      <c r="A36" s="22">
        <v>41647</v>
      </c>
      <c r="B36" s="25" t="s">
        <v>47</v>
      </c>
      <c r="C36" s="31" t="s">
        <v>173</v>
      </c>
      <c r="D36" s="23" t="s">
        <v>85</v>
      </c>
      <c r="E36" s="24">
        <v>45</v>
      </c>
      <c r="F36" s="24">
        <f t="shared" si="0"/>
        <v>90</v>
      </c>
      <c r="G36" s="23">
        <v>2</v>
      </c>
      <c r="H36" s="30">
        <v>25</v>
      </c>
      <c r="I36" s="27">
        <f t="shared" si="1"/>
        <v>50</v>
      </c>
      <c r="J36" s="27">
        <v>6</v>
      </c>
      <c r="K36" s="28">
        <f t="shared" si="2"/>
        <v>-40</v>
      </c>
      <c r="L36" s="29">
        <f t="shared" si="3"/>
        <v>186.62000000000006</v>
      </c>
      <c r="M36" s="58" t="s">
        <v>116</v>
      </c>
    </row>
    <row r="37" spans="1:13" x14ac:dyDescent="0.25">
      <c r="A37" s="22">
        <v>41647</v>
      </c>
      <c r="B37" s="25" t="s">
        <v>48</v>
      </c>
      <c r="C37" s="31" t="s">
        <v>184</v>
      </c>
      <c r="D37" s="23" t="s">
        <v>12</v>
      </c>
      <c r="E37" s="24">
        <v>26.6</v>
      </c>
      <c r="F37" s="24">
        <f t="shared" si="0"/>
        <v>26.6</v>
      </c>
      <c r="G37" s="23">
        <v>1</v>
      </c>
      <c r="H37" s="30">
        <v>38</v>
      </c>
      <c r="I37" s="27">
        <f t="shared" si="1"/>
        <v>38</v>
      </c>
      <c r="J37" s="27">
        <v>3</v>
      </c>
      <c r="K37" s="28">
        <f t="shared" si="2"/>
        <v>11.399999999999999</v>
      </c>
      <c r="L37" s="29">
        <f t="shared" si="3"/>
        <v>198.02000000000007</v>
      </c>
      <c r="M37" s="58" t="s">
        <v>117</v>
      </c>
    </row>
    <row r="38" spans="1:13" x14ac:dyDescent="0.25">
      <c r="A38" s="22">
        <v>41647</v>
      </c>
      <c r="B38" s="25" t="s">
        <v>42</v>
      </c>
      <c r="C38" s="31" t="s">
        <v>182</v>
      </c>
      <c r="D38" s="23" t="s">
        <v>13</v>
      </c>
      <c r="E38" s="24">
        <v>3</v>
      </c>
      <c r="F38" s="24">
        <f t="shared" si="0"/>
        <v>3</v>
      </c>
      <c r="G38" s="23">
        <v>1</v>
      </c>
      <c r="H38" s="30">
        <v>15</v>
      </c>
      <c r="I38" s="27">
        <f t="shared" si="1"/>
        <v>15</v>
      </c>
      <c r="J38" s="27">
        <v>15</v>
      </c>
      <c r="K38" s="28">
        <f t="shared" si="2"/>
        <v>12</v>
      </c>
      <c r="L38" s="29">
        <f t="shared" si="3"/>
        <v>210.02000000000007</v>
      </c>
      <c r="M38" s="58" t="s">
        <v>118</v>
      </c>
    </row>
    <row r="39" spans="1:13" x14ac:dyDescent="0.25">
      <c r="A39" s="22">
        <v>41647</v>
      </c>
      <c r="B39" s="25" t="s">
        <v>33</v>
      </c>
      <c r="C39" s="31" t="s">
        <v>175</v>
      </c>
      <c r="D39" s="23" t="s">
        <v>14</v>
      </c>
      <c r="E39" s="24">
        <v>12</v>
      </c>
      <c r="F39" s="24">
        <f t="shared" si="0"/>
        <v>12</v>
      </c>
      <c r="G39" s="23">
        <v>1</v>
      </c>
      <c r="H39" s="30">
        <v>15</v>
      </c>
      <c r="I39" s="27">
        <f t="shared" si="1"/>
        <v>15</v>
      </c>
      <c r="J39" s="27">
        <v>10</v>
      </c>
      <c r="K39" s="28">
        <f t="shared" si="2"/>
        <v>3</v>
      </c>
      <c r="L39" s="29">
        <f t="shared" si="3"/>
        <v>213.02000000000007</v>
      </c>
      <c r="M39" s="58" t="s">
        <v>119</v>
      </c>
    </row>
    <row r="40" spans="1:13" x14ac:dyDescent="0.25">
      <c r="A40" s="22">
        <v>41647</v>
      </c>
      <c r="B40" s="25" t="s">
        <v>49</v>
      </c>
      <c r="C40" s="31" t="s">
        <v>185</v>
      </c>
      <c r="D40" s="23" t="s">
        <v>13</v>
      </c>
      <c r="E40" s="24">
        <v>0.95</v>
      </c>
      <c r="F40" s="24">
        <f t="shared" si="0"/>
        <v>7.6</v>
      </c>
      <c r="G40" s="23">
        <v>8</v>
      </c>
      <c r="H40" s="30">
        <v>1</v>
      </c>
      <c r="I40" s="27">
        <f t="shared" si="1"/>
        <v>8</v>
      </c>
      <c r="J40" s="27">
        <v>3</v>
      </c>
      <c r="K40" s="28">
        <f t="shared" si="2"/>
        <v>0.40000000000000036</v>
      </c>
      <c r="L40" s="29">
        <f t="shared" si="3"/>
        <v>213.42000000000007</v>
      </c>
      <c r="M40" s="58" t="s">
        <v>119</v>
      </c>
    </row>
    <row r="41" spans="1:13" x14ac:dyDescent="0.25">
      <c r="A41" s="22">
        <v>41648</v>
      </c>
      <c r="B41" s="25" t="s">
        <v>50</v>
      </c>
      <c r="C41" s="31" t="s">
        <v>173</v>
      </c>
      <c r="D41" s="23" t="s">
        <v>82</v>
      </c>
      <c r="E41" s="24">
        <v>22.5</v>
      </c>
      <c r="F41" s="24">
        <f t="shared" si="0"/>
        <v>90</v>
      </c>
      <c r="G41" s="23">
        <v>4</v>
      </c>
      <c r="H41" s="30">
        <v>25</v>
      </c>
      <c r="I41" s="27">
        <f t="shared" si="1"/>
        <v>100</v>
      </c>
      <c r="J41" s="27">
        <v>15</v>
      </c>
      <c r="K41" s="28">
        <f t="shared" si="2"/>
        <v>10</v>
      </c>
      <c r="L41" s="29">
        <f t="shared" si="3"/>
        <v>223.42000000000007</v>
      </c>
      <c r="M41" s="58" t="s">
        <v>120</v>
      </c>
    </row>
    <row r="42" spans="1:13" x14ac:dyDescent="0.25">
      <c r="A42" s="22">
        <v>41648</v>
      </c>
      <c r="B42" s="25" t="s">
        <v>33</v>
      </c>
      <c r="C42" s="31" t="s">
        <v>175</v>
      </c>
      <c r="D42" s="23" t="s">
        <v>14</v>
      </c>
      <c r="E42" s="24">
        <v>12</v>
      </c>
      <c r="F42" s="24">
        <f t="shared" si="0"/>
        <v>12</v>
      </c>
      <c r="G42" s="23">
        <v>1</v>
      </c>
      <c r="H42" s="30">
        <v>15</v>
      </c>
      <c r="I42" s="27">
        <f t="shared" si="1"/>
        <v>15</v>
      </c>
      <c r="J42" s="27">
        <v>6</v>
      </c>
      <c r="K42" s="28">
        <f t="shared" si="2"/>
        <v>3</v>
      </c>
      <c r="L42" s="29">
        <f t="shared" si="3"/>
        <v>226.42000000000007</v>
      </c>
      <c r="M42" s="58" t="s">
        <v>121</v>
      </c>
    </row>
    <row r="43" spans="1:13" x14ac:dyDescent="0.25">
      <c r="A43" s="22">
        <v>41648</v>
      </c>
      <c r="B43" s="25" t="s">
        <v>51</v>
      </c>
      <c r="C43" s="31" t="s">
        <v>175</v>
      </c>
      <c r="D43" s="23" t="s">
        <v>14</v>
      </c>
      <c r="E43" s="24">
        <v>12</v>
      </c>
      <c r="F43" s="24">
        <f t="shared" si="0"/>
        <v>12</v>
      </c>
      <c r="G43" s="23">
        <v>1</v>
      </c>
      <c r="H43" s="30">
        <v>15</v>
      </c>
      <c r="I43" s="27">
        <f t="shared" si="1"/>
        <v>15</v>
      </c>
      <c r="J43" s="27">
        <v>0.69</v>
      </c>
      <c r="K43" s="28">
        <f t="shared" si="2"/>
        <v>3</v>
      </c>
      <c r="L43" s="29">
        <f t="shared" si="3"/>
        <v>229.42000000000007</v>
      </c>
      <c r="M43" s="58" t="s">
        <v>121</v>
      </c>
    </row>
    <row r="44" spans="1:13" x14ac:dyDescent="0.25">
      <c r="A44" s="22">
        <v>41648</v>
      </c>
      <c r="B44" s="25" t="s">
        <v>52</v>
      </c>
      <c r="C44" s="31" t="s">
        <v>186</v>
      </c>
      <c r="D44" s="23" t="s">
        <v>86</v>
      </c>
      <c r="E44" s="24">
        <v>65</v>
      </c>
      <c r="F44" s="24">
        <f t="shared" si="0"/>
        <v>65</v>
      </c>
      <c r="G44" s="23">
        <v>1</v>
      </c>
      <c r="H44" s="30">
        <v>99</v>
      </c>
      <c r="I44" s="27">
        <f t="shared" si="1"/>
        <v>99</v>
      </c>
      <c r="J44" s="27">
        <v>4.8</v>
      </c>
      <c r="K44" s="28">
        <f t="shared" si="2"/>
        <v>34</v>
      </c>
      <c r="L44" s="29">
        <f t="shared" si="3"/>
        <v>263.42000000000007</v>
      </c>
      <c r="M44" s="58" t="s">
        <v>122</v>
      </c>
    </row>
    <row r="45" spans="1:13" x14ac:dyDescent="0.25">
      <c r="A45" s="22">
        <v>41648</v>
      </c>
      <c r="B45" s="25" t="s">
        <v>53</v>
      </c>
      <c r="C45" s="31" t="s">
        <v>186</v>
      </c>
      <c r="D45" s="23" t="s">
        <v>86</v>
      </c>
      <c r="E45" s="24">
        <v>65</v>
      </c>
      <c r="F45" s="24">
        <f t="shared" si="0"/>
        <v>65</v>
      </c>
      <c r="G45" s="23">
        <v>1</v>
      </c>
      <c r="H45" s="30">
        <v>99</v>
      </c>
      <c r="I45" s="27">
        <f t="shared" si="1"/>
        <v>99</v>
      </c>
      <c r="J45" s="27">
        <v>6</v>
      </c>
      <c r="K45" s="28">
        <f t="shared" si="2"/>
        <v>34</v>
      </c>
      <c r="L45" s="29">
        <f t="shared" si="3"/>
        <v>297.42000000000007</v>
      </c>
      <c r="M45" s="58" t="s">
        <v>122</v>
      </c>
    </row>
    <row r="46" spans="1:13" x14ac:dyDescent="0.25">
      <c r="A46" s="22">
        <v>41648</v>
      </c>
      <c r="B46" s="25" t="s">
        <v>54</v>
      </c>
      <c r="C46" s="31" t="s">
        <v>186</v>
      </c>
      <c r="D46" s="23" t="s">
        <v>86</v>
      </c>
      <c r="E46" s="24">
        <v>100</v>
      </c>
      <c r="F46" s="24">
        <f t="shared" si="0"/>
        <v>100</v>
      </c>
      <c r="G46" s="23">
        <v>1</v>
      </c>
      <c r="H46" s="30">
        <v>149</v>
      </c>
      <c r="I46" s="27">
        <f t="shared" si="1"/>
        <v>149</v>
      </c>
      <c r="J46" s="27">
        <v>10</v>
      </c>
      <c r="K46" s="28">
        <f t="shared" si="2"/>
        <v>49</v>
      </c>
      <c r="L46" s="29">
        <f t="shared" si="3"/>
        <v>346.42000000000007</v>
      </c>
      <c r="M46" s="58" t="s">
        <v>122</v>
      </c>
    </row>
    <row r="47" spans="1:13" x14ac:dyDescent="0.25">
      <c r="A47" s="22">
        <v>41648</v>
      </c>
      <c r="B47" s="25" t="s">
        <v>55</v>
      </c>
      <c r="C47" s="31" t="s">
        <v>186</v>
      </c>
      <c r="D47" s="23" t="s">
        <v>86</v>
      </c>
      <c r="E47" s="24">
        <v>100</v>
      </c>
      <c r="F47" s="24">
        <f t="shared" si="0"/>
        <v>100</v>
      </c>
      <c r="G47" s="23">
        <v>1</v>
      </c>
      <c r="H47" s="30">
        <v>149</v>
      </c>
      <c r="I47" s="27">
        <f t="shared" si="1"/>
        <v>149</v>
      </c>
      <c r="J47" s="27">
        <v>4.8</v>
      </c>
      <c r="K47" s="28">
        <f t="shared" si="2"/>
        <v>49</v>
      </c>
      <c r="L47" s="29">
        <f t="shared" si="3"/>
        <v>395.42000000000007</v>
      </c>
      <c r="M47" s="58" t="s">
        <v>122</v>
      </c>
    </row>
    <row r="48" spans="1:13" x14ac:dyDescent="0.25">
      <c r="A48" s="22">
        <v>41649</v>
      </c>
      <c r="B48" s="25" t="s">
        <v>56</v>
      </c>
      <c r="C48" s="31" t="s">
        <v>173</v>
      </c>
      <c r="D48" s="23" t="s">
        <v>82</v>
      </c>
      <c r="E48" s="24">
        <v>45</v>
      </c>
      <c r="F48" s="24">
        <f t="shared" si="0"/>
        <v>90</v>
      </c>
      <c r="G48" s="23">
        <v>2</v>
      </c>
      <c r="H48" s="30">
        <v>25</v>
      </c>
      <c r="I48" s="27">
        <f t="shared" si="1"/>
        <v>50</v>
      </c>
      <c r="J48" s="27">
        <v>6</v>
      </c>
      <c r="K48" s="28">
        <f t="shared" si="2"/>
        <v>-40</v>
      </c>
      <c r="L48" s="29">
        <f t="shared" si="3"/>
        <v>355.42000000000007</v>
      </c>
      <c r="M48" s="58" t="s">
        <v>123</v>
      </c>
    </row>
    <row r="49" spans="1:13" x14ac:dyDescent="0.25">
      <c r="A49" s="22">
        <v>41649</v>
      </c>
      <c r="B49" s="25" t="s">
        <v>44</v>
      </c>
      <c r="C49" s="31" t="s">
        <v>183</v>
      </c>
      <c r="D49" s="23" t="s">
        <v>14</v>
      </c>
      <c r="E49" s="24">
        <v>20</v>
      </c>
      <c r="F49" s="24">
        <f t="shared" si="0"/>
        <v>40</v>
      </c>
      <c r="G49" s="23">
        <v>2</v>
      </c>
      <c r="H49" s="30">
        <v>25</v>
      </c>
      <c r="I49" s="27">
        <f t="shared" si="1"/>
        <v>50</v>
      </c>
      <c r="J49" s="27">
        <v>6</v>
      </c>
      <c r="K49" s="28">
        <f t="shared" si="2"/>
        <v>10</v>
      </c>
      <c r="L49" s="29">
        <f t="shared" si="3"/>
        <v>365.42000000000007</v>
      </c>
      <c r="M49" s="58" t="s">
        <v>124</v>
      </c>
    </row>
    <row r="50" spans="1:13" x14ac:dyDescent="0.25">
      <c r="A50" s="22">
        <v>41649</v>
      </c>
      <c r="B50" s="25" t="s">
        <v>33</v>
      </c>
      <c r="C50" s="31" t="s">
        <v>175</v>
      </c>
      <c r="D50" s="23" t="s">
        <v>14</v>
      </c>
      <c r="E50" s="24">
        <v>12</v>
      </c>
      <c r="F50" s="24">
        <f t="shared" si="0"/>
        <v>12</v>
      </c>
      <c r="G50" s="23">
        <v>1</v>
      </c>
      <c r="H50" s="30">
        <v>15</v>
      </c>
      <c r="I50" s="27">
        <f t="shared" si="1"/>
        <v>15</v>
      </c>
      <c r="J50" s="27">
        <v>3</v>
      </c>
      <c r="K50" s="28">
        <f t="shared" si="2"/>
        <v>3</v>
      </c>
      <c r="L50" s="29">
        <f t="shared" si="3"/>
        <v>368.42000000000007</v>
      </c>
      <c r="M50" s="58" t="s">
        <v>124</v>
      </c>
    </row>
    <row r="51" spans="1:13" x14ac:dyDescent="0.25">
      <c r="A51" s="22">
        <v>41649</v>
      </c>
      <c r="B51" s="25" t="s">
        <v>51</v>
      </c>
      <c r="C51" s="31" t="s">
        <v>175</v>
      </c>
      <c r="D51" s="23" t="s">
        <v>14</v>
      </c>
      <c r="E51" s="24">
        <v>12</v>
      </c>
      <c r="F51" s="24">
        <f t="shared" si="0"/>
        <v>12</v>
      </c>
      <c r="G51" s="23">
        <v>1</v>
      </c>
      <c r="H51" s="30">
        <v>15</v>
      </c>
      <c r="I51" s="27">
        <f t="shared" si="1"/>
        <v>15</v>
      </c>
      <c r="J51" s="27">
        <v>15</v>
      </c>
      <c r="K51" s="28">
        <f t="shared" si="2"/>
        <v>3</v>
      </c>
      <c r="L51" s="29">
        <f t="shared" si="3"/>
        <v>371.42000000000007</v>
      </c>
      <c r="M51" s="58" t="s">
        <v>124</v>
      </c>
    </row>
    <row r="52" spans="1:13" x14ac:dyDescent="0.25">
      <c r="A52" s="22">
        <v>41649</v>
      </c>
      <c r="B52" s="25" t="s">
        <v>57</v>
      </c>
      <c r="C52" s="31" t="s">
        <v>181</v>
      </c>
      <c r="D52" s="23" t="s">
        <v>17</v>
      </c>
      <c r="E52" s="24">
        <v>20</v>
      </c>
      <c r="F52" s="24">
        <f t="shared" si="0"/>
        <v>20</v>
      </c>
      <c r="G52" s="23">
        <v>1</v>
      </c>
      <c r="H52" s="30">
        <v>25</v>
      </c>
      <c r="I52" s="27">
        <f t="shared" si="1"/>
        <v>25</v>
      </c>
      <c r="J52" s="27">
        <v>10</v>
      </c>
      <c r="K52" s="28">
        <f t="shared" si="2"/>
        <v>5</v>
      </c>
      <c r="L52" s="29">
        <f t="shared" si="3"/>
        <v>376.42000000000007</v>
      </c>
      <c r="M52" s="58" t="s">
        <v>125</v>
      </c>
    </row>
    <row r="53" spans="1:13" x14ac:dyDescent="0.25">
      <c r="A53" s="22">
        <v>41649</v>
      </c>
      <c r="B53" s="25" t="s">
        <v>44</v>
      </c>
      <c r="C53" s="31" t="s">
        <v>183</v>
      </c>
      <c r="D53" s="23" t="s">
        <v>14</v>
      </c>
      <c r="E53" s="24">
        <v>20</v>
      </c>
      <c r="F53" s="24">
        <f t="shared" si="0"/>
        <v>20</v>
      </c>
      <c r="G53" s="23">
        <v>1</v>
      </c>
      <c r="H53" s="30">
        <v>25</v>
      </c>
      <c r="I53" s="27">
        <f t="shared" si="1"/>
        <v>25</v>
      </c>
      <c r="J53" s="27">
        <v>3</v>
      </c>
      <c r="K53" s="28">
        <f t="shared" si="2"/>
        <v>5</v>
      </c>
      <c r="L53" s="29">
        <f t="shared" si="3"/>
        <v>381.42000000000007</v>
      </c>
      <c r="M53" s="58" t="s">
        <v>125</v>
      </c>
    </row>
    <row r="54" spans="1:13" x14ac:dyDescent="0.25">
      <c r="A54" s="22">
        <v>41650</v>
      </c>
      <c r="B54" s="25" t="s">
        <v>42</v>
      </c>
      <c r="C54" s="31" t="s">
        <v>182</v>
      </c>
      <c r="D54" s="23" t="s">
        <v>13</v>
      </c>
      <c r="E54" s="24">
        <v>3</v>
      </c>
      <c r="F54" s="24">
        <f t="shared" si="0"/>
        <v>6</v>
      </c>
      <c r="G54" s="23">
        <v>2</v>
      </c>
      <c r="H54" s="30">
        <v>15</v>
      </c>
      <c r="I54" s="27">
        <f t="shared" si="1"/>
        <v>30</v>
      </c>
      <c r="J54" s="27">
        <v>15</v>
      </c>
      <c r="K54" s="28">
        <f t="shared" si="2"/>
        <v>24</v>
      </c>
      <c r="L54" s="29">
        <f t="shared" si="3"/>
        <v>405.42000000000007</v>
      </c>
      <c r="M54" s="58" t="s">
        <v>126</v>
      </c>
    </row>
    <row r="55" spans="1:13" x14ac:dyDescent="0.25">
      <c r="A55" s="22">
        <v>41650</v>
      </c>
      <c r="B55" s="25" t="s">
        <v>38</v>
      </c>
      <c r="C55" s="31" t="s">
        <v>178</v>
      </c>
      <c r="D55" s="23" t="s">
        <v>13</v>
      </c>
      <c r="E55" s="24">
        <v>4.7</v>
      </c>
      <c r="F55" s="24">
        <f t="shared" si="0"/>
        <v>9.4</v>
      </c>
      <c r="G55" s="23">
        <v>2</v>
      </c>
      <c r="H55" s="30">
        <v>12</v>
      </c>
      <c r="I55" s="27">
        <f t="shared" si="1"/>
        <v>24</v>
      </c>
      <c r="J55" s="27">
        <v>6</v>
      </c>
      <c r="K55" s="28">
        <f t="shared" si="2"/>
        <v>14.6</v>
      </c>
      <c r="L55" s="29">
        <f t="shared" si="3"/>
        <v>420.0200000000001</v>
      </c>
      <c r="M55" s="58" t="s">
        <v>126</v>
      </c>
    </row>
    <row r="56" spans="1:13" x14ac:dyDescent="0.25">
      <c r="A56" s="22">
        <v>41650</v>
      </c>
      <c r="B56" s="25" t="s">
        <v>58</v>
      </c>
      <c r="C56" s="31" t="s">
        <v>183</v>
      </c>
      <c r="D56" s="23" t="s">
        <v>15</v>
      </c>
      <c r="E56" s="24">
        <v>35.799999999999997</v>
      </c>
      <c r="F56" s="24">
        <f t="shared" si="0"/>
        <v>35.799999999999997</v>
      </c>
      <c r="G56" s="23">
        <v>1</v>
      </c>
      <c r="H56" s="30">
        <v>39.9</v>
      </c>
      <c r="I56" s="27">
        <f t="shared" si="1"/>
        <v>39.9</v>
      </c>
      <c r="J56" s="27">
        <v>0.69</v>
      </c>
      <c r="K56" s="28">
        <f t="shared" si="2"/>
        <v>4.1000000000000014</v>
      </c>
      <c r="L56" s="29">
        <f t="shared" si="3"/>
        <v>424.12000000000012</v>
      </c>
      <c r="M56" s="58" t="s">
        <v>127</v>
      </c>
    </row>
    <row r="57" spans="1:13" x14ac:dyDescent="0.25">
      <c r="A57" s="22">
        <v>41650</v>
      </c>
      <c r="B57" s="25" t="s">
        <v>59</v>
      </c>
      <c r="C57" s="31" t="s">
        <v>175</v>
      </c>
      <c r="D57" s="23" t="s">
        <v>12</v>
      </c>
      <c r="E57" s="24">
        <v>7</v>
      </c>
      <c r="F57" s="24">
        <f t="shared" si="0"/>
        <v>7</v>
      </c>
      <c r="G57" s="23">
        <v>1</v>
      </c>
      <c r="H57" s="30">
        <v>10</v>
      </c>
      <c r="I57" s="27">
        <f t="shared" si="1"/>
        <v>10</v>
      </c>
      <c r="J57" s="27">
        <v>4.8</v>
      </c>
      <c r="K57" s="28">
        <f t="shared" si="2"/>
        <v>3</v>
      </c>
      <c r="L57" s="29">
        <f t="shared" si="3"/>
        <v>427.12000000000012</v>
      </c>
      <c r="M57" s="58" t="s">
        <v>128</v>
      </c>
    </row>
    <row r="58" spans="1:13" x14ac:dyDescent="0.25">
      <c r="A58" s="22">
        <v>41650</v>
      </c>
      <c r="B58" s="25" t="s">
        <v>60</v>
      </c>
      <c r="C58" s="31" t="s">
        <v>185</v>
      </c>
      <c r="D58" s="23" t="s">
        <v>13</v>
      </c>
      <c r="E58" s="24">
        <v>0.28999999999999998</v>
      </c>
      <c r="F58" s="24">
        <f t="shared" si="0"/>
        <v>2.9</v>
      </c>
      <c r="G58" s="23">
        <v>10</v>
      </c>
      <c r="H58" s="30">
        <v>0.3</v>
      </c>
      <c r="I58" s="27">
        <f t="shared" si="1"/>
        <v>3</v>
      </c>
      <c r="J58" s="27">
        <v>15</v>
      </c>
      <c r="K58" s="28">
        <f t="shared" si="2"/>
        <v>0.10000000000000009</v>
      </c>
      <c r="L58" s="29">
        <f t="shared" si="3"/>
        <v>427.22000000000014</v>
      </c>
      <c r="M58" s="58" t="s">
        <v>129</v>
      </c>
    </row>
    <row r="59" spans="1:13" x14ac:dyDescent="0.25">
      <c r="A59" s="22">
        <v>41651</v>
      </c>
      <c r="B59" s="25" t="s">
        <v>61</v>
      </c>
      <c r="C59" s="31" t="s">
        <v>183</v>
      </c>
      <c r="D59" s="23" t="s">
        <v>14</v>
      </c>
      <c r="E59" s="24">
        <v>48</v>
      </c>
      <c r="F59" s="24">
        <f t="shared" si="0"/>
        <v>48</v>
      </c>
      <c r="G59" s="23">
        <v>1</v>
      </c>
      <c r="H59" s="30">
        <v>60</v>
      </c>
      <c r="I59" s="27">
        <f t="shared" si="1"/>
        <v>60</v>
      </c>
      <c r="J59" s="27">
        <v>6</v>
      </c>
      <c r="K59" s="28">
        <f t="shared" si="2"/>
        <v>12</v>
      </c>
      <c r="L59" s="29">
        <f t="shared" si="3"/>
        <v>439.22000000000014</v>
      </c>
      <c r="M59" s="58" t="s">
        <v>130</v>
      </c>
    </row>
    <row r="60" spans="1:13" x14ac:dyDescent="0.25">
      <c r="A60" s="22">
        <v>41651</v>
      </c>
      <c r="B60" s="25" t="s">
        <v>62</v>
      </c>
      <c r="C60" s="31" t="s">
        <v>174</v>
      </c>
      <c r="D60" s="23" t="s">
        <v>13</v>
      </c>
      <c r="E60" s="24">
        <v>3.6</v>
      </c>
      <c r="F60" s="24">
        <f t="shared" si="0"/>
        <v>3.6</v>
      </c>
      <c r="G60" s="23">
        <v>1</v>
      </c>
      <c r="H60" s="30">
        <v>10</v>
      </c>
      <c r="I60" s="27">
        <f t="shared" si="1"/>
        <v>10</v>
      </c>
      <c r="J60" s="27">
        <v>6</v>
      </c>
      <c r="K60" s="28">
        <f t="shared" si="2"/>
        <v>6.4</v>
      </c>
      <c r="L60" s="29">
        <f t="shared" si="3"/>
        <v>445.62000000000012</v>
      </c>
      <c r="M60" s="58" t="s">
        <v>131</v>
      </c>
    </row>
    <row r="61" spans="1:13" x14ac:dyDescent="0.25">
      <c r="A61" s="22">
        <v>41651</v>
      </c>
      <c r="B61" s="25" t="s">
        <v>63</v>
      </c>
      <c r="C61" s="31" t="s">
        <v>174</v>
      </c>
      <c r="D61" s="23" t="s">
        <v>13</v>
      </c>
      <c r="E61" s="24">
        <v>3.6</v>
      </c>
      <c r="F61" s="24">
        <f t="shared" si="0"/>
        <v>3.6</v>
      </c>
      <c r="G61" s="23">
        <v>1</v>
      </c>
      <c r="H61" s="30">
        <v>10</v>
      </c>
      <c r="I61" s="27">
        <f t="shared" si="1"/>
        <v>10</v>
      </c>
      <c r="J61" s="27">
        <v>6</v>
      </c>
      <c r="K61" s="28">
        <f t="shared" si="2"/>
        <v>6.4</v>
      </c>
      <c r="L61" s="29">
        <f t="shared" si="3"/>
        <v>452.0200000000001</v>
      </c>
      <c r="M61" s="58" t="s">
        <v>131</v>
      </c>
    </row>
    <row r="62" spans="1:13" x14ac:dyDescent="0.25">
      <c r="A62" s="22">
        <v>41651</v>
      </c>
      <c r="B62" s="25" t="s">
        <v>64</v>
      </c>
      <c r="C62" s="31" t="s">
        <v>174</v>
      </c>
      <c r="D62" s="23" t="s">
        <v>13</v>
      </c>
      <c r="E62" s="24">
        <v>3.6</v>
      </c>
      <c r="F62" s="24">
        <f t="shared" si="0"/>
        <v>3.6</v>
      </c>
      <c r="G62" s="23">
        <v>1</v>
      </c>
      <c r="H62" s="30">
        <v>10</v>
      </c>
      <c r="I62" s="27">
        <f t="shared" si="1"/>
        <v>10</v>
      </c>
      <c r="J62" s="27">
        <v>3</v>
      </c>
      <c r="K62" s="28">
        <f t="shared" si="2"/>
        <v>6.4</v>
      </c>
      <c r="L62" s="29">
        <f t="shared" si="3"/>
        <v>458.42000000000007</v>
      </c>
      <c r="M62" s="58" t="s">
        <v>131</v>
      </c>
    </row>
    <row r="63" spans="1:13" x14ac:dyDescent="0.25">
      <c r="A63" s="22">
        <v>41651</v>
      </c>
      <c r="B63" s="25" t="s">
        <v>65</v>
      </c>
      <c r="C63" s="31" t="s">
        <v>181</v>
      </c>
      <c r="D63" s="23" t="s">
        <v>17</v>
      </c>
      <c r="E63" s="24">
        <v>20</v>
      </c>
      <c r="F63" s="24">
        <f t="shared" si="0"/>
        <v>20</v>
      </c>
      <c r="G63" s="23">
        <v>1</v>
      </c>
      <c r="H63" s="30">
        <v>25</v>
      </c>
      <c r="I63" s="27">
        <f t="shared" si="1"/>
        <v>25</v>
      </c>
      <c r="J63" s="27">
        <v>15</v>
      </c>
      <c r="K63" s="28">
        <f t="shared" si="2"/>
        <v>5</v>
      </c>
      <c r="L63" s="29">
        <f t="shared" si="3"/>
        <v>463.42000000000007</v>
      </c>
      <c r="M63" s="58" t="s">
        <v>132</v>
      </c>
    </row>
    <row r="64" spans="1:13" x14ac:dyDescent="0.25">
      <c r="A64" s="22">
        <v>41653</v>
      </c>
      <c r="B64" s="25" t="s">
        <v>33</v>
      </c>
      <c r="C64" s="31" t="s">
        <v>175</v>
      </c>
      <c r="D64" s="23" t="s">
        <v>14</v>
      </c>
      <c r="E64" s="24">
        <v>12</v>
      </c>
      <c r="F64" s="24">
        <f t="shared" si="0"/>
        <v>12</v>
      </c>
      <c r="G64" s="23">
        <v>1</v>
      </c>
      <c r="H64" s="30">
        <v>15</v>
      </c>
      <c r="I64" s="27">
        <f t="shared" si="1"/>
        <v>15</v>
      </c>
      <c r="J64" s="27">
        <v>10</v>
      </c>
      <c r="K64" s="28">
        <f t="shared" si="2"/>
        <v>3</v>
      </c>
      <c r="L64" s="29">
        <f t="shared" si="3"/>
        <v>466.42000000000007</v>
      </c>
      <c r="M64" s="58" t="s">
        <v>133</v>
      </c>
    </row>
    <row r="65" spans="1:13" x14ac:dyDescent="0.25">
      <c r="A65" s="22">
        <v>41653</v>
      </c>
      <c r="B65" s="25" t="s">
        <v>51</v>
      </c>
      <c r="C65" s="31" t="s">
        <v>175</v>
      </c>
      <c r="D65" s="23" t="s">
        <v>14</v>
      </c>
      <c r="E65" s="24">
        <v>12</v>
      </c>
      <c r="F65" s="24">
        <f t="shared" si="0"/>
        <v>12</v>
      </c>
      <c r="G65" s="23">
        <v>1</v>
      </c>
      <c r="H65" s="30">
        <v>15</v>
      </c>
      <c r="I65" s="27">
        <f t="shared" si="1"/>
        <v>15</v>
      </c>
      <c r="J65" s="27">
        <v>3</v>
      </c>
      <c r="K65" s="28">
        <f t="shared" si="2"/>
        <v>3</v>
      </c>
      <c r="L65" s="29">
        <f t="shared" si="3"/>
        <v>469.42000000000007</v>
      </c>
      <c r="M65" s="58" t="s">
        <v>133</v>
      </c>
    </row>
    <row r="66" spans="1:13" x14ac:dyDescent="0.25">
      <c r="A66" s="22">
        <v>41654</v>
      </c>
      <c r="B66" s="25" t="s">
        <v>66</v>
      </c>
      <c r="C66" s="31" t="s">
        <v>173</v>
      </c>
      <c r="D66" s="23" t="s">
        <v>82</v>
      </c>
      <c r="E66" s="24">
        <v>45</v>
      </c>
      <c r="F66" s="24">
        <f t="shared" si="0"/>
        <v>90</v>
      </c>
      <c r="G66" s="23">
        <v>2</v>
      </c>
      <c r="H66" s="30">
        <v>25</v>
      </c>
      <c r="I66" s="27">
        <f t="shared" si="1"/>
        <v>50</v>
      </c>
      <c r="J66" s="27">
        <v>15</v>
      </c>
      <c r="K66" s="28">
        <f t="shared" si="2"/>
        <v>-40</v>
      </c>
      <c r="L66" s="29">
        <f t="shared" si="3"/>
        <v>429.42000000000007</v>
      </c>
      <c r="M66" s="58" t="s">
        <v>134</v>
      </c>
    </row>
    <row r="67" spans="1:13" x14ac:dyDescent="0.25">
      <c r="A67" s="22">
        <v>41654</v>
      </c>
      <c r="B67" s="23" t="s">
        <v>27</v>
      </c>
      <c r="C67" s="31" t="s">
        <v>174</v>
      </c>
      <c r="D67" s="23" t="s">
        <v>13</v>
      </c>
      <c r="E67" s="24">
        <v>14.3</v>
      </c>
      <c r="F67" s="24">
        <f t="shared" si="0"/>
        <v>28.6</v>
      </c>
      <c r="G67" s="23">
        <v>2</v>
      </c>
      <c r="H67" s="30">
        <v>35</v>
      </c>
      <c r="I67" s="27">
        <f t="shared" si="1"/>
        <v>70</v>
      </c>
      <c r="J67" s="27">
        <v>6</v>
      </c>
      <c r="K67" s="28">
        <f t="shared" si="2"/>
        <v>41.4</v>
      </c>
      <c r="L67" s="29">
        <f t="shared" si="3"/>
        <v>470.82000000000005</v>
      </c>
      <c r="M67" s="58" t="s">
        <v>135</v>
      </c>
    </row>
    <row r="68" spans="1:13" x14ac:dyDescent="0.25">
      <c r="A68" s="22">
        <v>41654</v>
      </c>
      <c r="B68" s="25" t="s">
        <v>62</v>
      </c>
      <c r="C68" s="31" t="s">
        <v>174</v>
      </c>
      <c r="D68" s="23" t="s">
        <v>13</v>
      </c>
      <c r="E68" s="24">
        <v>3.6</v>
      </c>
      <c r="F68" s="24">
        <f t="shared" si="0"/>
        <v>3.6</v>
      </c>
      <c r="G68" s="23">
        <v>1</v>
      </c>
      <c r="H68" s="30">
        <v>10</v>
      </c>
      <c r="I68" s="27">
        <f t="shared" si="1"/>
        <v>10</v>
      </c>
      <c r="J68" s="27">
        <v>0.69</v>
      </c>
      <c r="K68" s="28">
        <f t="shared" si="2"/>
        <v>6.4</v>
      </c>
      <c r="L68" s="29">
        <f t="shared" si="3"/>
        <v>477.22</v>
      </c>
      <c r="M68" s="58" t="s">
        <v>136</v>
      </c>
    </row>
    <row r="69" spans="1:13" x14ac:dyDescent="0.25">
      <c r="A69" s="22">
        <v>41655</v>
      </c>
      <c r="B69" s="25" t="s">
        <v>58</v>
      </c>
      <c r="C69" s="31" t="s">
        <v>183</v>
      </c>
      <c r="D69" s="23" t="s">
        <v>15</v>
      </c>
      <c r="E69" s="24">
        <v>35.799999999999997</v>
      </c>
      <c r="F69" s="24">
        <f t="shared" si="0"/>
        <v>35.799999999999997</v>
      </c>
      <c r="G69" s="23">
        <v>1</v>
      </c>
      <c r="H69" s="30">
        <v>39.9</v>
      </c>
      <c r="I69" s="27">
        <f t="shared" si="1"/>
        <v>39.9</v>
      </c>
      <c r="J69" s="27">
        <v>4.8</v>
      </c>
      <c r="K69" s="28">
        <f t="shared" si="2"/>
        <v>4.1000000000000014</v>
      </c>
      <c r="L69" s="29">
        <f t="shared" ref="L69:L116" si="4">L68+K69</f>
        <v>481.32000000000005</v>
      </c>
      <c r="M69" s="58" t="s">
        <v>137</v>
      </c>
    </row>
    <row r="70" spans="1:13" x14ac:dyDescent="0.25">
      <c r="A70" s="22">
        <v>41655</v>
      </c>
      <c r="B70" s="23" t="s">
        <v>67</v>
      </c>
      <c r="C70" s="31" t="s">
        <v>173</v>
      </c>
      <c r="D70" s="23" t="s">
        <v>87</v>
      </c>
      <c r="E70" s="24">
        <v>45</v>
      </c>
      <c r="F70" s="24">
        <f t="shared" si="0"/>
        <v>90</v>
      </c>
      <c r="G70" s="23">
        <v>2</v>
      </c>
      <c r="H70" s="30">
        <v>25</v>
      </c>
      <c r="I70" s="27">
        <f t="shared" si="1"/>
        <v>50</v>
      </c>
      <c r="J70" s="27">
        <v>6</v>
      </c>
      <c r="K70" s="28">
        <f t="shared" si="2"/>
        <v>-40</v>
      </c>
      <c r="L70" s="29">
        <f t="shared" si="4"/>
        <v>441.32000000000005</v>
      </c>
      <c r="M70" s="58" t="s">
        <v>138</v>
      </c>
    </row>
    <row r="71" spans="1:13" x14ac:dyDescent="0.25">
      <c r="A71" s="22">
        <v>41655</v>
      </c>
      <c r="B71" s="23" t="s">
        <v>42</v>
      </c>
      <c r="C71" s="31" t="s">
        <v>182</v>
      </c>
      <c r="D71" s="23" t="s">
        <v>13</v>
      </c>
      <c r="E71" s="24">
        <v>3</v>
      </c>
      <c r="F71" s="24">
        <f t="shared" si="0"/>
        <v>6</v>
      </c>
      <c r="G71" s="23">
        <v>2</v>
      </c>
      <c r="H71" s="30">
        <v>15</v>
      </c>
      <c r="I71" s="27">
        <f t="shared" si="1"/>
        <v>30</v>
      </c>
      <c r="J71" s="27">
        <v>10</v>
      </c>
      <c r="K71" s="28">
        <f t="shared" si="2"/>
        <v>24</v>
      </c>
      <c r="L71" s="29">
        <f t="shared" si="4"/>
        <v>465.32000000000005</v>
      </c>
      <c r="M71" s="58" t="s">
        <v>139</v>
      </c>
    </row>
    <row r="72" spans="1:13" x14ac:dyDescent="0.25">
      <c r="A72" s="22">
        <v>41655</v>
      </c>
      <c r="B72" s="25" t="s">
        <v>62</v>
      </c>
      <c r="C72" s="31" t="s">
        <v>174</v>
      </c>
      <c r="D72" s="23" t="s">
        <v>13</v>
      </c>
      <c r="E72" s="24">
        <v>3.6</v>
      </c>
      <c r="F72" s="24">
        <f t="shared" si="0"/>
        <v>3.6</v>
      </c>
      <c r="G72" s="23">
        <v>1</v>
      </c>
      <c r="H72" s="30">
        <v>10</v>
      </c>
      <c r="I72" s="27">
        <f t="shared" si="1"/>
        <v>10</v>
      </c>
      <c r="J72" s="27">
        <v>4.8</v>
      </c>
      <c r="K72" s="28">
        <f t="shared" si="2"/>
        <v>6.4</v>
      </c>
      <c r="L72" s="29">
        <f t="shared" si="4"/>
        <v>471.72</v>
      </c>
      <c r="M72" s="58" t="s">
        <v>139</v>
      </c>
    </row>
    <row r="73" spans="1:13" x14ac:dyDescent="0.25">
      <c r="A73" s="22">
        <v>41655</v>
      </c>
      <c r="B73" s="23" t="s">
        <v>48</v>
      </c>
      <c r="C73" s="31" t="s">
        <v>184</v>
      </c>
      <c r="D73" s="23" t="s">
        <v>12</v>
      </c>
      <c r="E73" s="24">
        <v>26.6</v>
      </c>
      <c r="F73" s="24">
        <f t="shared" si="0"/>
        <v>26.6</v>
      </c>
      <c r="G73" s="23">
        <v>1</v>
      </c>
      <c r="H73" s="30">
        <v>38</v>
      </c>
      <c r="I73" s="27">
        <f t="shared" si="1"/>
        <v>38</v>
      </c>
      <c r="J73" s="27">
        <v>6</v>
      </c>
      <c r="K73" s="28">
        <f t="shared" si="2"/>
        <v>11.399999999999999</v>
      </c>
      <c r="L73" s="29">
        <f t="shared" si="4"/>
        <v>483.12</v>
      </c>
      <c r="M73" s="58" t="s">
        <v>140</v>
      </c>
    </row>
    <row r="74" spans="1:13" x14ac:dyDescent="0.25">
      <c r="A74" s="22">
        <v>41655</v>
      </c>
      <c r="B74" s="23" t="s">
        <v>68</v>
      </c>
      <c r="C74" s="31" t="s">
        <v>187</v>
      </c>
      <c r="D74" s="23" t="s">
        <v>13</v>
      </c>
      <c r="E74" s="24">
        <v>2.5</v>
      </c>
      <c r="F74" s="24">
        <f t="shared" si="0"/>
        <v>2.5</v>
      </c>
      <c r="G74" s="23">
        <v>1</v>
      </c>
      <c r="H74" s="30">
        <v>10</v>
      </c>
      <c r="I74" s="27">
        <f t="shared" si="1"/>
        <v>10</v>
      </c>
      <c r="J74" s="27">
        <v>6</v>
      </c>
      <c r="K74" s="28">
        <f t="shared" si="2"/>
        <v>7.5</v>
      </c>
      <c r="L74" s="29">
        <f t="shared" si="4"/>
        <v>490.62</v>
      </c>
      <c r="M74" s="58" t="s">
        <v>140</v>
      </c>
    </row>
    <row r="75" spans="1:13" x14ac:dyDescent="0.25">
      <c r="A75" s="22">
        <v>41655</v>
      </c>
      <c r="B75" s="23" t="s">
        <v>69</v>
      </c>
      <c r="C75" s="31" t="s">
        <v>183</v>
      </c>
      <c r="D75" s="23" t="s">
        <v>88</v>
      </c>
      <c r="E75" s="24">
        <v>52.5</v>
      </c>
      <c r="F75" s="24">
        <f t="shared" si="0"/>
        <v>52.5</v>
      </c>
      <c r="G75" s="23">
        <v>1</v>
      </c>
      <c r="H75" s="30">
        <v>75</v>
      </c>
      <c r="I75" s="27">
        <f t="shared" si="1"/>
        <v>75</v>
      </c>
      <c r="J75" s="27">
        <v>3</v>
      </c>
      <c r="K75" s="28">
        <f t="shared" si="2"/>
        <v>22.5</v>
      </c>
      <c r="L75" s="29">
        <f t="shared" si="4"/>
        <v>513.12</v>
      </c>
      <c r="M75" s="58" t="s">
        <v>141</v>
      </c>
    </row>
    <row r="76" spans="1:13" x14ac:dyDescent="0.25">
      <c r="A76" s="22">
        <v>41656</v>
      </c>
      <c r="B76" s="23" t="s">
        <v>70</v>
      </c>
      <c r="C76" s="31" t="s">
        <v>173</v>
      </c>
      <c r="D76" s="23" t="s">
        <v>82</v>
      </c>
      <c r="E76" s="24">
        <v>22.5</v>
      </c>
      <c r="F76" s="24">
        <f t="shared" si="0"/>
        <v>90</v>
      </c>
      <c r="G76" s="23">
        <v>4</v>
      </c>
      <c r="H76" s="30">
        <v>25</v>
      </c>
      <c r="I76" s="27">
        <f t="shared" si="1"/>
        <v>100</v>
      </c>
      <c r="J76" s="27">
        <v>15</v>
      </c>
      <c r="K76" s="28">
        <f t="shared" si="2"/>
        <v>10</v>
      </c>
      <c r="L76" s="29">
        <f t="shared" si="4"/>
        <v>523.12</v>
      </c>
      <c r="M76" s="58" t="s">
        <v>142</v>
      </c>
    </row>
    <row r="77" spans="1:13" x14ac:dyDescent="0.25">
      <c r="A77" s="22">
        <v>41656</v>
      </c>
      <c r="B77" s="23" t="s">
        <v>62</v>
      </c>
      <c r="C77" s="31" t="s">
        <v>174</v>
      </c>
      <c r="D77" s="23" t="s">
        <v>13</v>
      </c>
      <c r="E77" s="24">
        <v>3.6</v>
      </c>
      <c r="F77" s="24">
        <f t="shared" si="0"/>
        <v>3.6</v>
      </c>
      <c r="G77" s="23">
        <v>1</v>
      </c>
      <c r="H77" s="30">
        <v>10</v>
      </c>
      <c r="I77" s="27">
        <f t="shared" si="1"/>
        <v>10</v>
      </c>
      <c r="J77" s="27">
        <v>10</v>
      </c>
      <c r="K77" s="28">
        <f t="shared" si="2"/>
        <v>6.4</v>
      </c>
      <c r="L77" s="29">
        <f t="shared" si="4"/>
        <v>529.52</v>
      </c>
      <c r="M77" s="58" t="s">
        <v>143</v>
      </c>
    </row>
    <row r="78" spans="1:13" x14ac:dyDescent="0.25">
      <c r="A78" s="22">
        <v>41657</v>
      </c>
      <c r="B78" s="25" t="s">
        <v>36</v>
      </c>
      <c r="C78" s="31" t="s">
        <v>175</v>
      </c>
      <c r="D78" s="23" t="s">
        <v>84</v>
      </c>
      <c r="E78" s="24">
        <v>14</v>
      </c>
      <c r="F78" s="24">
        <f t="shared" si="0"/>
        <v>14</v>
      </c>
      <c r="G78" s="23">
        <v>1</v>
      </c>
      <c r="H78" s="30">
        <v>20</v>
      </c>
      <c r="I78" s="27">
        <f t="shared" si="1"/>
        <v>20</v>
      </c>
      <c r="J78" s="27">
        <v>3</v>
      </c>
      <c r="K78" s="28">
        <f t="shared" si="2"/>
        <v>6</v>
      </c>
      <c r="L78" s="29">
        <f t="shared" si="4"/>
        <v>535.52</v>
      </c>
      <c r="M78" s="58" t="s">
        <v>144</v>
      </c>
    </row>
    <row r="79" spans="1:13" x14ac:dyDescent="0.25">
      <c r="A79" s="22">
        <v>41658</v>
      </c>
      <c r="B79" s="25" t="s">
        <v>29</v>
      </c>
      <c r="C79" s="31" t="s">
        <v>176</v>
      </c>
      <c r="D79" s="23" t="s">
        <v>16</v>
      </c>
      <c r="E79" s="24">
        <v>28</v>
      </c>
      <c r="F79" s="24">
        <f t="shared" si="0"/>
        <v>56</v>
      </c>
      <c r="G79" s="23">
        <v>2</v>
      </c>
      <c r="H79" s="30">
        <v>30</v>
      </c>
      <c r="I79" s="27">
        <f t="shared" si="1"/>
        <v>60</v>
      </c>
      <c r="J79" s="27">
        <v>15</v>
      </c>
      <c r="K79" s="28">
        <f t="shared" si="2"/>
        <v>4</v>
      </c>
      <c r="L79" s="29">
        <f t="shared" si="4"/>
        <v>539.52</v>
      </c>
      <c r="M79" s="58" t="s">
        <v>145</v>
      </c>
    </row>
    <row r="80" spans="1:13" x14ac:dyDescent="0.25">
      <c r="A80" s="22">
        <v>41659</v>
      </c>
      <c r="B80" s="23" t="s">
        <v>71</v>
      </c>
      <c r="C80" s="31" t="s">
        <v>173</v>
      </c>
      <c r="D80" s="23" t="s">
        <v>85</v>
      </c>
      <c r="E80" s="24">
        <v>45</v>
      </c>
      <c r="F80" s="24">
        <f t="shared" si="0"/>
        <v>90</v>
      </c>
      <c r="G80" s="23">
        <v>2</v>
      </c>
      <c r="H80" s="30">
        <v>25</v>
      </c>
      <c r="I80" s="27">
        <f t="shared" si="1"/>
        <v>50</v>
      </c>
      <c r="J80" s="27">
        <v>6</v>
      </c>
      <c r="K80" s="28">
        <f t="shared" si="2"/>
        <v>-40</v>
      </c>
      <c r="L80" s="29">
        <f t="shared" si="4"/>
        <v>499.52</v>
      </c>
      <c r="M80" s="58" t="s">
        <v>146</v>
      </c>
    </row>
    <row r="81" spans="1:13" x14ac:dyDescent="0.25">
      <c r="A81" s="22">
        <v>41659</v>
      </c>
      <c r="B81" s="23" t="s">
        <v>71</v>
      </c>
      <c r="C81" s="31" t="s">
        <v>173</v>
      </c>
      <c r="D81" s="23" t="s">
        <v>85</v>
      </c>
      <c r="E81" s="24">
        <v>0</v>
      </c>
      <c r="F81" s="24">
        <f t="shared" si="0"/>
        <v>0</v>
      </c>
      <c r="G81" s="23">
        <v>2</v>
      </c>
      <c r="H81" s="30">
        <v>25</v>
      </c>
      <c r="I81" s="27">
        <f t="shared" si="1"/>
        <v>50</v>
      </c>
      <c r="J81" s="27">
        <v>0.69</v>
      </c>
      <c r="K81" s="28">
        <f t="shared" si="2"/>
        <v>50</v>
      </c>
      <c r="L81" s="29">
        <f t="shared" si="4"/>
        <v>549.52</v>
      </c>
      <c r="M81" s="58" t="s">
        <v>147</v>
      </c>
    </row>
    <row r="82" spans="1:13" x14ac:dyDescent="0.25">
      <c r="A82" s="22">
        <v>41659</v>
      </c>
      <c r="B82" s="23" t="s">
        <v>63</v>
      </c>
      <c r="C82" s="31" t="s">
        <v>174</v>
      </c>
      <c r="D82" s="23" t="s">
        <v>13</v>
      </c>
      <c r="E82" s="24">
        <v>3.6</v>
      </c>
      <c r="F82" s="24">
        <f t="shared" si="0"/>
        <v>3.6</v>
      </c>
      <c r="G82" s="23">
        <v>1</v>
      </c>
      <c r="H82" s="30">
        <v>10</v>
      </c>
      <c r="I82" s="27">
        <f t="shared" si="1"/>
        <v>10</v>
      </c>
      <c r="J82" s="27">
        <v>4.8</v>
      </c>
      <c r="K82" s="28">
        <f t="shared" si="2"/>
        <v>6.4</v>
      </c>
      <c r="L82" s="29">
        <f t="shared" si="4"/>
        <v>555.91999999999996</v>
      </c>
      <c r="M82" s="58" t="s">
        <v>148</v>
      </c>
    </row>
    <row r="83" spans="1:13" x14ac:dyDescent="0.25">
      <c r="A83" s="22">
        <v>41659</v>
      </c>
      <c r="B83" s="23" t="s">
        <v>72</v>
      </c>
      <c r="C83" s="31" t="s">
        <v>175</v>
      </c>
      <c r="D83" s="23" t="s">
        <v>12</v>
      </c>
      <c r="E83" s="24">
        <v>11.2</v>
      </c>
      <c r="F83" s="24">
        <f t="shared" si="0"/>
        <v>11.2</v>
      </c>
      <c r="G83" s="23">
        <v>1</v>
      </c>
      <c r="H83" s="30">
        <v>16</v>
      </c>
      <c r="I83" s="27">
        <f t="shared" si="1"/>
        <v>16</v>
      </c>
      <c r="J83" s="27">
        <v>15</v>
      </c>
      <c r="K83" s="28">
        <f t="shared" si="2"/>
        <v>4.8000000000000007</v>
      </c>
      <c r="L83" s="29">
        <f t="shared" si="4"/>
        <v>560.71999999999991</v>
      </c>
      <c r="M83" s="58" t="s">
        <v>148</v>
      </c>
    </row>
    <row r="84" spans="1:13" x14ac:dyDescent="0.25">
      <c r="A84" s="22">
        <v>41659</v>
      </c>
      <c r="B84" s="23" t="s">
        <v>33</v>
      </c>
      <c r="C84" s="31" t="s">
        <v>175</v>
      </c>
      <c r="D84" s="23" t="s">
        <v>14</v>
      </c>
      <c r="E84" s="24">
        <v>12</v>
      </c>
      <c r="F84" s="24">
        <f t="shared" si="0"/>
        <v>12</v>
      </c>
      <c r="G84" s="23">
        <v>1</v>
      </c>
      <c r="H84" s="30">
        <v>15</v>
      </c>
      <c r="I84" s="27">
        <f t="shared" si="1"/>
        <v>15</v>
      </c>
      <c r="J84" s="27">
        <v>6</v>
      </c>
      <c r="K84" s="28">
        <f t="shared" si="2"/>
        <v>3</v>
      </c>
      <c r="L84" s="29">
        <f t="shared" si="4"/>
        <v>563.71999999999991</v>
      </c>
      <c r="M84" s="58" t="s">
        <v>148</v>
      </c>
    </row>
    <row r="85" spans="1:13" x14ac:dyDescent="0.25">
      <c r="A85" s="22">
        <v>41659</v>
      </c>
      <c r="B85" s="23" t="s">
        <v>44</v>
      </c>
      <c r="C85" s="31" t="s">
        <v>183</v>
      </c>
      <c r="D85" s="23" t="s">
        <v>14</v>
      </c>
      <c r="E85" s="24">
        <v>20</v>
      </c>
      <c r="F85" s="24">
        <f t="shared" si="0"/>
        <v>20</v>
      </c>
      <c r="G85" s="23">
        <v>1</v>
      </c>
      <c r="H85" s="30">
        <v>25</v>
      </c>
      <c r="I85" s="27">
        <f t="shared" si="1"/>
        <v>25</v>
      </c>
      <c r="J85" s="27">
        <v>6</v>
      </c>
      <c r="K85" s="28">
        <f t="shared" si="2"/>
        <v>5</v>
      </c>
      <c r="L85" s="29">
        <f t="shared" si="4"/>
        <v>568.71999999999991</v>
      </c>
      <c r="M85" s="58" t="s">
        <v>148</v>
      </c>
    </row>
    <row r="86" spans="1:13" x14ac:dyDescent="0.25">
      <c r="A86" s="22">
        <v>41659</v>
      </c>
      <c r="B86" s="23" t="s">
        <v>30</v>
      </c>
      <c r="C86" s="31" t="s">
        <v>177</v>
      </c>
      <c r="D86" s="23" t="s">
        <v>13</v>
      </c>
      <c r="E86" s="24">
        <v>4.5999999999999996</v>
      </c>
      <c r="F86" s="24">
        <f t="shared" si="0"/>
        <v>4.5999999999999996</v>
      </c>
      <c r="G86" s="23">
        <v>1</v>
      </c>
      <c r="H86" s="30">
        <v>20</v>
      </c>
      <c r="I86" s="27">
        <f t="shared" si="1"/>
        <v>20</v>
      </c>
      <c r="J86" s="27">
        <v>6</v>
      </c>
      <c r="K86" s="28">
        <f t="shared" si="2"/>
        <v>15.4</v>
      </c>
      <c r="L86" s="29">
        <f t="shared" si="4"/>
        <v>584.11999999999989</v>
      </c>
      <c r="M86" s="58" t="s">
        <v>148</v>
      </c>
    </row>
    <row r="87" spans="1:13" x14ac:dyDescent="0.25">
      <c r="A87" s="22">
        <v>41660</v>
      </c>
      <c r="B87" s="23" t="s">
        <v>73</v>
      </c>
      <c r="C87" s="31" t="s">
        <v>173</v>
      </c>
      <c r="D87" s="23" t="s">
        <v>82</v>
      </c>
      <c r="E87" s="24">
        <v>45</v>
      </c>
      <c r="F87" s="24">
        <f t="shared" si="0"/>
        <v>90</v>
      </c>
      <c r="G87" s="23">
        <v>2</v>
      </c>
      <c r="H87" s="30">
        <v>25</v>
      </c>
      <c r="I87" s="27">
        <f t="shared" si="1"/>
        <v>50</v>
      </c>
      <c r="J87" s="27">
        <v>3</v>
      </c>
      <c r="K87" s="28">
        <f t="shared" si="2"/>
        <v>-40</v>
      </c>
      <c r="L87" s="29">
        <f t="shared" si="4"/>
        <v>544.11999999999989</v>
      </c>
      <c r="M87" s="58" t="s">
        <v>149</v>
      </c>
    </row>
    <row r="88" spans="1:13" x14ac:dyDescent="0.25">
      <c r="A88" s="22">
        <v>41661</v>
      </c>
      <c r="B88" s="23" t="s">
        <v>74</v>
      </c>
      <c r="C88" s="31" t="s">
        <v>173</v>
      </c>
      <c r="D88" s="23" t="s">
        <v>87</v>
      </c>
      <c r="E88" s="24">
        <v>90</v>
      </c>
      <c r="F88" s="24">
        <f t="shared" si="0"/>
        <v>90</v>
      </c>
      <c r="G88" s="23">
        <v>1</v>
      </c>
      <c r="H88" s="30">
        <v>25</v>
      </c>
      <c r="I88" s="27">
        <f t="shared" si="1"/>
        <v>25</v>
      </c>
      <c r="J88" s="27">
        <v>15</v>
      </c>
      <c r="K88" s="28">
        <f t="shared" si="2"/>
        <v>-65</v>
      </c>
      <c r="L88" s="29">
        <f t="shared" si="4"/>
        <v>479.11999999999989</v>
      </c>
      <c r="M88" s="58" t="s">
        <v>150</v>
      </c>
    </row>
    <row r="89" spans="1:13" x14ac:dyDescent="0.25">
      <c r="A89" s="22">
        <v>41661</v>
      </c>
      <c r="B89" s="23" t="s">
        <v>27</v>
      </c>
      <c r="C89" s="31" t="s">
        <v>174</v>
      </c>
      <c r="D89" s="23" t="s">
        <v>13</v>
      </c>
      <c r="E89" s="24">
        <v>14.3</v>
      </c>
      <c r="F89" s="24">
        <f t="shared" si="0"/>
        <v>14.3</v>
      </c>
      <c r="G89" s="23">
        <v>1</v>
      </c>
      <c r="H89" s="30">
        <v>35</v>
      </c>
      <c r="I89" s="27">
        <f t="shared" si="1"/>
        <v>35</v>
      </c>
      <c r="J89" s="27">
        <v>10</v>
      </c>
      <c r="K89" s="28">
        <f t="shared" si="2"/>
        <v>20.7</v>
      </c>
      <c r="L89" s="29">
        <f t="shared" si="4"/>
        <v>499.81999999999988</v>
      </c>
      <c r="M89" s="58" t="s">
        <v>151</v>
      </c>
    </row>
    <row r="90" spans="1:13" x14ac:dyDescent="0.25">
      <c r="A90" s="22">
        <v>41661</v>
      </c>
      <c r="B90" s="23" t="s">
        <v>27</v>
      </c>
      <c r="C90" s="31" t="s">
        <v>174</v>
      </c>
      <c r="D90" s="23" t="s">
        <v>13</v>
      </c>
      <c r="E90" s="24">
        <v>14.3</v>
      </c>
      <c r="F90" s="24">
        <f t="shared" si="0"/>
        <v>14.3</v>
      </c>
      <c r="G90" s="23">
        <v>1</v>
      </c>
      <c r="H90" s="30">
        <v>35</v>
      </c>
      <c r="I90" s="27">
        <f t="shared" si="1"/>
        <v>35</v>
      </c>
      <c r="J90" s="27">
        <v>3</v>
      </c>
      <c r="K90" s="28">
        <f t="shared" si="2"/>
        <v>20.7</v>
      </c>
      <c r="L90" s="29">
        <f t="shared" si="4"/>
        <v>520.51999999999987</v>
      </c>
      <c r="M90" s="58" t="s">
        <v>152</v>
      </c>
    </row>
    <row r="91" spans="1:13" x14ac:dyDescent="0.25">
      <c r="A91" s="22">
        <v>41661</v>
      </c>
      <c r="B91" s="25" t="s">
        <v>62</v>
      </c>
      <c r="C91" s="31" t="s">
        <v>174</v>
      </c>
      <c r="D91" s="25" t="s">
        <v>13</v>
      </c>
      <c r="E91" s="24">
        <v>3.6</v>
      </c>
      <c r="F91" s="24">
        <f t="shared" si="0"/>
        <v>3.6</v>
      </c>
      <c r="G91" s="23">
        <v>1</v>
      </c>
      <c r="H91" s="30">
        <v>10</v>
      </c>
      <c r="I91" s="27">
        <f t="shared" si="1"/>
        <v>10</v>
      </c>
      <c r="J91" s="27">
        <v>15</v>
      </c>
      <c r="K91" s="28">
        <f t="shared" si="2"/>
        <v>6.4</v>
      </c>
      <c r="L91" s="29">
        <f t="shared" si="4"/>
        <v>526.91999999999985</v>
      </c>
      <c r="M91" s="58" t="s">
        <v>153</v>
      </c>
    </row>
    <row r="92" spans="1:13" x14ac:dyDescent="0.25">
      <c r="A92" s="22">
        <v>41662</v>
      </c>
      <c r="B92" s="25" t="s">
        <v>38</v>
      </c>
      <c r="C92" s="31" t="s">
        <v>178</v>
      </c>
      <c r="D92" s="25" t="s">
        <v>13</v>
      </c>
      <c r="E92" s="24">
        <v>4.7</v>
      </c>
      <c r="F92" s="24">
        <f t="shared" si="0"/>
        <v>4.7</v>
      </c>
      <c r="G92" s="23">
        <v>1</v>
      </c>
      <c r="H92" s="30">
        <v>12</v>
      </c>
      <c r="I92" s="27">
        <f t="shared" si="1"/>
        <v>12</v>
      </c>
      <c r="J92" s="27">
        <v>6</v>
      </c>
      <c r="K92" s="28">
        <f t="shared" si="2"/>
        <v>7.3</v>
      </c>
      <c r="L92" s="29">
        <f t="shared" si="4"/>
        <v>534.2199999999998</v>
      </c>
      <c r="M92" s="58" t="s">
        <v>154</v>
      </c>
    </row>
    <row r="93" spans="1:13" x14ac:dyDescent="0.25">
      <c r="A93" s="22">
        <v>41662</v>
      </c>
      <c r="B93" s="25" t="s">
        <v>68</v>
      </c>
      <c r="C93" s="31" t="s">
        <v>187</v>
      </c>
      <c r="D93" s="25" t="s">
        <v>13</v>
      </c>
      <c r="E93" s="24">
        <v>2.5</v>
      </c>
      <c r="F93" s="24">
        <f t="shared" si="0"/>
        <v>2.5</v>
      </c>
      <c r="G93" s="23">
        <v>1</v>
      </c>
      <c r="H93" s="30">
        <v>10</v>
      </c>
      <c r="I93" s="27">
        <f t="shared" si="1"/>
        <v>10</v>
      </c>
      <c r="J93" s="27">
        <v>0.69</v>
      </c>
      <c r="K93" s="28">
        <f t="shared" si="2"/>
        <v>7.5</v>
      </c>
      <c r="L93" s="29">
        <f t="shared" si="4"/>
        <v>541.7199999999998</v>
      </c>
      <c r="M93" s="58" t="s">
        <v>154</v>
      </c>
    </row>
    <row r="94" spans="1:13" x14ac:dyDescent="0.25">
      <c r="A94" s="22">
        <v>41662</v>
      </c>
      <c r="B94" s="25" t="s">
        <v>75</v>
      </c>
      <c r="C94" s="31" t="s">
        <v>173</v>
      </c>
      <c r="D94" s="25" t="s">
        <v>87</v>
      </c>
      <c r="E94" s="24">
        <v>45</v>
      </c>
      <c r="F94" s="24">
        <f t="shared" si="0"/>
        <v>90</v>
      </c>
      <c r="G94" s="23">
        <v>2</v>
      </c>
      <c r="H94" s="30">
        <v>25</v>
      </c>
      <c r="I94" s="27">
        <f t="shared" si="1"/>
        <v>50</v>
      </c>
      <c r="J94" s="27">
        <v>4.8</v>
      </c>
      <c r="K94" s="28">
        <f t="shared" si="2"/>
        <v>-40</v>
      </c>
      <c r="L94" s="29">
        <f t="shared" si="4"/>
        <v>501.7199999999998</v>
      </c>
      <c r="M94" s="58" t="s">
        <v>155</v>
      </c>
    </row>
    <row r="95" spans="1:13" x14ac:dyDescent="0.25">
      <c r="A95" s="22">
        <v>41663</v>
      </c>
      <c r="B95" s="25" t="s">
        <v>76</v>
      </c>
      <c r="C95" s="31" t="s">
        <v>173</v>
      </c>
      <c r="D95" s="25" t="s">
        <v>87</v>
      </c>
      <c r="E95" s="24">
        <v>45</v>
      </c>
      <c r="F95" s="24">
        <f t="shared" si="0"/>
        <v>90</v>
      </c>
      <c r="G95" s="23">
        <v>2</v>
      </c>
      <c r="H95" s="30">
        <v>25</v>
      </c>
      <c r="I95" s="27">
        <f t="shared" si="1"/>
        <v>50</v>
      </c>
      <c r="J95" s="27">
        <v>6</v>
      </c>
      <c r="K95" s="28">
        <f t="shared" si="2"/>
        <v>-40</v>
      </c>
      <c r="L95" s="29">
        <f t="shared" si="4"/>
        <v>461.7199999999998</v>
      </c>
      <c r="M95" s="58" t="s">
        <v>156</v>
      </c>
    </row>
    <row r="96" spans="1:13" x14ac:dyDescent="0.25">
      <c r="A96" s="22">
        <v>41663</v>
      </c>
      <c r="B96" s="25" t="s">
        <v>35</v>
      </c>
      <c r="C96" s="31" t="s">
        <v>175</v>
      </c>
      <c r="D96" s="25" t="s">
        <v>12</v>
      </c>
      <c r="E96" s="24">
        <v>11.2</v>
      </c>
      <c r="F96" s="24">
        <f t="shared" si="0"/>
        <v>11.2</v>
      </c>
      <c r="G96" s="23">
        <v>1</v>
      </c>
      <c r="H96" s="30">
        <v>16</v>
      </c>
      <c r="I96" s="27">
        <f t="shared" si="1"/>
        <v>16</v>
      </c>
      <c r="J96" s="27">
        <v>10</v>
      </c>
      <c r="K96" s="28">
        <f t="shared" si="2"/>
        <v>4.8000000000000007</v>
      </c>
      <c r="L96" s="29">
        <f t="shared" si="4"/>
        <v>466.51999999999981</v>
      </c>
      <c r="M96" s="58" t="s">
        <v>157</v>
      </c>
    </row>
    <row r="97" spans="1:13" x14ac:dyDescent="0.25">
      <c r="A97" s="22">
        <v>41663</v>
      </c>
      <c r="B97" s="25" t="s">
        <v>77</v>
      </c>
      <c r="C97" s="31" t="s">
        <v>188</v>
      </c>
      <c r="D97" s="25" t="s">
        <v>12</v>
      </c>
      <c r="E97" s="24">
        <v>15.4</v>
      </c>
      <c r="F97" s="24">
        <f t="shared" si="0"/>
        <v>15.4</v>
      </c>
      <c r="G97" s="23">
        <v>1</v>
      </c>
      <c r="H97" s="30">
        <v>22</v>
      </c>
      <c r="I97" s="27">
        <f t="shared" si="1"/>
        <v>22</v>
      </c>
      <c r="J97" s="27">
        <v>4.8</v>
      </c>
      <c r="K97" s="28">
        <f t="shared" si="2"/>
        <v>6.6</v>
      </c>
      <c r="L97" s="29">
        <f t="shared" si="4"/>
        <v>473.11999999999983</v>
      </c>
      <c r="M97" s="58" t="s">
        <v>158</v>
      </c>
    </row>
    <row r="98" spans="1:13" x14ac:dyDescent="0.25">
      <c r="A98" s="22">
        <v>41664</v>
      </c>
      <c r="B98" s="25" t="s">
        <v>78</v>
      </c>
      <c r="C98" s="31" t="s">
        <v>173</v>
      </c>
      <c r="D98" s="25" t="s">
        <v>87</v>
      </c>
      <c r="E98" s="24">
        <v>45</v>
      </c>
      <c r="F98" s="24">
        <f t="shared" si="0"/>
        <v>90</v>
      </c>
      <c r="G98" s="23">
        <v>2</v>
      </c>
      <c r="H98" s="30">
        <v>25</v>
      </c>
      <c r="I98" s="27">
        <f t="shared" si="1"/>
        <v>50</v>
      </c>
      <c r="J98" s="27">
        <v>6</v>
      </c>
      <c r="K98" s="28">
        <f t="shared" si="2"/>
        <v>-40</v>
      </c>
      <c r="L98" s="29">
        <f t="shared" si="4"/>
        <v>433.11999999999983</v>
      </c>
      <c r="M98" s="58" t="s">
        <v>159</v>
      </c>
    </row>
    <row r="99" spans="1:13" x14ac:dyDescent="0.25">
      <c r="A99" s="22">
        <v>41664</v>
      </c>
      <c r="B99" s="25" t="s">
        <v>79</v>
      </c>
      <c r="C99" s="31" t="s">
        <v>173</v>
      </c>
      <c r="D99" s="25" t="s">
        <v>82</v>
      </c>
      <c r="E99" s="24">
        <v>30</v>
      </c>
      <c r="F99" s="24">
        <f t="shared" si="0"/>
        <v>90</v>
      </c>
      <c r="G99" s="23">
        <v>3</v>
      </c>
      <c r="H99" s="30">
        <v>25</v>
      </c>
      <c r="I99" s="27">
        <f t="shared" si="1"/>
        <v>75</v>
      </c>
      <c r="J99" s="27">
        <v>6</v>
      </c>
      <c r="K99" s="28">
        <f t="shared" si="2"/>
        <v>-15</v>
      </c>
      <c r="L99" s="29">
        <f t="shared" si="4"/>
        <v>418.11999999999983</v>
      </c>
      <c r="M99" s="58" t="s">
        <v>160</v>
      </c>
    </row>
    <row r="100" spans="1:13" x14ac:dyDescent="0.25">
      <c r="A100" s="22">
        <v>41665</v>
      </c>
      <c r="B100" s="25" t="s">
        <v>54</v>
      </c>
      <c r="C100" s="31" t="s">
        <v>186</v>
      </c>
      <c r="D100" s="25" t="s">
        <v>86</v>
      </c>
      <c r="E100" s="24">
        <v>100</v>
      </c>
      <c r="F100" s="24">
        <f t="shared" si="0"/>
        <v>100</v>
      </c>
      <c r="G100" s="23">
        <v>1</v>
      </c>
      <c r="H100" s="30">
        <v>149</v>
      </c>
      <c r="I100" s="27">
        <f t="shared" si="1"/>
        <v>149</v>
      </c>
      <c r="J100" s="27">
        <v>3</v>
      </c>
      <c r="K100" s="28">
        <f t="shared" si="2"/>
        <v>49</v>
      </c>
      <c r="L100" s="29">
        <f t="shared" si="4"/>
        <v>467.11999999999983</v>
      </c>
      <c r="M100" s="58" t="s">
        <v>161</v>
      </c>
    </row>
    <row r="101" spans="1:13" x14ac:dyDescent="0.25">
      <c r="A101" s="22">
        <v>41665</v>
      </c>
      <c r="B101" s="25" t="s">
        <v>27</v>
      </c>
      <c r="C101" s="31" t="s">
        <v>174</v>
      </c>
      <c r="D101" s="25" t="s">
        <v>13</v>
      </c>
      <c r="E101" s="24">
        <v>14.3</v>
      </c>
      <c r="F101" s="24">
        <f t="shared" si="0"/>
        <v>14.3</v>
      </c>
      <c r="G101" s="23">
        <v>1</v>
      </c>
      <c r="H101" s="30">
        <v>35</v>
      </c>
      <c r="I101" s="27">
        <f t="shared" si="1"/>
        <v>35</v>
      </c>
      <c r="J101" s="27">
        <v>15</v>
      </c>
      <c r="K101" s="28">
        <f t="shared" si="2"/>
        <v>20.7</v>
      </c>
      <c r="L101" s="29">
        <f t="shared" si="4"/>
        <v>487.81999999999982</v>
      </c>
      <c r="M101" s="58" t="s">
        <v>162</v>
      </c>
    </row>
    <row r="102" spans="1:13" x14ac:dyDescent="0.25">
      <c r="A102" s="22">
        <v>41665</v>
      </c>
      <c r="B102" s="25" t="s">
        <v>30</v>
      </c>
      <c r="C102" s="31" t="s">
        <v>177</v>
      </c>
      <c r="D102" s="25" t="s">
        <v>13</v>
      </c>
      <c r="E102" s="24">
        <v>4.5999999999999996</v>
      </c>
      <c r="F102" s="24">
        <f t="shared" si="0"/>
        <v>4.5999999999999996</v>
      </c>
      <c r="G102" s="23">
        <v>1</v>
      </c>
      <c r="H102" s="30">
        <v>20</v>
      </c>
      <c r="I102" s="27">
        <f t="shared" si="1"/>
        <v>20</v>
      </c>
      <c r="J102" s="27">
        <v>10</v>
      </c>
      <c r="K102" s="28">
        <f t="shared" si="2"/>
        <v>15.4</v>
      </c>
      <c r="L102" s="29">
        <f t="shared" si="4"/>
        <v>503.2199999999998</v>
      </c>
      <c r="M102" s="58" t="s">
        <v>162</v>
      </c>
    </row>
    <row r="103" spans="1:13" x14ac:dyDescent="0.25">
      <c r="A103" s="22">
        <v>41666</v>
      </c>
      <c r="B103" s="25" t="s">
        <v>33</v>
      </c>
      <c r="C103" s="31" t="s">
        <v>175</v>
      </c>
      <c r="D103" s="23" t="s">
        <v>14</v>
      </c>
      <c r="E103" s="24">
        <v>12</v>
      </c>
      <c r="F103" s="24">
        <f t="shared" si="0"/>
        <v>12</v>
      </c>
      <c r="G103" s="23">
        <v>1</v>
      </c>
      <c r="H103" s="30">
        <v>15</v>
      </c>
      <c r="I103" s="27">
        <f t="shared" si="1"/>
        <v>15</v>
      </c>
      <c r="J103" s="27">
        <v>3</v>
      </c>
      <c r="K103" s="28">
        <f t="shared" si="2"/>
        <v>3</v>
      </c>
      <c r="L103" s="29">
        <f t="shared" si="4"/>
        <v>506.2199999999998</v>
      </c>
      <c r="M103" s="58" t="s">
        <v>163</v>
      </c>
    </row>
    <row r="104" spans="1:13" x14ac:dyDescent="0.25">
      <c r="A104" s="22">
        <v>41666</v>
      </c>
      <c r="B104" s="25" t="s">
        <v>27</v>
      </c>
      <c r="C104" s="31" t="s">
        <v>174</v>
      </c>
      <c r="D104" s="23" t="s">
        <v>13</v>
      </c>
      <c r="E104" s="24">
        <v>14.3</v>
      </c>
      <c r="F104" s="24">
        <f t="shared" si="0"/>
        <v>14.3</v>
      </c>
      <c r="G104" s="23">
        <v>1</v>
      </c>
      <c r="H104" s="30">
        <v>35</v>
      </c>
      <c r="I104" s="27">
        <f t="shared" si="1"/>
        <v>35</v>
      </c>
      <c r="J104" s="27">
        <v>15</v>
      </c>
      <c r="K104" s="28">
        <f t="shared" si="2"/>
        <v>20.7</v>
      </c>
      <c r="L104" s="29">
        <f t="shared" si="4"/>
        <v>526.91999999999985</v>
      </c>
      <c r="M104" s="58" t="s">
        <v>164</v>
      </c>
    </row>
    <row r="105" spans="1:13" x14ac:dyDescent="0.25">
      <c r="A105" s="22">
        <v>41667</v>
      </c>
      <c r="B105" s="25" t="s">
        <v>29</v>
      </c>
      <c r="C105" s="31" t="s">
        <v>176</v>
      </c>
      <c r="D105" s="23" t="s">
        <v>16</v>
      </c>
      <c r="E105" s="24">
        <v>28</v>
      </c>
      <c r="F105" s="24">
        <f t="shared" si="0"/>
        <v>28</v>
      </c>
      <c r="G105" s="23">
        <v>1</v>
      </c>
      <c r="H105" s="30">
        <v>30</v>
      </c>
      <c r="I105" s="27">
        <f t="shared" si="1"/>
        <v>30</v>
      </c>
      <c r="J105" s="27">
        <v>6</v>
      </c>
      <c r="K105" s="28">
        <f t="shared" si="2"/>
        <v>2</v>
      </c>
      <c r="L105" s="29">
        <f t="shared" si="4"/>
        <v>528.91999999999985</v>
      </c>
      <c r="M105" s="58" t="s">
        <v>165</v>
      </c>
    </row>
    <row r="106" spans="1:13" x14ac:dyDescent="0.25">
      <c r="A106" s="22">
        <v>41667</v>
      </c>
      <c r="B106" s="25" t="s">
        <v>49</v>
      </c>
      <c r="C106" s="31" t="s">
        <v>185</v>
      </c>
      <c r="D106" s="23" t="s">
        <v>13</v>
      </c>
      <c r="E106" s="24">
        <v>0.95</v>
      </c>
      <c r="F106" s="24">
        <f t="shared" si="0"/>
        <v>5.6999999999999993</v>
      </c>
      <c r="G106" s="23">
        <v>6</v>
      </c>
      <c r="H106" s="30">
        <v>1</v>
      </c>
      <c r="I106" s="27">
        <f t="shared" si="1"/>
        <v>6</v>
      </c>
      <c r="J106" s="27">
        <v>0.69</v>
      </c>
      <c r="K106" s="28">
        <f t="shared" si="2"/>
        <v>0.30000000000000071</v>
      </c>
      <c r="L106" s="29">
        <f t="shared" si="4"/>
        <v>529.2199999999998</v>
      </c>
      <c r="M106" s="58" t="s">
        <v>166</v>
      </c>
    </row>
    <row r="107" spans="1:13" x14ac:dyDescent="0.25">
      <c r="A107" s="22">
        <v>41667</v>
      </c>
      <c r="B107" s="25" t="s">
        <v>40</v>
      </c>
      <c r="C107" s="31" t="s">
        <v>180</v>
      </c>
      <c r="D107" s="23" t="s">
        <v>13</v>
      </c>
      <c r="E107" s="24">
        <v>1.28</v>
      </c>
      <c r="F107" s="24">
        <f t="shared" si="0"/>
        <v>5.12</v>
      </c>
      <c r="G107" s="23">
        <v>4</v>
      </c>
      <c r="H107" s="30">
        <v>5</v>
      </c>
      <c r="I107" s="27">
        <f t="shared" si="1"/>
        <v>20</v>
      </c>
      <c r="J107" s="27">
        <v>4.8</v>
      </c>
      <c r="K107" s="28">
        <f t="shared" si="2"/>
        <v>14.879999999999999</v>
      </c>
      <c r="L107" s="29">
        <f t="shared" si="4"/>
        <v>544.0999999999998</v>
      </c>
      <c r="M107" s="58" t="s">
        <v>167</v>
      </c>
    </row>
    <row r="108" spans="1:13" x14ac:dyDescent="0.25">
      <c r="A108" s="22">
        <v>41667</v>
      </c>
      <c r="B108" s="25" t="s">
        <v>48</v>
      </c>
      <c r="C108" s="31" t="s">
        <v>184</v>
      </c>
      <c r="D108" s="23" t="s">
        <v>12</v>
      </c>
      <c r="E108" s="24">
        <v>26.6</v>
      </c>
      <c r="F108" s="24">
        <f t="shared" si="0"/>
        <v>79.800000000000011</v>
      </c>
      <c r="G108" s="23">
        <v>3</v>
      </c>
      <c r="H108" s="30">
        <v>38</v>
      </c>
      <c r="I108" s="27">
        <f t="shared" si="1"/>
        <v>114</v>
      </c>
      <c r="J108" s="27">
        <v>6</v>
      </c>
      <c r="K108" s="28">
        <f t="shared" si="2"/>
        <v>34.199999999999989</v>
      </c>
      <c r="L108" s="29">
        <f t="shared" si="4"/>
        <v>578.29999999999973</v>
      </c>
      <c r="M108" s="58" t="s">
        <v>168</v>
      </c>
    </row>
    <row r="109" spans="1:13" x14ac:dyDescent="0.25">
      <c r="A109" s="22">
        <v>41667</v>
      </c>
      <c r="B109" s="25" t="s">
        <v>38</v>
      </c>
      <c r="C109" s="31" t="s">
        <v>178</v>
      </c>
      <c r="D109" s="23" t="s">
        <v>13</v>
      </c>
      <c r="E109" s="24">
        <v>4.7</v>
      </c>
      <c r="F109" s="24">
        <f t="shared" si="0"/>
        <v>14.100000000000001</v>
      </c>
      <c r="G109" s="23">
        <v>3</v>
      </c>
      <c r="H109" s="30">
        <v>12</v>
      </c>
      <c r="I109" s="27">
        <f t="shared" si="1"/>
        <v>36</v>
      </c>
      <c r="J109" s="27">
        <v>10</v>
      </c>
      <c r="K109" s="28">
        <f t="shared" si="2"/>
        <v>21.9</v>
      </c>
      <c r="L109" s="29">
        <f t="shared" si="4"/>
        <v>600.1999999999997</v>
      </c>
      <c r="M109" s="58" t="s">
        <v>168</v>
      </c>
    </row>
    <row r="110" spans="1:13" x14ac:dyDescent="0.25">
      <c r="A110" s="22">
        <v>41668</v>
      </c>
      <c r="B110" s="25" t="s">
        <v>42</v>
      </c>
      <c r="C110" s="31" t="s">
        <v>182</v>
      </c>
      <c r="D110" s="23" t="s">
        <v>13</v>
      </c>
      <c r="E110" s="24">
        <v>3</v>
      </c>
      <c r="F110" s="24">
        <f t="shared" si="0"/>
        <v>3</v>
      </c>
      <c r="G110" s="23">
        <v>1</v>
      </c>
      <c r="H110" s="30">
        <v>15</v>
      </c>
      <c r="I110" s="27">
        <f t="shared" si="1"/>
        <v>15</v>
      </c>
      <c r="J110" s="27">
        <v>4.8</v>
      </c>
      <c r="K110" s="28">
        <f t="shared" si="2"/>
        <v>12</v>
      </c>
      <c r="L110" s="29">
        <f t="shared" si="4"/>
        <v>612.1999999999997</v>
      </c>
      <c r="M110" s="58" t="s">
        <v>169</v>
      </c>
    </row>
    <row r="111" spans="1:13" x14ac:dyDescent="0.25">
      <c r="A111" s="22">
        <v>41668</v>
      </c>
      <c r="B111" s="25" t="s">
        <v>63</v>
      </c>
      <c r="C111" s="31" t="s">
        <v>174</v>
      </c>
      <c r="D111" s="23" t="s">
        <v>13</v>
      </c>
      <c r="E111" s="24">
        <v>3.6</v>
      </c>
      <c r="F111" s="24">
        <f t="shared" si="0"/>
        <v>3.6</v>
      </c>
      <c r="G111" s="23">
        <v>1</v>
      </c>
      <c r="H111" s="30">
        <v>10</v>
      </c>
      <c r="I111" s="27">
        <f t="shared" si="1"/>
        <v>10</v>
      </c>
      <c r="J111" s="27">
        <v>10</v>
      </c>
      <c r="K111" s="28">
        <f t="shared" si="2"/>
        <v>6.4</v>
      </c>
      <c r="L111" s="29">
        <f t="shared" si="4"/>
        <v>618.59999999999968</v>
      </c>
      <c r="M111" s="58" t="s">
        <v>170</v>
      </c>
    </row>
    <row r="112" spans="1:13" x14ac:dyDescent="0.25">
      <c r="A112" s="22">
        <v>41668</v>
      </c>
      <c r="B112" s="25" t="s">
        <v>64</v>
      </c>
      <c r="C112" s="31" t="s">
        <v>174</v>
      </c>
      <c r="D112" s="23" t="s">
        <v>13</v>
      </c>
      <c r="E112" s="24">
        <v>3.6</v>
      </c>
      <c r="F112" s="24">
        <f t="shared" si="0"/>
        <v>10.8</v>
      </c>
      <c r="G112" s="23">
        <v>3</v>
      </c>
      <c r="H112" s="30">
        <v>10</v>
      </c>
      <c r="I112" s="27">
        <f t="shared" si="1"/>
        <v>30</v>
      </c>
      <c r="J112" s="27">
        <v>3</v>
      </c>
      <c r="K112" s="28">
        <f t="shared" si="2"/>
        <v>19.2</v>
      </c>
      <c r="L112" s="29">
        <f t="shared" si="4"/>
        <v>637.79999999999973</v>
      </c>
      <c r="M112" s="58" t="s">
        <v>170</v>
      </c>
    </row>
    <row r="113" spans="1:13" x14ac:dyDescent="0.25">
      <c r="A113" s="22">
        <v>41668</v>
      </c>
      <c r="B113" s="25" t="s">
        <v>42</v>
      </c>
      <c r="C113" s="31" t="s">
        <v>182</v>
      </c>
      <c r="D113" s="23" t="s">
        <v>13</v>
      </c>
      <c r="E113" s="24">
        <v>3</v>
      </c>
      <c r="F113" s="24">
        <f t="shared" si="0"/>
        <v>3</v>
      </c>
      <c r="G113" s="23">
        <v>1</v>
      </c>
      <c r="H113" s="30">
        <v>15</v>
      </c>
      <c r="I113" s="27">
        <f t="shared" si="1"/>
        <v>15</v>
      </c>
      <c r="J113" s="27">
        <v>15</v>
      </c>
      <c r="K113" s="28">
        <f t="shared" si="2"/>
        <v>12</v>
      </c>
      <c r="L113" s="29">
        <f t="shared" si="4"/>
        <v>649.79999999999973</v>
      </c>
      <c r="M113" s="58" t="s">
        <v>171</v>
      </c>
    </row>
    <row r="114" spans="1:13" x14ac:dyDescent="0.25">
      <c r="A114" s="22">
        <v>41669</v>
      </c>
      <c r="B114" s="25" t="s">
        <v>80</v>
      </c>
      <c r="C114" s="31" t="s">
        <v>183</v>
      </c>
      <c r="D114" s="23" t="s">
        <v>84</v>
      </c>
      <c r="E114" s="24">
        <v>35</v>
      </c>
      <c r="F114" s="24">
        <f t="shared" si="0"/>
        <v>35</v>
      </c>
      <c r="G114" s="23">
        <v>1</v>
      </c>
      <c r="H114" s="30">
        <v>50</v>
      </c>
      <c r="I114" s="27">
        <f t="shared" si="1"/>
        <v>50</v>
      </c>
      <c r="J114" s="27">
        <v>6</v>
      </c>
      <c r="K114" s="28">
        <f t="shared" si="2"/>
        <v>15</v>
      </c>
      <c r="L114" s="29">
        <f t="shared" si="4"/>
        <v>664.79999999999973</v>
      </c>
      <c r="M114" s="58" t="s">
        <v>172</v>
      </c>
    </row>
    <row r="115" spans="1:13" x14ac:dyDescent="0.25">
      <c r="A115" s="22">
        <v>41669</v>
      </c>
      <c r="B115" s="25" t="s">
        <v>81</v>
      </c>
      <c r="C115" s="31" t="s">
        <v>175</v>
      </c>
      <c r="D115" s="23" t="s">
        <v>84</v>
      </c>
      <c r="E115" s="24">
        <v>14</v>
      </c>
      <c r="F115" s="24">
        <f t="shared" si="0"/>
        <v>14</v>
      </c>
      <c r="G115" s="23">
        <v>1</v>
      </c>
      <c r="H115" s="30">
        <v>20</v>
      </c>
      <c r="I115" s="27">
        <f t="shared" si="1"/>
        <v>20</v>
      </c>
      <c r="J115" s="27">
        <v>0.69</v>
      </c>
      <c r="K115" s="28">
        <f t="shared" si="2"/>
        <v>6</v>
      </c>
      <c r="L115" s="29">
        <f t="shared" si="4"/>
        <v>670.79999999999973</v>
      </c>
      <c r="M115" s="58" t="s">
        <v>172</v>
      </c>
    </row>
    <row r="116" spans="1:13" x14ac:dyDescent="0.25">
      <c r="A116" s="22">
        <v>41669</v>
      </c>
      <c r="B116" s="25" t="s">
        <v>42</v>
      </c>
      <c r="C116" s="31" t="s">
        <v>182</v>
      </c>
      <c r="D116" s="23" t="s">
        <v>13</v>
      </c>
      <c r="E116" s="24">
        <v>3</v>
      </c>
      <c r="F116" s="24">
        <f t="shared" si="0"/>
        <v>3</v>
      </c>
      <c r="G116" s="23">
        <v>1</v>
      </c>
      <c r="H116" s="30">
        <v>15</v>
      </c>
      <c r="I116" s="27">
        <f t="shared" si="1"/>
        <v>15</v>
      </c>
      <c r="J116" s="27">
        <v>4.8</v>
      </c>
      <c r="K116" s="28">
        <f t="shared" si="2"/>
        <v>12</v>
      </c>
      <c r="L116" s="29">
        <f t="shared" si="4"/>
        <v>682.79999999999973</v>
      </c>
      <c r="M116" s="58" t="s">
        <v>172</v>
      </c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4071.9999999999991</v>
      </c>
      <c r="G117" s="37">
        <f>SUBTOTAL(9,G4:G116)</f>
        <v>183</v>
      </c>
      <c r="H117" s="38"/>
      <c r="I117" s="36">
        <f>SUBTOTAL(9,I4:I116)</f>
        <v>4754.8</v>
      </c>
      <c r="J117" s="39">
        <f>SUBTOTAL(9,J4:J97)</f>
        <v>685.73</v>
      </c>
      <c r="K117" s="39">
        <f>SUBTOTAL(9,K4:K116)</f>
        <v>682.79999999999973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190</v>
      </c>
      <c r="C122" s="60">
        <v>59.5</v>
      </c>
      <c r="D122" s="50">
        <v>85</v>
      </c>
    </row>
    <row r="123" spans="1:13" ht="15.75" customHeight="1" x14ac:dyDescent="0.25">
      <c r="B123" s="49" t="s">
        <v>191</v>
      </c>
      <c r="C123" s="60">
        <v>42</v>
      </c>
      <c r="D123" s="50">
        <v>60</v>
      </c>
    </row>
    <row r="124" spans="1:13" ht="15.75" customHeight="1" x14ac:dyDescent="0.25">
      <c r="B124" s="49" t="s">
        <v>189</v>
      </c>
      <c r="C124" s="60">
        <v>35</v>
      </c>
      <c r="D124" s="50">
        <v>50</v>
      </c>
    </row>
    <row r="125" spans="1:13" ht="15.75" customHeight="1" x14ac:dyDescent="0.25">
      <c r="B125" s="52" t="s">
        <v>18</v>
      </c>
      <c r="C125" s="53">
        <f>SUM(C122:C124)</f>
        <v>136.5</v>
      </c>
      <c r="D125" s="54">
        <f>SUM(D122:D124)</f>
        <v>195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192</v>
      </c>
      <c r="C129" s="60">
        <v>23.1</v>
      </c>
      <c r="D129" s="50">
        <v>100</v>
      </c>
    </row>
    <row r="130" spans="2:4" x14ac:dyDescent="0.25">
      <c r="B130" s="49" t="s">
        <v>193</v>
      </c>
      <c r="C130" s="60">
        <v>6.4</v>
      </c>
      <c r="D130" s="50">
        <v>25</v>
      </c>
    </row>
    <row r="131" spans="2:4" x14ac:dyDescent="0.25">
      <c r="B131" s="49" t="s">
        <v>197</v>
      </c>
      <c r="C131" s="60">
        <v>27</v>
      </c>
      <c r="D131" s="50">
        <v>135</v>
      </c>
    </row>
    <row r="132" spans="2:4" x14ac:dyDescent="0.25">
      <c r="B132" s="49" t="s">
        <v>196</v>
      </c>
      <c r="C132" s="60">
        <v>42.3</v>
      </c>
      <c r="D132" s="50">
        <v>108</v>
      </c>
    </row>
    <row r="133" spans="2:4" x14ac:dyDescent="0.25">
      <c r="B133" s="49" t="s">
        <v>198</v>
      </c>
      <c r="C133" s="60">
        <v>5</v>
      </c>
      <c r="D133" s="50">
        <v>20</v>
      </c>
    </row>
    <row r="134" spans="2:4" x14ac:dyDescent="0.25">
      <c r="B134" s="49" t="s">
        <v>200</v>
      </c>
      <c r="C134" s="60">
        <v>1620</v>
      </c>
      <c r="D134" s="50">
        <v>1200</v>
      </c>
    </row>
    <row r="135" spans="2:4" x14ac:dyDescent="0.25">
      <c r="B135" s="49" t="s">
        <v>194</v>
      </c>
      <c r="C135" s="60">
        <v>114.4</v>
      </c>
      <c r="D135" s="50">
        <v>280</v>
      </c>
    </row>
    <row r="136" spans="2:4" x14ac:dyDescent="0.25">
      <c r="B136" s="49" t="s">
        <v>195</v>
      </c>
      <c r="C136" s="60">
        <v>54</v>
      </c>
      <c r="D136" s="50">
        <v>150</v>
      </c>
    </row>
    <row r="137" spans="2:4" x14ac:dyDescent="0.25">
      <c r="B137" s="49" t="s">
        <v>199</v>
      </c>
      <c r="C137" s="60">
        <v>16.2</v>
      </c>
      <c r="D137" s="50">
        <v>17</v>
      </c>
    </row>
    <row r="138" spans="2:4" x14ac:dyDescent="0.25">
      <c r="B138" s="52" t="s">
        <v>18</v>
      </c>
      <c r="C138" s="53">
        <f>SUM(C129:C137)</f>
        <v>1908.4</v>
      </c>
      <c r="D138" s="54">
        <f>SUM(D129:D137)</f>
        <v>2035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190</v>
      </c>
      <c r="C142" s="60">
        <v>40.6</v>
      </c>
      <c r="D142" s="50">
        <v>58</v>
      </c>
    </row>
    <row r="143" spans="2:4" x14ac:dyDescent="0.25">
      <c r="B143" s="49" t="s">
        <v>201</v>
      </c>
      <c r="C143" s="60">
        <v>133</v>
      </c>
      <c r="D143" s="50">
        <v>190</v>
      </c>
    </row>
    <row r="144" spans="2:4" x14ac:dyDescent="0.25">
      <c r="B144" s="49" t="s">
        <v>202</v>
      </c>
      <c r="C144" s="60">
        <v>15.4</v>
      </c>
      <c r="D144" s="50">
        <v>22</v>
      </c>
    </row>
    <row r="145" spans="2:4" x14ac:dyDescent="0.25">
      <c r="B145" s="52" t="s">
        <v>18</v>
      </c>
      <c r="C145" s="53">
        <f>SUM(C142:C144)</f>
        <v>189</v>
      </c>
      <c r="D145" s="54">
        <f>SUBTOTAL(9,D142:D144)</f>
        <v>270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203</v>
      </c>
      <c r="C149" s="60">
        <v>168</v>
      </c>
      <c r="D149" s="50">
        <v>180</v>
      </c>
    </row>
    <row r="150" spans="2:4" x14ac:dyDescent="0.25">
      <c r="B150" s="52" t="s">
        <v>18</v>
      </c>
      <c r="C150" s="53">
        <f>SUM(C149:C149)</f>
        <v>168</v>
      </c>
      <c r="D150" s="54">
        <f>SUM(D149:D149)</f>
        <v>180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205</v>
      </c>
      <c r="C154" s="60">
        <v>120</v>
      </c>
      <c r="D154" s="50">
        <v>150</v>
      </c>
    </row>
    <row r="155" spans="2:4" x14ac:dyDescent="0.25">
      <c r="B155" s="49" t="s">
        <v>204</v>
      </c>
      <c r="C155" s="60">
        <v>148</v>
      </c>
      <c r="D155" s="50">
        <v>185</v>
      </c>
    </row>
    <row r="156" spans="2:4" x14ac:dyDescent="0.25">
      <c r="B156" s="52" t="s">
        <v>18</v>
      </c>
      <c r="C156" s="53">
        <f>SUM(C154:C155)</f>
        <v>268</v>
      </c>
      <c r="D156" s="54">
        <f>SUM(D154:D155)</f>
        <v>335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207</v>
      </c>
      <c r="C160" s="60">
        <v>71.599999999999994</v>
      </c>
      <c r="D160" s="50">
        <v>79.8</v>
      </c>
    </row>
    <row r="161" spans="2:4" x14ac:dyDescent="0.25">
      <c r="B161" s="52" t="s">
        <v>18</v>
      </c>
      <c r="C161" s="53">
        <f>SUBTOTAL(9,C160)</f>
        <v>71.599999999999994</v>
      </c>
      <c r="D161" s="54">
        <f>SUBTOTAL(9,D160)</f>
        <v>79.8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206</v>
      </c>
      <c r="C165" s="60">
        <v>80</v>
      </c>
      <c r="D165" s="50">
        <v>100</v>
      </c>
    </row>
    <row r="166" spans="2:4" x14ac:dyDescent="0.25">
      <c r="B166" s="52" t="s">
        <v>18</v>
      </c>
      <c r="C166" s="53">
        <f>SUBTOTAL(9,C165)</f>
        <v>80</v>
      </c>
      <c r="D166" s="54">
        <f>SUBTOTAL(9,D165)</f>
        <v>100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189</v>
      </c>
      <c r="C170" s="60">
        <v>52.5</v>
      </c>
      <c r="D170" s="50">
        <v>75</v>
      </c>
    </row>
    <row r="171" spans="2:4" x14ac:dyDescent="0.25">
      <c r="B171" s="52" t="s">
        <v>18</v>
      </c>
      <c r="C171" s="53">
        <f>SUM(C170:C170)</f>
        <v>52.5</v>
      </c>
      <c r="D171" s="54">
        <f>SUM(D170:D170)</f>
        <v>75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210</v>
      </c>
      <c r="C175" s="60">
        <v>768</v>
      </c>
      <c r="D175" s="50">
        <v>840</v>
      </c>
    </row>
    <row r="176" spans="2:4" x14ac:dyDescent="0.25">
      <c r="B176" s="52" t="s">
        <v>18</v>
      </c>
      <c r="C176" s="53">
        <f>SUM(C175:C175)</f>
        <v>768</v>
      </c>
      <c r="D176" s="54">
        <f>SUM(D175:D175)</f>
        <v>840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209</v>
      </c>
      <c r="C180" s="60">
        <v>430</v>
      </c>
      <c r="D180" s="50">
        <v>645</v>
      </c>
    </row>
    <row r="181" spans="2:4" x14ac:dyDescent="0.25">
      <c r="B181" s="52" t="s">
        <v>18</v>
      </c>
      <c r="C181" s="53">
        <f>SUM(C180:C180)</f>
        <v>430</v>
      </c>
      <c r="D181" s="54">
        <f>SUM(D180:D180)</f>
        <v>645</v>
      </c>
    </row>
  </sheetData>
  <sheetProtection password="BC28" sheet="1" objects="1" scenarios="1"/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0"/>
  <sheetViews>
    <sheetView topLeftCell="A115" workbookViewId="0">
      <selection activeCell="D177" sqref="D177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24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103" customWidth="1"/>
    <col min="10" max="10" width="0" style="11" hidden="1" customWidth="1"/>
    <col min="11" max="11" width="10.85546875" style="107" customWidth="1"/>
    <col min="12" max="12" width="12.28515625" style="107" customWidth="1"/>
    <col min="13" max="13" width="10.7109375" style="11" hidden="1" customWidth="1"/>
    <col min="14" max="14" width="13.5703125" style="11" hidden="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4" ht="21" x14ac:dyDescent="0.35">
      <c r="A1" s="1"/>
      <c r="B1" s="2"/>
      <c r="D1" s="3" t="s">
        <v>219</v>
      </c>
      <c r="E1" s="4"/>
      <c r="F1" s="4"/>
      <c r="G1" s="5"/>
      <c r="H1" s="6"/>
      <c r="I1" s="93"/>
      <c r="J1" s="8"/>
      <c r="K1" s="97"/>
      <c r="L1" s="98"/>
    </row>
    <row r="2" spans="1:14" x14ac:dyDescent="0.25">
      <c r="A2" s="1"/>
      <c r="B2" s="2"/>
      <c r="D2" s="2"/>
      <c r="E2" s="4"/>
      <c r="F2" s="4"/>
      <c r="G2" s="5"/>
      <c r="H2" s="6"/>
      <c r="I2" s="94"/>
      <c r="J2" s="13"/>
      <c r="K2" s="97"/>
      <c r="L2" s="98"/>
    </row>
    <row r="3" spans="1:14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95" t="s">
        <v>8</v>
      </c>
      <c r="J3" s="18" t="s">
        <v>9</v>
      </c>
      <c r="K3" s="99" t="s">
        <v>10</v>
      </c>
      <c r="L3" s="100" t="s">
        <v>11</v>
      </c>
      <c r="M3" s="57" t="s">
        <v>89</v>
      </c>
    </row>
    <row r="4" spans="1:14" x14ac:dyDescent="0.25">
      <c r="A4" s="22">
        <v>41913</v>
      </c>
      <c r="B4" s="23" t="s">
        <v>1016</v>
      </c>
      <c r="C4" s="31" t="s">
        <v>173</v>
      </c>
      <c r="D4" s="23" t="s">
        <v>82</v>
      </c>
      <c r="E4" s="91">
        <v>90</v>
      </c>
      <c r="F4" s="24">
        <f t="shared" ref="F4:F112" si="0">E4*G4</f>
        <v>90</v>
      </c>
      <c r="G4" s="23">
        <v>1</v>
      </c>
      <c r="H4" s="91">
        <v>25</v>
      </c>
      <c r="I4" s="96">
        <f t="shared" ref="I4:I112" si="1">H4*G4</f>
        <v>25</v>
      </c>
      <c r="J4" s="27">
        <v>4.8</v>
      </c>
      <c r="K4" s="92">
        <f t="shared" ref="K4:K112" si="2">I4-F4</f>
        <v>-65</v>
      </c>
      <c r="L4" s="101">
        <f>K4</f>
        <v>-65</v>
      </c>
      <c r="M4" s="58" t="s">
        <v>1120</v>
      </c>
      <c r="N4"/>
    </row>
    <row r="5" spans="1:14" x14ac:dyDescent="0.25">
      <c r="A5" s="22">
        <v>41914</v>
      </c>
      <c r="B5" s="23" t="s">
        <v>1190</v>
      </c>
      <c r="C5" s="31" t="s">
        <v>173</v>
      </c>
      <c r="D5" s="23" t="s">
        <v>87</v>
      </c>
      <c r="E5" s="91">
        <v>50</v>
      </c>
      <c r="F5" s="24">
        <f t="shared" si="0"/>
        <v>50</v>
      </c>
      <c r="G5" s="23">
        <v>1</v>
      </c>
      <c r="H5" s="91">
        <v>0</v>
      </c>
      <c r="I5" s="96">
        <f t="shared" si="1"/>
        <v>0</v>
      </c>
      <c r="J5" s="27"/>
      <c r="K5" s="92">
        <f>I5-F5</f>
        <v>-50</v>
      </c>
      <c r="L5" s="101">
        <f t="shared" ref="L5:L68" si="3">K5</f>
        <v>-50</v>
      </c>
      <c r="M5" s="58"/>
      <c r="N5"/>
    </row>
    <row r="6" spans="1:14" x14ac:dyDescent="0.25">
      <c r="A6" s="22">
        <v>41914</v>
      </c>
      <c r="B6" s="23" t="s">
        <v>42</v>
      </c>
      <c r="C6" s="31" t="s">
        <v>182</v>
      </c>
      <c r="D6" s="23" t="s">
        <v>13</v>
      </c>
      <c r="E6" s="91">
        <v>3.4</v>
      </c>
      <c r="F6" s="24">
        <f t="shared" si="0"/>
        <v>3.4</v>
      </c>
      <c r="G6" s="23">
        <v>1</v>
      </c>
      <c r="H6" s="91">
        <v>15</v>
      </c>
      <c r="I6" s="27">
        <f t="shared" si="1"/>
        <v>15</v>
      </c>
      <c r="J6" s="27">
        <v>4.8</v>
      </c>
      <c r="K6" s="28">
        <f t="shared" si="2"/>
        <v>11.6</v>
      </c>
      <c r="L6" s="29">
        <f t="shared" si="3"/>
        <v>11.6</v>
      </c>
      <c r="M6" s="58" t="s">
        <v>1121</v>
      </c>
      <c r="N6"/>
    </row>
    <row r="7" spans="1:14" x14ac:dyDescent="0.25">
      <c r="A7" s="22">
        <v>41914</v>
      </c>
      <c r="B7" s="23" t="s">
        <v>881</v>
      </c>
      <c r="C7" s="31" t="s">
        <v>184</v>
      </c>
      <c r="D7" s="23" t="s">
        <v>12</v>
      </c>
      <c r="E7" s="91">
        <v>28</v>
      </c>
      <c r="F7" s="24">
        <f t="shared" si="0"/>
        <v>28</v>
      </c>
      <c r="G7" s="23">
        <v>1</v>
      </c>
      <c r="H7" s="91">
        <v>40</v>
      </c>
      <c r="I7" s="27">
        <f t="shared" si="1"/>
        <v>40</v>
      </c>
      <c r="J7" s="27">
        <v>7.5</v>
      </c>
      <c r="K7" s="28">
        <f t="shared" si="2"/>
        <v>12</v>
      </c>
      <c r="L7" s="29">
        <f t="shared" si="3"/>
        <v>12</v>
      </c>
      <c r="M7" s="58" t="s">
        <v>1121</v>
      </c>
      <c r="N7"/>
    </row>
    <row r="8" spans="1:14" ht="16.5" customHeight="1" x14ac:dyDescent="0.25">
      <c r="A8" s="22">
        <v>41914</v>
      </c>
      <c r="B8" s="23" t="s">
        <v>784</v>
      </c>
      <c r="C8" s="31" t="s">
        <v>175</v>
      </c>
      <c r="D8" s="23" t="s">
        <v>831</v>
      </c>
      <c r="E8" s="91">
        <v>12</v>
      </c>
      <c r="F8" s="24">
        <f t="shared" si="0"/>
        <v>12</v>
      </c>
      <c r="G8" s="23">
        <v>1</v>
      </c>
      <c r="H8" s="91">
        <v>15</v>
      </c>
      <c r="I8" s="27">
        <f t="shared" si="1"/>
        <v>15</v>
      </c>
      <c r="J8" s="27">
        <v>15</v>
      </c>
      <c r="K8" s="28">
        <f t="shared" si="2"/>
        <v>3</v>
      </c>
      <c r="L8" s="29">
        <f t="shared" si="3"/>
        <v>3</v>
      </c>
      <c r="M8" s="58" t="s">
        <v>1122</v>
      </c>
      <c r="N8"/>
    </row>
    <row r="9" spans="1:14" x14ac:dyDescent="0.25">
      <c r="A9" s="22">
        <v>41914</v>
      </c>
      <c r="B9" s="25" t="s">
        <v>27</v>
      </c>
      <c r="C9" s="31" t="s">
        <v>174</v>
      </c>
      <c r="D9" s="23" t="s">
        <v>13</v>
      </c>
      <c r="E9" s="91">
        <v>14.3</v>
      </c>
      <c r="F9" s="24">
        <f t="shared" si="0"/>
        <v>28.6</v>
      </c>
      <c r="G9" s="23">
        <v>2</v>
      </c>
      <c r="H9" s="91">
        <v>35</v>
      </c>
      <c r="I9" s="27">
        <f t="shared" si="1"/>
        <v>70</v>
      </c>
      <c r="J9" s="27">
        <v>15</v>
      </c>
      <c r="K9" s="28">
        <f t="shared" si="2"/>
        <v>41.4</v>
      </c>
      <c r="L9" s="29">
        <f t="shared" si="3"/>
        <v>41.4</v>
      </c>
      <c r="M9" s="58" t="s">
        <v>1123</v>
      </c>
      <c r="N9"/>
    </row>
    <row r="10" spans="1:14" x14ac:dyDescent="0.25">
      <c r="A10" s="22">
        <v>41915</v>
      </c>
      <c r="B10" s="25" t="s">
        <v>1094</v>
      </c>
      <c r="C10" s="31" t="s">
        <v>173</v>
      </c>
      <c r="D10" s="23" t="s">
        <v>82</v>
      </c>
      <c r="E10" s="91">
        <v>90</v>
      </c>
      <c r="F10" s="24">
        <f t="shared" si="0"/>
        <v>90</v>
      </c>
      <c r="G10" s="23">
        <v>1</v>
      </c>
      <c r="H10" s="91">
        <v>25</v>
      </c>
      <c r="I10" s="96">
        <f t="shared" si="1"/>
        <v>25</v>
      </c>
      <c r="J10" s="27">
        <v>6</v>
      </c>
      <c r="K10" s="92">
        <f t="shared" si="2"/>
        <v>-65</v>
      </c>
      <c r="L10" s="101">
        <f t="shared" si="3"/>
        <v>-65</v>
      </c>
      <c r="M10" s="58" t="s">
        <v>1124</v>
      </c>
      <c r="N10"/>
    </row>
    <row r="11" spans="1:14" x14ac:dyDescent="0.25">
      <c r="A11" s="22">
        <v>41916</v>
      </c>
      <c r="B11" s="25" t="s">
        <v>1095</v>
      </c>
      <c r="C11" s="31" t="s">
        <v>173</v>
      </c>
      <c r="D11" s="23" t="s">
        <v>87</v>
      </c>
      <c r="E11" s="91">
        <v>30</v>
      </c>
      <c r="F11" s="24">
        <f t="shared" si="0"/>
        <v>90</v>
      </c>
      <c r="G11" s="23">
        <v>3</v>
      </c>
      <c r="H11" s="91">
        <v>25</v>
      </c>
      <c r="I11" s="96">
        <f t="shared" si="1"/>
        <v>75</v>
      </c>
      <c r="J11" s="27">
        <v>6</v>
      </c>
      <c r="K11" s="92">
        <f t="shared" si="2"/>
        <v>-15</v>
      </c>
      <c r="L11" s="101">
        <f t="shared" si="3"/>
        <v>-15</v>
      </c>
      <c r="M11" s="58" t="s">
        <v>1125</v>
      </c>
      <c r="N11"/>
    </row>
    <row r="12" spans="1:14" x14ac:dyDescent="0.25">
      <c r="A12" s="22">
        <v>41916</v>
      </c>
      <c r="B12" s="25" t="s">
        <v>62</v>
      </c>
      <c r="C12" s="31" t="s">
        <v>174</v>
      </c>
      <c r="D12" s="23" t="s">
        <v>13</v>
      </c>
      <c r="E12" s="91">
        <v>3.6</v>
      </c>
      <c r="F12" s="24">
        <f t="shared" si="0"/>
        <v>3.6</v>
      </c>
      <c r="G12" s="23">
        <v>1</v>
      </c>
      <c r="H12" s="91">
        <v>10</v>
      </c>
      <c r="I12" s="27">
        <f t="shared" si="1"/>
        <v>10</v>
      </c>
      <c r="J12" s="27">
        <v>6</v>
      </c>
      <c r="K12" s="28">
        <f t="shared" si="2"/>
        <v>6.4</v>
      </c>
      <c r="L12" s="29">
        <f t="shared" si="3"/>
        <v>6.4</v>
      </c>
      <c r="M12" s="58" t="s">
        <v>1126</v>
      </c>
      <c r="N12"/>
    </row>
    <row r="13" spans="1:14" x14ac:dyDescent="0.25">
      <c r="A13" s="22">
        <v>41916</v>
      </c>
      <c r="B13" s="25" t="s">
        <v>29</v>
      </c>
      <c r="C13" s="31" t="s">
        <v>176</v>
      </c>
      <c r="D13" s="23" t="s">
        <v>16</v>
      </c>
      <c r="E13" s="91">
        <v>28</v>
      </c>
      <c r="F13" s="24">
        <f t="shared" si="0"/>
        <v>28</v>
      </c>
      <c r="G13" s="23">
        <v>1</v>
      </c>
      <c r="H13" s="91">
        <v>30</v>
      </c>
      <c r="I13" s="27">
        <f t="shared" si="1"/>
        <v>30</v>
      </c>
      <c r="J13" s="27">
        <v>3</v>
      </c>
      <c r="K13" s="28">
        <f t="shared" si="2"/>
        <v>2</v>
      </c>
      <c r="L13" s="29">
        <f t="shared" si="3"/>
        <v>2</v>
      </c>
      <c r="M13" s="58" t="s">
        <v>1127</v>
      </c>
      <c r="N13"/>
    </row>
    <row r="14" spans="1:14" x14ac:dyDescent="0.25">
      <c r="A14" s="22">
        <v>41917</v>
      </c>
      <c r="B14" s="25" t="s">
        <v>1096</v>
      </c>
      <c r="C14" s="31" t="s">
        <v>173</v>
      </c>
      <c r="D14" s="23" t="s">
        <v>82</v>
      </c>
      <c r="E14" s="91">
        <v>45</v>
      </c>
      <c r="F14" s="24">
        <f t="shared" si="0"/>
        <v>90</v>
      </c>
      <c r="G14" s="23">
        <v>2</v>
      </c>
      <c r="H14" s="91">
        <v>25</v>
      </c>
      <c r="I14" s="96">
        <f t="shared" si="1"/>
        <v>50</v>
      </c>
      <c r="J14" s="27">
        <v>15</v>
      </c>
      <c r="K14" s="92">
        <f t="shared" si="2"/>
        <v>-40</v>
      </c>
      <c r="L14" s="101">
        <f t="shared" si="3"/>
        <v>-40</v>
      </c>
      <c r="M14" s="58" t="s">
        <v>1128</v>
      </c>
      <c r="N14"/>
    </row>
    <row r="15" spans="1:14" x14ac:dyDescent="0.25">
      <c r="A15" s="22">
        <v>41917</v>
      </c>
      <c r="B15" s="25" t="s">
        <v>68</v>
      </c>
      <c r="C15" s="31" t="s">
        <v>187</v>
      </c>
      <c r="D15" s="23" t="s">
        <v>13</v>
      </c>
      <c r="E15" s="91">
        <v>2.5</v>
      </c>
      <c r="F15" s="24">
        <f t="shared" si="0"/>
        <v>2.5</v>
      </c>
      <c r="G15" s="23">
        <v>1</v>
      </c>
      <c r="H15" s="91">
        <v>10</v>
      </c>
      <c r="I15" s="27">
        <f t="shared" si="1"/>
        <v>10</v>
      </c>
      <c r="J15" s="27">
        <v>10</v>
      </c>
      <c r="K15" s="28">
        <f t="shared" si="2"/>
        <v>7.5</v>
      </c>
      <c r="L15" s="29">
        <f t="shared" si="3"/>
        <v>7.5</v>
      </c>
      <c r="M15" s="58" t="s">
        <v>1129</v>
      </c>
      <c r="N15"/>
    </row>
    <row r="16" spans="1:14" x14ac:dyDescent="0.25">
      <c r="A16" s="22">
        <v>41917</v>
      </c>
      <c r="B16" s="25" t="s">
        <v>37</v>
      </c>
      <c r="C16" s="31" t="s">
        <v>177</v>
      </c>
      <c r="D16" s="23" t="s">
        <v>13</v>
      </c>
      <c r="E16" s="91">
        <v>4.7</v>
      </c>
      <c r="F16" s="24">
        <f t="shared" si="0"/>
        <v>4.7</v>
      </c>
      <c r="G16" s="23">
        <v>1</v>
      </c>
      <c r="H16" s="91">
        <v>20</v>
      </c>
      <c r="I16" s="27">
        <f t="shared" si="1"/>
        <v>20</v>
      </c>
      <c r="J16" s="27">
        <v>3</v>
      </c>
      <c r="K16" s="28">
        <f t="shared" si="2"/>
        <v>15.3</v>
      </c>
      <c r="L16" s="29">
        <f t="shared" si="3"/>
        <v>15.3</v>
      </c>
      <c r="M16" s="58" t="s">
        <v>1130</v>
      </c>
      <c r="N16"/>
    </row>
    <row r="17" spans="1:14" x14ac:dyDescent="0.25">
      <c r="A17" s="22">
        <v>41917</v>
      </c>
      <c r="B17" s="25" t="s">
        <v>42</v>
      </c>
      <c r="C17" s="31" t="s">
        <v>182</v>
      </c>
      <c r="D17" s="23" t="s">
        <v>13</v>
      </c>
      <c r="E17" s="91">
        <v>3.4</v>
      </c>
      <c r="F17" s="24">
        <f t="shared" si="0"/>
        <v>3.4</v>
      </c>
      <c r="G17" s="23">
        <v>1</v>
      </c>
      <c r="H17" s="91">
        <v>15</v>
      </c>
      <c r="I17" s="27">
        <f t="shared" si="1"/>
        <v>15</v>
      </c>
      <c r="J17" s="27">
        <v>15</v>
      </c>
      <c r="K17" s="28">
        <f t="shared" si="2"/>
        <v>11.6</v>
      </c>
      <c r="L17" s="29">
        <f t="shared" si="3"/>
        <v>11.6</v>
      </c>
      <c r="M17" s="58" t="s">
        <v>1131</v>
      </c>
      <c r="N17"/>
    </row>
    <row r="18" spans="1:14" x14ac:dyDescent="0.25">
      <c r="A18" s="22">
        <v>41918</v>
      </c>
      <c r="B18" s="23" t="s">
        <v>1190</v>
      </c>
      <c r="C18" s="31" t="s">
        <v>173</v>
      </c>
      <c r="D18" s="23" t="s">
        <v>82</v>
      </c>
      <c r="E18" s="91">
        <v>50</v>
      </c>
      <c r="F18" s="24">
        <f t="shared" si="0"/>
        <v>50</v>
      </c>
      <c r="G18" s="23">
        <v>1</v>
      </c>
      <c r="H18" s="91">
        <v>0</v>
      </c>
      <c r="I18" s="96">
        <f t="shared" si="1"/>
        <v>0</v>
      </c>
      <c r="J18" s="27"/>
      <c r="K18" s="92">
        <f t="shared" si="2"/>
        <v>-50</v>
      </c>
      <c r="L18" s="101">
        <f t="shared" si="3"/>
        <v>-50</v>
      </c>
      <c r="M18" s="58"/>
      <c r="N18"/>
    </row>
    <row r="19" spans="1:14" x14ac:dyDescent="0.25">
      <c r="A19" s="22">
        <v>41918</v>
      </c>
      <c r="B19" s="25" t="s">
        <v>80</v>
      </c>
      <c r="C19" s="31" t="s">
        <v>183</v>
      </c>
      <c r="D19" s="23" t="s">
        <v>84</v>
      </c>
      <c r="E19" s="91">
        <v>35</v>
      </c>
      <c r="F19" s="24">
        <f t="shared" si="0"/>
        <v>35</v>
      </c>
      <c r="G19" s="23">
        <v>1</v>
      </c>
      <c r="H19" s="91">
        <v>50</v>
      </c>
      <c r="I19" s="27">
        <f t="shared" si="1"/>
        <v>50</v>
      </c>
      <c r="J19" s="27">
        <v>6</v>
      </c>
      <c r="K19" s="28">
        <f t="shared" si="2"/>
        <v>15</v>
      </c>
      <c r="L19" s="29">
        <f t="shared" si="3"/>
        <v>15</v>
      </c>
      <c r="M19" s="58" t="s">
        <v>1132</v>
      </c>
      <c r="N19"/>
    </row>
    <row r="20" spans="1:14" x14ac:dyDescent="0.25">
      <c r="A20" s="22">
        <v>41918</v>
      </c>
      <c r="B20" s="25" t="s">
        <v>27</v>
      </c>
      <c r="C20" s="31" t="s">
        <v>174</v>
      </c>
      <c r="D20" s="23" t="s">
        <v>13</v>
      </c>
      <c r="E20" s="91">
        <v>14.3</v>
      </c>
      <c r="F20" s="24">
        <f t="shared" si="0"/>
        <v>14.3</v>
      </c>
      <c r="G20" s="23">
        <v>1</v>
      </c>
      <c r="H20" s="91">
        <v>35</v>
      </c>
      <c r="I20" s="27">
        <f t="shared" si="1"/>
        <v>35</v>
      </c>
      <c r="J20" s="27">
        <v>0.69</v>
      </c>
      <c r="K20" s="28">
        <f t="shared" si="2"/>
        <v>20.7</v>
      </c>
      <c r="L20" s="29">
        <f t="shared" si="3"/>
        <v>20.7</v>
      </c>
      <c r="M20" s="58" t="s">
        <v>1133</v>
      </c>
      <c r="N20"/>
    </row>
    <row r="21" spans="1:14" x14ac:dyDescent="0.25">
      <c r="A21" s="22">
        <v>41918</v>
      </c>
      <c r="B21" s="62" t="s">
        <v>351</v>
      </c>
      <c r="C21" s="31" t="s">
        <v>175</v>
      </c>
      <c r="D21" s="23" t="s">
        <v>84</v>
      </c>
      <c r="E21" s="91">
        <v>17.5</v>
      </c>
      <c r="F21" s="24">
        <f t="shared" si="0"/>
        <v>17.5</v>
      </c>
      <c r="G21" s="23">
        <v>1</v>
      </c>
      <c r="H21" s="91">
        <v>25</v>
      </c>
      <c r="I21" s="27">
        <f t="shared" si="1"/>
        <v>25</v>
      </c>
      <c r="J21" s="27">
        <v>4.8</v>
      </c>
      <c r="K21" s="28">
        <f t="shared" si="2"/>
        <v>7.5</v>
      </c>
      <c r="L21" s="29">
        <f t="shared" si="3"/>
        <v>7.5</v>
      </c>
      <c r="M21" s="58" t="s">
        <v>1133</v>
      </c>
      <c r="N21"/>
    </row>
    <row r="22" spans="1:14" x14ac:dyDescent="0.25">
      <c r="A22" s="22">
        <v>41918</v>
      </c>
      <c r="B22" s="25" t="s">
        <v>227</v>
      </c>
      <c r="C22" s="31" t="s">
        <v>175</v>
      </c>
      <c r="D22" s="23" t="s">
        <v>831</v>
      </c>
      <c r="E22" s="91">
        <v>12</v>
      </c>
      <c r="F22" s="24">
        <f t="shared" si="0"/>
        <v>12</v>
      </c>
      <c r="G22" s="23">
        <v>1</v>
      </c>
      <c r="H22" s="91">
        <v>15</v>
      </c>
      <c r="I22" s="27">
        <f t="shared" si="1"/>
        <v>15</v>
      </c>
      <c r="J22" s="27">
        <v>6</v>
      </c>
      <c r="K22" s="28">
        <f t="shared" si="2"/>
        <v>3</v>
      </c>
      <c r="L22" s="29">
        <f t="shared" si="3"/>
        <v>3</v>
      </c>
      <c r="M22" s="58" t="s">
        <v>1133</v>
      </c>
      <c r="N22"/>
    </row>
    <row r="23" spans="1:14" x14ac:dyDescent="0.25">
      <c r="A23" s="22">
        <v>41919</v>
      </c>
      <c r="B23" s="25" t="s">
        <v>1097</v>
      </c>
      <c r="C23" s="31" t="s">
        <v>173</v>
      </c>
      <c r="D23" s="23" t="s">
        <v>87</v>
      </c>
      <c r="E23" s="91">
        <v>45</v>
      </c>
      <c r="F23" s="24">
        <f t="shared" si="0"/>
        <v>90</v>
      </c>
      <c r="G23" s="23">
        <v>2</v>
      </c>
      <c r="H23" s="91">
        <v>25</v>
      </c>
      <c r="I23" s="96">
        <f t="shared" si="1"/>
        <v>50</v>
      </c>
      <c r="J23" s="27">
        <v>10</v>
      </c>
      <c r="K23" s="92">
        <f t="shared" si="2"/>
        <v>-40</v>
      </c>
      <c r="L23" s="101">
        <f t="shared" si="3"/>
        <v>-40</v>
      </c>
      <c r="M23" s="58" t="s">
        <v>1134</v>
      </c>
      <c r="N23"/>
    </row>
    <row r="24" spans="1:14" x14ac:dyDescent="0.25">
      <c r="A24" s="22">
        <v>41919</v>
      </c>
      <c r="B24" s="25" t="s">
        <v>63</v>
      </c>
      <c r="C24" s="31" t="s">
        <v>174</v>
      </c>
      <c r="D24" s="23" t="s">
        <v>13</v>
      </c>
      <c r="E24" s="91">
        <v>3.6</v>
      </c>
      <c r="F24" s="24">
        <f t="shared" si="0"/>
        <v>3.6</v>
      </c>
      <c r="G24" s="23">
        <v>1</v>
      </c>
      <c r="H24" s="91">
        <v>10</v>
      </c>
      <c r="I24" s="27">
        <f t="shared" si="1"/>
        <v>10</v>
      </c>
      <c r="J24" s="27">
        <v>4.8</v>
      </c>
      <c r="K24" s="28">
        <f t="shared" si="2"/>
        <v>6.4</v>
      </c>
      <c r="L24" s="29">
        <f t="shared" si="3"/>
        <v>6.4</v>
      </c>
      <c r="M24" s="58" t="s">
        <v>1135</v>
      </c>
      <c r="N24"/>
    </row>
    <row r="25" spans="1:14" x14ac:dyDescent="0.25">
      <c r="A25" s="22">
        <v>41919</v>
      </c>
      <c r="B25" s="25" t="s">
        <v>62</v>
      </c>
      <c r="C25" s="31" t="s">
        <v>174</v>
      </c>
      <c r="D25" s="23" t="s">
        <v>13</v>
      </c>
      <c r="E25" s="91">
        <v>3.6</v>
      </c>
      <c r="F25" s="24">
        <f t="shared" si="0"/>
        <v>3.6</v>
      </c>
      <c r="G25" s="23">
        <v>1</v>
      </c>
      <c r="H25" s="91">
        <v>10</v>
      </c>
      <c r="I25" s="27">
        <f t="shared" si="1"/>
        <v>10</v>
      </c>
      <c r="J25" s="27">
        <v>6</v>
      </c>
      <c r="K25" s="28">
        <f t="shared" si="2"/>
        <v>6.4</v>
      </c>
      <c r="L25" s="29">
        <f t="shared" si="3"/>
        <v>6.4</v>
      </c>
      <c r="M25" s="58" t="s">
        <v>1135</v>
      </c>
      <c r="N25"/>
    </row>
    <row r="26" spans="1:14" x14ac:dyDescent="0.25">
      <c r="A26" s="22">
        <v>41920</v>
      </c>
      <c r="B26" s="25" t="s">
        <v>1098</v>
      </c>
      <c r="C26" s="31" t="s">
        <v>173</v>
      </c>
      <c r="D26" s="23" t="s">
        <v>87</v>
      </c>
      <c r="E26" s="91">
        <v>45</v>
      </c>
      <c r="F26" s="24">
        <f t="shared" si="0"/>
        <v>90</v>
      </c>
      <c r="G26" s="23">
        <v>2</v>
      </c>
      <c r="H26" s="91">
        <v>25</v>
      </c>
      <c r="I26" s="96">
        <f t="shared" si="1"/>
        <v>50</v>
      </c>
      <c r="J26" s="27">
        <v>6</v>
      </c>
      <c r="K26" s="92">
        <f t="shared" si="2"/>
        <v>-40</v>
      </c>
      <c r="L26" s="101">
        <f t="shared" si="3"/>
        <v>-40</v>
      </c>
      <c r="M26" s="58" t="s">
        <v>1136</v>
      </c>
      <c r="N26"/>
    </row>
    <row r="27" spans="1:14" x14ac:dyDescent="0.25">
      <c r="A27" s="22">
        <v>41920</v>
      </c>
      <c r="B27" s="25" t="s">
        <v>44</v>
      </c>
      <c r="C27" s="31" t="s">
        <v>183</v>
      </c>
      <c r="D27" s="23" t="s">
        <v>831</v>
      </c>
      <c r="E27" s="91">
        <v>24</v>
      </c>
      <c r="F27" s="24">
        <f t="shared" si="0"/>
        <v>24</v>
      </c>
      <c r="G27" s="23">
        <v>1</v>
      </c>
      <c r="H27" s="91">
        <v>30</v>
      </c>
      <c r="I27" s="27">
        <f t="shared" si="1"/>
        <v>30</v>
      </c>
      <c r="J27" s="27">
        <v>3</v>
      </c>
      <c r="K27" s="28">
        <f t="shared" si="2"/>
        <v>6</v>
      </c>
      <c r="L27" s="29">
        <f t="shared" si="3"/>
        <v>6</v>
      </c>
      <c r="M27" s="58" t="s">
        <v>1137</v>
      </c>
      <c r="N27"/>
    </row>
    <row r="28" spans="1:14" x14ac:dyDescent="0.25">
      <c r="A28" s="22">
        <v>41920</v>
      </c>
      <c r="B28" s="25" t="s">
        <v>1099</v>
      </c>
      <c r="C28" s="31" t="s">
        <v>173</v>
      </c>
      <c r="D28" s="23" t="s">
        <v>87</v>
      </c>
      <c r="E28" s="91">
        <v>30</v>
      </c>
      <c r="F28" s="24">
        <f t="shared" si="0"/>
        <v>60</v>
      </c>
      <c r="G28" s="23">
        <v>2</v>
      </c>
      <c r="H28" s="91">
        <v>25</v>
      </c>
      <c r="I28" s="96">
        <f t="shared" si="1"/>
        <v>50</v>
      </c>
      <c r="J28" s="27">
        <v>15</v>
      </c>
      <c r="K28" s="92">
        <f t="shared" si="2"/>
        <v>-10</v>
      </c>
      <c r="L28" s="101">
        <f t="shared" si="3"/>
        <v>-10</v>
      </c>
      <c r="M28" s="58" t="s">
        <v>1138</v>
      </c>
      <c r="N28"/>
    </row>
    <row r="29" spans="1:14" x14ac:dyDescent="0.25">
      <c r="A29" s="22">
        <v>41920</v>
      </c>
      <c r="B29" s="25" t="s">
        <v>1100</v>
      </c>
      <c r="C29" s="31" t="s">
        <v>173</v>
      </c>
      <c r="D29" s="23" t="s">
        <v>87</v>
      </c>
      <c r="E29" s="91">
        <v>30</v>
      </c>
      <c r="F29" s="24">
        <f t="shared" si="0"/>
        <v>30</v>
      </c>
      <c r="G29" s="23">
        <v>1</v>
      </c>
      <c r="H29" s="91">
        <v>12.5</v>
      </c>
      <c r="I29" s="96">
        <f t="shared" si="1"/>
        <v>12.5</v>
      </c>
      <c r="J29" s="27">
        <v>10</v>
      </c>
      <c r="K29" s="92">
        <f t="shared" si="2"/>
        <v>-17.5</v>
      </c>
      <c r="L29" s="101">
        <f t="shared" si="3"/>
        <v>-17.5</v>
      </c>
      <c r="M29" s="58" t="s">
        <v>1138</v>
      </c>
      <c r="N29"/>
    </row>
    <row r="30" spans="1:14" x14ac:dyDescent="0.25">
      <c r="A30" s="22">
        <v>41921</v>
      </c>
      <c r="B30" s="25" t="s">
        <v>42</v>
      </c>
      <c r="C30" s="31" t="s">
        <v>182</v>
      </c>
      <c r="D30" s="23" t="s">
        <v>13</v>
      </c>
      <c r="E30" s="91">
        <v>3.4</v>
      </c>
      <c r="F30" s="24">
        <f t="shared" si="0"/>
        <v>3.4</v>
      </c>
      <c r="G30" s="23">
        <v>1</v>
      </c>
      <c r="H30" s="91">
        <v>15</v>
      </c>
      <c r="I30" s="27">
        <f t="shared" si="1"/>
        <v>15</v>
      </c>
      <c r="J30" s="27">
        <v>3</v>
      </c>
      <c r="K30" s="28">
        <f t="shared" si="2"/>
        <v>11.6</v>
      </c>
      <c r="L30" s="29">
        <f t="shared" si="3"/>
        <v>11.6</v>
      </c>
      <c r="M30" s="58" t="s">
        <v>1139</v>
      </c>
      <c r="N30"/>
    </row>
    <row r="31" spans="1:14" x14ac:dyDescent="0.25">
      <c r="A31" s="22">
        <v>41921</v>
      </c>
      <c r="B31" s="25" t="s">
        <v>38</v>
      </c>
      <c r="C31" s="31" t="s">
        <v>178</v>
      </c>
      <c r="D31" s="23" t="s">
        <v>13</v>
      </c>
      <c r="E31" s="91">
        <v>4.7</v>
      </c>
      <c r="F31" s="24">
        <f t="shared" si="0"/>
        <v>4.7</v>
      </c>
      <c r="G31" s="23">
        <v>1</v>
      </c>
      <c r="H31" s="91">
        <v>12</v>
      </c>
      <c r="I31" s="27">
        <f t="shared" si="1"/>
        <v>12</v>
      </c>
      <c r="J31" s="27">
        <v>15</v>
      </c>
      <c r="K31" s="28">
        <f t="shared" si="2"/>
        <v>7.3</v>
      </c>
      <c r="L31" s="29">
        <f t="shared" si="3"/>
        <v>7.3</v>
      </c>
      <c r="M31" s="58" t="s">
        <v>1139</v>
      </c>
      <c r="N31"/>
    </row>
    <row r="32" spans="1:14" x14ac:dyDescent="0.25">
      <c r="A32" s="22">
        <v>41921</v>
      </c>
      <c r="B32" s="25" t="s">
        <v>68</v>
      </c>
      <c r="C32" s="31" t="s">
        <v>187</v>
      </c>
      <c r="D32" s="23" t="s">
        <v>13</v>
      </c>
      <c r="E32" s="91">
        <v>2.5</v>
      </c>
      <c r="F32" s="24">
        <f t="shared" si="0"/>
        <v>2.5</v>
      </c>
      <c r="G32" s="23">
        <v>1</v>
      </c>
      <c r="H32" s="91">
        <v>10</v>
      </c>
      <c r="I32" s="27">
        <f t="shared" si="1"/>
        <v>10</v>
      </c>
      <c r="J32" s="27">
        <v>6</v>
      </c>
      <c r="K32" s="28">
        <f t="shared" si="2"/>
        <v>7.5</v>
      </c>
      <c r="L32" s="29">
        <f t="shared" si="3"/>
        <v>7.5</v>
      </c>
      <c r="M32" s="58" t="s">
        <v>1139</v>
      </c>
      <c r="N32"/>
    </row>
    <row r="33" spans="1:14" x14ac:dyDescent="0.25">
      <c r="A33" s="22">
        <v>41921</v>
      </c>
      <c r="B33" s="25" t="s">
        <v>27</v>
      </c>
      <c r="C33" s="31" t="s">
        <v>174</v>
      </c>
      <c r="D33" s="23" t="s">
        <v>13</v>
      </c>
      <c r="E33" s="91">
        <v>14.3</v>
      </c>
      <c r="F33" s="24">
        <f t="shared" si="0"/>
        <v>14.3</v>
      </c>
      <c r="G33" s="23">
        <v>1</v>
      </c>
      <c r="H33" s="91">
        <v>35</v>
      </c>
      <c r="I33" s="27">
        <f t="shared" si="1"/>
        <v>35</v>
      </c>
      <c r="J33" s="27">
        <v>0.69</v>
      </c>
      <c r="K33" s="28">
        <f t="shared" si="2"/>
        <v>20.7</v>
      </c>
      <c r="L33" s="29">
        <f t="shared" si="3"/>
        <v>20.7</v>
      </c>
      <c r="M33" s="58" t="s">
        <v>1140</v>
      </c>
      <c r="N33"/>
    </row>
    <row r="34" spans="1:14" x14ac:dyDescent="0.25">
      <c r="A34" s="22">
        <v>41921</v>
      </c>
      <c r="B34" s="25" t="s">
        <v>38</v>
      </c>
      <c r="C34" s="31" t="s">
        <v>178</v>
      </c>
      <c r="D34" s="23" t="s">
        <v>13</v>
      </c>
      <c r="E34" s="91">
        <v>4.7</v>
      </c>
      <c r="F34" s="24">
        <f t="shared" si="0"/>
        <v>9.4</v>
      </c>
      <c r="G34" s="23">
        <v>2</v>
      </c>
      <c r="H34" s="91">
        <v>12</v>
      </c>
      <c r="I34" s="27">
        <f t="shared" si="1"/>
        <v>24</v>
      </c>
      <c r="J34" s="27">
        <v>4.8</v>
      </c>
      <c r="K34" s="28">
        <f t="shared" si="2"/>
        <v>14.6</v>
      </c>
      <c r="L34" s="29">
        <f t="shared" si="3"/>
        <v>14.6</v>
      </c>
      <c r="M34" s="58" t="s">
        <v>1141</v>
      </c>
      <c r="N34"/>
    </row>
    <row r="35" spans="1:14" x14ac:dyDescent="0.25">
      <c r="A35" s="22">
        <v>41921</v>
      </c>
      <c r="B35" s="25" t="s">
        <v>38</v>
      </c>
      <c r="C35" s="31" t="s">
        <v>178</v>
      </c>
      <c r="D35" s="23" t="s">
        <v>13</v>
      </c>
      <c r="E35" s="91">
        <v>4.7</v>
      </c>
      <c r="F35" s="24">
        <f t="shared" si="0"/>
        <v>4.7</v>
      </c>
      <c r="G35" s="23">
        <v>1</v>
      </c>
      <c r="H35" s="91">
        <v>12</v>
      </c>
      <c r="I35" s="27">
        <f t="shared" si="1"/>
        <v>12</v>
      </c>
      <c r="J35" s="27">
        <v>15</v>
      </c>
      <c r="K35" s="28">
        <f t="shared" si="2"/>
        <v>7.3</v>
      </c>
      <c r="L35" s="29">
        <f t="shared" si="3"/>
        <v>7.3</v>
      </c>
      <c r="M35" s="58" t="s">
        <v>1142</v>
      </c>
      <c r="N35"/>
    </row>
    <row r="36" spans="1:14" x14ac:dyDescent="0.25">
      <c r="A36" s="22">
        <v>41921</v>
      </c>
      <c r="B36" s="25" t="s">
        <v>227</v>
      </c>
      <c r="C36" s="31" t="s">
        <v>175</v>
      </c>
      <c r="D36" s="23" t="s">
        <v>831</v>
      </c>
      <c r="E36" s="91">
        <v>12</v>
      </c>
      <c r="F36" s="24">
        <f t="shared" si="0"/>
        <v>12</v>
      </c>
      <c r="G36" s="23">
        <v>1</v>
      </c>
      <c r="H36" s="91">
        <v>15</v>
      </c>
      <c r="I36" s="27">
        <f t="shared" si="1"/>
        <v>15</v>
      </c>
      <c r="J36" s="27">
        <v>6</v>
      </c>
      <c r="K36" s="28">
        <f t="shared" si="2"/>
        <v>3</v>
      </c>
      <c r="L36" s="29">
        <f t="shared" si="3"/>
        <v>3</v>
      </c>
      <c r="M36" s="58" t="s">
        <v>1143</v>
      </c>
      <c r="N36"/>
    </row>
    <row r="37" spans="1:14" x14ac:dyDescent="0.25">
      <c r="A37" s="22">
        <v>41922</v>
      </c>
      <c r="B37" s="23" t="s">
        <v>1190</v>
      </c>
      <c r="C37" s="31" t="s">
        <v>173</v>
      </c>
      <c r="D37" s="23" t="s">
        <v>82</v>
      </c>
      <c r="E37" s="91">
        <v>50</v>
      </c>
      <c r="F37" s="24">
        <f t="shared" si="0"/>
        <v>50</v>
      </c>
      <c r="G37" s="23">
        <v>1</v>
      </c>
      <c r="H37" s="91">
        <v>0</v>
      </c>
      <c r="I37" s="96">
        <f t="shared" si="1"/>
        <v>0</v>
      </c>
      <c r="J37" s="27"/>
      <c r="K37" s="92">
        <f t="shared" si="2"/>
        <v>-50</v>
      </c>
      <c r="L37" s="101">
        <f t="shared" si="3"/>
        <v>-50</v>
      </c>
      <c r="M37" s="58"/>
      <c r="N37"/>
    </row>
    <row r="38" spans="1:14" x14ac:dyDescent="0.25">
      <c r="A38" s="22">
        <v>41923</v>
      </c>
      <c r="B38" s="23" t="s">
        <v>1190</v>
      </c>
      <c r="C38" s="31" t="s">
        <v>173</v>
      </c>
      <c r="D38" s="23" t="s">
        <v>87</v>
      </c>
      <c r="E38" s="91">
        <v>50</v>
      </c>
      <c r="F38" s="24">
        <f t="shared" si="0"/>
        <v>50</v>
      </c>
      <c r="G38" s="23">
        <v>1</v>
      </c>
      <c r="H38" s="91">
        <v>0</v>
      </c>
      <c r="I38" s="96">
        <f t="shared" si="1"/>
        <v>0</v>
      </c>
      <c r="J38" s="27"/>
      <c r="K38" s="92">
        <f t="shared" si="2"/>
        <v>-50</v>
      </c>
      <c r="L38" s="101">
        <f t="shared" si="3"/>
        <v>-50</v>
      </c>
      <c r="M38" s="58"/>
      <c r="N38"/>
    </row>
    <row r="39" spans="1:14" x14ac:dyDescent="0.25">
      <c r="A39" s="22">
        <v>41924</v>
      </c>
      <c r="B39" s="25" t="s">
        <v>1101</v>
      </c>
      <c r="C39" s="31" t="s">
        <v>173</v>
      </c>
      <c r="D39" s="23" t="s">
        <v>87</v>
      </c>
      <c r="E39" s="91">
        <v>45</v>
      </c>
      <c r="F39" s="24">
        <f t="shared" si="0"/>
        <v>90</v>
      </c>
      <c r="G39" s="23">
        <v>2</v>
      </c>
      <c r="H39" s="91">
        <v>25</v>
      </c>
      <c r="I39" s="96">
        <f t="shared" si="1"/>
        <v>50</v>
      </c>
      <c r="J39" s="27">
        <v>6</v>
      </c>
      <c r="K39" s="92">
        <f t="shared" si="2"/>
        <v>-40</v>
      </c>
      <c r="L39" s="101">
        <f t="shared" si="3"/>
        <v>-40</v>
      </c>
      <c r="M39" s="58" t="s">
        <v>1144</v>
      </c>
      <c r="N39" t="s">
        <v>1145</v>
      </c>
    </row>
    <row r="40" spans="1:14" x14ac:dyDescent="0.25">
      <c r="A40" s="22">
        <v>41925</v>
      </c>
      <c r="B40" s="23" t="s">
        <v>1190</v>
      </c>
      <c r="C40" s="31" t="s">
        <v>173</v>
      </c>
      <c r="D40" s="23" t="s">
        <v>87</v>
      </c>
      <c r="E40" s="91">
        <v>50</v>
      </c>
      <c r="F40" s="24">
        <f t="shared" si="0"/>
        <v>50</v>
      </c>
      <c r="G40" s="23">
        <v>1</v>
      </c>
      <c r="H40" s="91">
        <v>0</v>
      </c>
      <c r="I40" s="96">
        <f t="shared" si="1"/>
        <v>0</v>
      </c>
      <c r="J40" s="27"/>
      <c r="K40" s="92">
        <f t="shared" si="2"/>
        <v>-50</v>
      </c>
      <c r="L40" s="101">
        <f t="shared" si="3"/>
        <v>-50</v>
      </c>
      <c r="M40" s="58"/>
      <c r="N40"/>
    </row>
    <row r="41" spans="1:14" x14ac:dyDescent="0.25">
      <c r="A41" s="22">
        <v>41926</v>
      </c>
      <c r="B41" s="23" t="s">
        <v>1190</v>
      </c>
      <c r="C41" s="31" t="s">
        <v>173</v>
      </c>
      <c r="D41" s="23" t="s">
        <v>82</v>
      </c>
      <c r="E41" s="91">
        <v>50</v>
      </c>
      <c r="F41" s="24">
        <f t="shared" si="0"/>
        <v>50</v>
      </c>
      <c r="G41" s="23">
        <v>1</v>
      </c>
      <c r="H41" s="91">
        <v>0</v>
      </c>
      <c r="I41" s="96">
        <f t="shared" si="1"/>
        <v>0</v>
      </c>
      <c r="J41" s="27"/>
      <c r="K41" s="92">
        <f t="shared" si="2"/>
        <v>-50</v>
      </c>
      <c r="L41" s="101">
        <f t="shared" si="3"/>
        <v>-50</v>
      </c>
      <c r="M41" s="58"/>
      <c r="N41"/>
    </row>
    <row r="42" spans="1:14" x14ac:dyDescent="0.25">
      <c r="A42" s="22">
        <v>41926</v>
      </c>
      <c r="B42" s="25" t="s">
        <v>62</v>
      </c>
      <c r="C42" s="31" t="s">
        <v>174</v>
      </c>
      <c r="D42" s="23" t="s">
        <v>13</v>
      </c>
      <c r="E42" s="91">
        <v>3.6</v>
      </c>
      <c r="F42" s="24">
        <f t="shared" si="0"/>
        <v>10.8</v>
      </c>
      <c r="G42" s="23">
        <v>3</v>
      </c>
      <c r="H42" s="91">
        <v>10</v>
      </c>
      <c r="I42" s="27">
        <f t="shared" si="1"/>
        <v>30</v>
      </c>
      <c r="J42" s="27">
        <v>6</v>
      </c>
      <c r="K42" s="28">
        <f t="shared" si="2"/>
        <v>19.2</v>
      </c>
      <c r="L42" s="29">
        <f t="shared" si="3"/>
        <v>19.2</v>
      </c>
      <c r="M42" s="58" t="s">
        <v>1146</v>
      </c>
      <c r="N42"/>
    </row>
    <row r="43" spans="1:14" x14ac:dyDescent="0.25">
      <c r="A43" s="22">
        <v>41926</v>
      </c>
      <c r="B43" s="25" t="s">
        <v>64</v>
      </c>
      <c r="C43" s="31" t="s">
        <v>174</v>
      </c>
      <c r="D43" s="23" t="s">
        <v>13</v>
      </c>
      <c r="E43" s="91">
        <v>3.6</v>
      </c>
      <c r="F43" s="24">
        <f t="shared" si="0"/>
        <v>10.8</v>
      </c>
      <c r="G43" s="23">
        <v>3</v>
      </c>
      <c r="H43" s="91">
        <v>10</v>
      </c>
      <c r="I43" s="27">
        <f t="shared" si="1"/>
        <v>30</v>
      </c>
      <c r="J43" s="27">
        <v>3</v>
      </c>
      <c r="K43" s="28">
        <f t="shared" si="2"/>
        <v>19.2</v>
      </c>
      <c r="L43" s="29">
        <f t="shared" si="3"/>
        <v>19.2</v>
      </c>
      <c r="M43" s="58" t="s">
        <v>1146</v>
      </c>
      <c r="N43"/>
    </row>
    <row r="44" spans="1:14" x14ac:dyDescent="0.25">
      <c r="A44" s="22">
        <v>41926</v>
      </c>
      <c r="B44" s="25" t="s">
        <v>34</v>
      </c>
      <c r="C44" s="31" t="s">
        <v>174</v>
      </c>
      <c r="D44" s="23" t="s">
        <v>13</v>
      </c>
      <c r="E44" s="91">
        <v>3.6</v>
      </c>
      <c r="F44" s="24">
        <f t="shared" si="0"/>
        <v>10.8</v>
      </c>
      <c r="G44" s="23">
        <v>3</v>
      </c>
      <c r="H44" s="91">
        <v>10</v>
      </c>
      <c r="I44" s="27">
        <f t="shared" si="1"/>
        <v>30</v>
      </c>
      <c r="J44" s="27">
        <v>15</v>
      </c>
      <c r="K44" s="28">
        <f t="shared" si="2"/>
        <v>19.2</v>
      </c>
      <c r="L44" s="29">
        <f t="shared" si="3"/>
        <v>19.2</v>
      </c>
      <c r="M44" s="58" t="s">
        <v>1146</v>
      </c>
      <c r="N44"/>
    </row>
    <row r="45" spans="1:14" x14ac:dyDescent="0.25">
      <c r="A45" s="22">
        <v>41926</v>
      </c>
      <c r="B45" s="25" t="s">
        <v>63</v>
      </c>
      <c r="C45" s="31" t="s">
        <v>174</v>
      </c>
      <c r="D45" s="23" t="s">
        <v>13</v>
      </c>
      <c r="E45" s="91">
        <v>3.6</v>
      </c>
      <c r="F45" s="24">
        <f t="shared" si="0"/>
        <v>10.8</v>
      </c>
      <c r="G45" s="23">
        <v>3</v>
      </c>
      <c r="H45" s="91">
        <v>10</v>
      </c>
      <c r="I45" s="27">
        <f t="shared" si="1"/>
        <v>30</v>
      </c>
      <c r="J45" s="27">
        <v>10</v>
      </c>
      <c r="K45" s="28">
        <f t="shared" si="2"/>
        <v>19.2</v>
      </c>
      <c r="L45" s="29">
        <f t="shared" si="3"/>
        <v>19.2</v>
      </c>
      <c r="M45" s="58" t="s">
        <v>1146</v>
      </c>
      <c r="N45"/>
    </row>
    <row r="46" spans="1:14" x14ac:dyDescent="0.25">
      <c r="A46" s="22">
        <v>41926</v>
      </c>
      <c r="B46" s="25" t="s">
        <v>62</v>
      </c>
      <c r="C46" s="31" t="s">
        <v>174</v>
      </c>
      <c r="D46" s="23" t="s">
        <v>13</v>
      </c>
      <c r="E46" s="91">
        <v>3.6</v>
      </c>
      <c r="F46" s="24">
        <f t="shared" si="0"/>
        <v>10.8</v>
      </c>
      <c r="G46" s="23">
        <v>3</v>
      </c>
      <c r="H46" s="91">
        <v>10</v>
      </c>
      <c r="I46" s="27">
        <f t="shared" si="1"/>
        <v>30</v>
      </c>
      <c r="J46" s="27">
        <v>3</v>
      </c>
      <c r="K46" s="28">
        <f t="shared" si="2"/>
        <v>19.2</v>
      </c>
      <c r="L46" s="29">
        <f t="shared" si="3"/>
        <v>19.2</v>
      </c>
      <c r="M46" s="58" t="s">
        <v>1147</v>
      </c>
      <c r="N46"/>
    </row>
    <row r="47" spans="1:14" x14ac:dyDescent="0.25">
      <c r="A47" s="22">
        <v>41926</v>
      </c>
      <c r="B47" s="25" t="s">
        <v>64</v>
      </c>
      <c r="C47" s="31" t="s">
        <v>174</v>
      </c>
      <c r="D47" s="23" t="s">
        <v>13</v>
      </c>
      <c r="E47" s="91">
        <v>3.6</v>
      </c>
      <c r="F47" s="24">
        <f t="shared" si="0"/>
        <v>10.8</v>
      </c>
      <c r="G47" s="23">
        <v>3</v>
      </c>
      <c r="H47" s="91">
        <v>10</v>
      </c>
      <c r="I47" s="27">
        <f t="shared" si="1"/>
        <v>30</v>
      </c>
      <c r="J47" s="27">
        <v>15</v>
      </c>
      <c r="K47" s="28">
        <f t="shared" si="2"/>
        <v>19.2</v>
      </c>
      <c r="L47" s="29">
        <f t="shared" si="3"/>
        <v>19.2</v>
      </c>
      <c r="M47" s="58" t="s">
        <v>1147</v>
      </c>
      <c r="N47"/>
    </row>
    <row r="48" spans="1:14" x14ac:dyDescent="0.25">
      <c r="A48" s="22">
        <v>41926</v>
      </c>
      <c r="B48" s="25" t="s">
        <v>34</v>
      </c>
      <c r="C48" s="31" t="s">
        <v>174</v>
      </c>
      <c r="D48" s="23" t="s">
        <v>13</v>
      </c>
      <c r="E48" s="91">
        <v>3.6</v>
      </c>
      <c r="F48" s="24">
        <f t="shared" si="0"/>
        <v>10.8</v>
      </c>
      <c r="G48" s="23">
        <v>3</v>
      </c>
      <c r="H48" s="91">
        <v>10</v>
      </c>
      <c r="I48" s="27">
        <f t="shared" si="1"/>
        <v>30</v>
      </c>
      <c r="J48" s="27">
        <v>6</v>
      </c>
      <c r="K48" s="28">
        <f t="shared" si="2"/>
        <v>19.2</v>
      </c>
      <c r="L48" s="29">
        <f t="shared" si="3"/>
        <v>19.2</v>
      </c>
      <c r="M48" s="58" t="s">
        <v>1147</v>
      </c>
      <c r="N48"/>
    </row>
    <row r="49" spans="1:14" x14ac:dyDescent="0.25">
      <c r="A49" s="22">
        <v>41926</v>
      </c>
      <c r="B49" s="25" t="s">
        <v>63</v>
      </c>
      <c r="C49" s="31" t="s">
        <v>174</v>
      </c>
      <c r="D49" s="23" t="s">
        <v>13</v>
      </c>
      <c r="E49" s="91">
        <v>3.6</v>
      </c>
      <c r="F49" s="24">
        <f t="shared" si="0"/>
        <v>10.8</v>
      </c>
      <c r="G49" s="23">
        <v>3</v>
      </c>
      <c r="H49" s="91">
        <v>10</v>
      </c>
      <c r="I49" s="27">
        <f t="shared" si="1"/>
        <v>30</v>
      </c>
      <c r="J49" s="27">
        <v>0.69</v>
      </c>
      <c r="K49" s="28">
        <f t="shared" si="2"/>
        <v>19.2</v>
      </c>
      <c r="L49" s="29">
        <f t="shared" si="3"/>
        <v>19.2</v>
      </c>
      <c r="M49" s="58" t="s">
        <v>1147</v>
      </c>
      <c r="N49"/>
    </row>
    <row r="50" spans="1:14" x14ac:dyDescent="0.25">
      <c r="A50" s="22">
        <v>41926</v>
      </c>
      <c r="B50" s="25" t="s">
        <v>68</v>
      </c>
      <c r="C50" s="31" t="s">
        <v>187</v>
      </c>
      <c r="D50" s="23" t="s">
        <v>13</v>
      </c>
      <c r="E50" s="91">
        <v>2.5</v>
      </c>
      <c r="F50" s="24">
        <f t="shared" si="0"/>
        <v>2.5</v>
      </c>
      <c r="G50" s="23">
        <v>1</v>
      </c>
      <c r="H50" s="91">
        <v>10</v>
      </c>
      <c r="I50" s="27">
        <f t="shared" si="1"/>
        <v>10</v>
      </c>
      <c r="J50" s="27">
        <v>4.8</v>
      </c>
      <c r="K50" s="28">
        <f t="shared" si="2"/>
        <v>7.5</v>
      </c>
      <c r="L50" s="29">
        <f t="shared" si="3"/>
        <v>7.5</v>
      </c>
      <c r="M50" s="58" t="s">
        <v>1147</v>
      </c>
      <c r="N50"/>
    </row>
    <row r="51" spans="1:14" x14ac:dyDescent="0.25">
      <c r="A51" s="22">
        <v>41926</v>
      </c>
      <c r="B51" s="25" t="s">
        <v>40</v>
      </c>
      <c r="C51" s="31" t="s">
        <v>180</v>
      </c>
      <c r="D51" s="23" t="s">
        <v>13</v>
      </c>
      <c r="E51" s="91">
        <v>1.28</v>
      </c>
      <c r="F51" s="24">
        <f t="shared" si="0"/>
        <v>8.9600000000000009</v>
      </c>
      <c r="G51" s="23">
        <v>7</v>
      </c>
      <c r="H51" s="91">
        <v>5</v>
      </c>
      <c r="I51" s="27">
        <f t="shared" si="1"/>
        <v>35</v>
      </c>
      <c r="J51" s="27">
        <v>6</v>
      </c>
      <c r="K51" s="28">
        <f t="shared" si="2"/>
        <v>26.04</v>
      </c>
      <c r="L51" s="29">
        <f t="shared" si="3"/>
        <v>26.04</v>
      </c>
      <c r="M51" s="58" t="s">
        <v>1147</v>
      </c>
      <c r="N51"/>
    </row>
    <row r="52" spans="1:14" x14ac:dyDescent="0.25">
      <c r="A52" s="22">
        <v>41926</v>
      </c>
      <c r="B52" s="25" t="s">
        <v>62</v>
      </c>
      <c r="C52" s="31" t="s">
        <v>174</v>
      </c>
      <c r="D52" s="23" t="s">
        <v>13</v>
      </c>
      <c r="E52" s="91">
        <v>3.6</v>
      </c>
      <c r="F52" s="24">
        <f t="shared" si="0"/>
        <v>3.6</v>
      </c>
      <c r="G52" s="23">
        <v>1</v>
      </c>
      <c r="H52" s="91">
        <v>10</v>
      </c>
      <c r="I52" s="27">
        <f t="shared" si="1"/>
        <v>10</v>
      </c>
      <c r="J52" s="27">
        <v>10</v>
      </c>
      <c r="K52" s="28">
        <f t="shared" si="2"/>
        <v>6.4</v>
      </c>
      <c r="L52" s="29">
        <f t="shared" si="3"/>
        <v>6.4</v>
      </c>
      <c r="M52" s="58" t="s">
        <v>1148</v>
      </c>
      <c r="N52"/>
    </row>
    <row r="53" spans="1:14" x14ac:dyDescent="0.25">
      <c r="A53" s="22">
        <v>41926</v>
      </c>
      <c r="B53" s="25" t="s">
        <v>34</v>
      </c>
      <c r="C53" s="31" t="s">
        <v>174</v>
      </c>
      <c r="D53" s="23" t="s">
        <v>13</v>
      </c>
      <c r="E53" s="91">
        <v>3.6</v>
      </c>
      <c r="F53" s="24">
        <f t="shared" si="0"/>
        <v>3.6</v>
      </c>
      <c r="G53" s="23">
        <v>1</v>
      </c>
      <c r="H53" s="91">
        <v>10</v>
      </c>
      <c r="I53" s="27">
        <f t="shared" si="1"/>
        <v>10</v>
      </c>
      <c r="J53" s="27">
        <v>4.8</v>
      </c>
      <c r="K53" s="28">
        <f t="shared" si="2"/>
        <v>6.4</v>
      </c>
      <c r="L53" s="29">
        <f t="shared" si="3"/>
        <v>6.4</v>
      </c>
      <c r="M53" s="58" t="s">
        <v>1148</v>
      </c>
      <c r="N53"/>
    </row>
    <row r="54" spans="1:14" x14ac:dyDescent="0.25">
      <c r="A54" s="22">
        <v>41926</v>
      </c>
      <c r="B54" s="25" t="s">
        <v>64</v>
      </c>
      <c r="C54" s="31" t="s">
        <v>174</v>
      </c>
      <c r="D54" s="23" t="s">
        <v>13</v>
      </c>
      <c r="E54" s="91">
        <v>3.6</v>
      </c>
      <c r="F54" s="24">
        <f t="shared" si="0"/>
        <v>3.6</v>
      </c>
      <c r="G54" s="23">
        <v>1</v>
      </c>
      <c r="H54" s="91">
        <v>10</v>
      </c>
      <c r="I54" s="27">
        <f t="shared" si="1"/>
        <v>10</v>
      </c>
      <c r="J54" s="27">
        <v>6</v>
      </c>
      <c r="K54" s="28">
        <f t="shared" si="2"/>
        <v>6.4</v>
      </c>
      <c r="L54" s="29">
        <f t="shared" si="3"/>
        <v>6.4</v>
      </c>
      <c r="M54" s="58" t="s">
        <v>1148</v>
      </c>
      <c r="N54"/>
    </row>
    <row r="55" spans="1:14" x14ac:dyDescent="0.25">
      <c r="A55" s="22">
        <v>41927</v>
      </c>
      <c r="B55" s="25" t="s">
        <v>1102</v>
      </c>
      <c r="C55" s="31" t="s">
        <v>173</v>
      </c>
      <c r="D55" s="23" t="s">
        <v>82</v>
      </c>
      <c r="E55" s="91">
        <v>30</v>
      </c>
      <c r="F55" s="24">
        <f t="shared" si="0"/>
        <v>60</v>
      </c>
      <c r="G55" s="23">
        <v>2</v>
      </c>
      <c r="H55" s="91">
        <v>25</v>
      </c>
      <c r="I55" s="96">
        <f t="shared" si="1"/>
        <v>50</v>
      </c>
      <c r="J55" s="27">
        <v>6</v>
      </c>
      <c r="K55" s="92">
        <f t="shared" si="2"/>
        <v>-10</v>
      </c>
      <c r="L55" s="101">
        <f t="shared" si="3"/>
        <v>-10</v>
      </c>
      <c r="M55" s="58" t="s">
        <v>1149</v>
      </c>
      <c r="N55"/>
    </row>
    <row r="56" spans="1:14" x14ac:dyDescent="0.25">
      <c r="A56" s="22">
        <v>41927</v>
      </c>
      <c r="B56" s="25" t="s">
        <v>1102</v>
      </c>
      <c r="C56" s="31" t="s">
        <v>173</v>
      </c>
      <c r="D56" s="23" t="s">
        <v>82</v>
      </c>
      <c r="E56" s="91">
        <v>30</v>
      </c>
      <c r="F56" s="24">
        <f t="shared" si="0"/>
        <v>30</v>
      </c>
      <c r="G56" s="23">
        <v>1</v>
      </c>
      <c r="H56" s="91">
        <v>25</v>
      </c>
      <c r="I56" s="96">
        <f t="shared" si="1"/>
        <v>25</v>
      </c>
      <c r="J56" s="27">
        <v>3</v>
      </c>
      <c r="K56" s="92">
        <f t="shared" si="2"/>
        <v>-5</v>
      </c>
      <c r="L56" s="101">
        <f t="shared" si="3"/>
        <v>-5</v>
      </c>
      <c r="M56" s="58" t="s">
        <v>1150</v>
      </c>
      <c r="N56"/>
    </row>
    <row r="57" spans="1:14" x14ac:dyDescent="0.25">
      <c r="A57" s="22">
        <v>41927</v>
      </c>
      <c r="B57" s="25" t="s">
        <v>227</v>
      </c>
      <c r="C57" s="31" t="s">
        <v>175</v>
      </c>
      <c r="D57" s="23" t="s">
        <v>831</v>
      </c>
      <c r="E57" s="91">
        <v>12</v>
      </c>
      <c r="F57" s="24">
        <f t="shared" si="0"/>
        <v>12</v>
      </c>
      <c r="G57" s="23">
        <v>1</v>
      </c>
      <c r="H57" s="91">
        <v>15</v>
      </c>
      <c r="I57" s="27">
        <f t="shared" si="1"/>
        <v>15</v>
      </c>
      <c r="J57" s="27">
        <v>15</v>
      </c>
      <c r="K57" s="28">
        <f t="shared" si="2"/>
        <v>3</v>
      </c>
      <c r="L57" s="29">
        <f t="shared" si="3"/>
        <v>3</v>
      </c>
      <c r="M57" s="58" t="s">
        <v>1151</v>
      </c>
      <c r="N57"/>
    </row>
    <row r="58" spans="1:14" x14ac:dyDescent="0.25">
      <c r="A58" s="22">
        <v>41928</v>
      </c>
      <c r="B58" s="25" t="s">
        <v>1103</v>
      </c>
      <c r="C58" s="31" t="s">
        <v>173</v>
      </c>
      <c r="D58" s="23" t="s">
        <v>87</v>
      </c>
      <c r="E58" s="91">
        <v>30</v>
      </c>
      <c r="F58" s="24">
        <f t="shared" si="0"/>
        <v>90</v>
      </c>
      <c r="G58" s="23">
        <v>3</v>
      </c>
      <c r="H58" s="91">
        <v>25</v>
      </c>
      <c r="I58" s="96">
        <f t="shared" si="1"/>
        <v>75</v>
      </c>
      <c r="J58" s="27">
        <v>10</v>
      </c>
      <c r="K58" s="92">
        <f t="shared" si="2"/>
        <v>-15</v>
      </c>
      <c r="L58" s="101">
        <f t="shared" si="3"/>
        <v>-15</v>
      </c>
      <c r="M58" s="58" t="s">
        <v>1152</v>
      </c>
      <c r="N58"/>
    </row>
    <row r="59" spans="1:14" x14ac:dyDescent="0.25">
      <c r="A59" s="22">
        <v>41928</v>
      </c>
      <c r="B59" s="25" t="s">
        <v>1104</v>
      </c>
      <c r="C59" s="31" t="s">
        <v>476</v>
      </c>
      <c r="D59" s="23" t="s">
        <v>17</v>
      </c>
      <c r="E59" s="91">
        <v>13</v>
      </c>
      <c r="F59" s="24">
        <f t="shared" si="0"/>
        <v>26</v>
      </c>
      <c r="G59" s="23">
        <v>2</v>
      </c>
      <c r="H59" s="91">
        <v>15</v>
      </c>
      <c r="I59" s="27">
        <f t="shared" si="1"/>
        <v>30</v>
      </c>
      <c r="J59" s="27">
        <v>3</v>
      </c>
      <c r="K59" s="28">
        <f t="shared" si="2"/>
        <v>4</v>
      </c>
      <c r="L59" s="29">
        <f t="shared" si="3"/>
        <v>4</v>
      </c>
      <c r="M59" s="58" t="s">
        <v>1153</v>
      </c>
      <c r="N59"/>
    </row>
    <row r="60" spans="1:14" x14ac:dyDescent="0.25">
      <c r="A60" s="22">
        <v>41928</v>
      </c>
      <c r="B60" s="25" t="s">
        <v>1105</v>
      </c>
      <c r="C60" s="31" t="s">
        <v>476</v>
      </c>
      <c r="D60" s="23" t="s">
        <v>17</v>
      </c>
      <c r="E60" s="91">
        <v>13</v>
      </c>
      <c r="F60" s="24">
        <f t="shared" si="0"/>
        <v>13</v>
      </c>
      <c r="G60" s="23">
        <v>1</v>
      </c>
      <c r="H60" s="91">
        <v>15</v>
      </c>
      <c r="I60" s="27">
        <f t="shared" si="1"/>
        <v>15</v>
      </c>
      <c r="J60" s="27">
        <v>15</v>
      </c>
      <c r="K60" s="28">
        <f t="shared" si="2"/>
        <v>2</v>
      </c>
      <c r="L60" s="29">
        <f t="shared" si="3"/>
        <v>2</v>
      </c>
      <c r="M60" s="58" t="s">
        <v>1153</v>
      </c>
      <c r="N60"/>
    </row>
    <row r="61" spans="1:14" x14ac:dyDescent="0.25">
      <c r="A61" s="22">
        <v>41928</v>
      </c>
      <c r="B61" s="25" t="s">
        <v>27</v>
      </c>
      <c r="C61" s="31" t="s">
        <v>174</v>
      </c>
      <c r="D61" s="23" t="s">
        <v>13</v>
      </c>
      <c r="E61" s="91">
        <v>14.3</v>
      </c>
      <c r="F61" s="24">
        <f t="shared" si="0"/>
        <v>14.3</v>
      </c>
      <c r="G61" s="23">
        <v>1</v>
      </c>
      <c r="H61" s="91">
        <v>35</v>
      </c>
      <c r="I61" s="27">
        <f t="shared" si="1"/>
        <v>35</v>
      </c>
      <c r="J61" s="27">
        <v>6</v>
      </c>
      <c r="K61" s="28">
        <f t="shared" si="2"/>
        <v>20.7</v>
      </c>
      <c r="L61" s="29">
        <f t="shared" si="3"/>
        <v>20.7</v>
      </c>
      <c r="M61" s="58" t="s">
        <v>1154</v>
      </c>
      <c r="N61"/>
    </row>
    <row r="62" spans="1:14" x14ac:dyDescent="0.25">
      <c r="A62" s="22">
        <v>41929</v>
      </c>
      <c r="B62" s="25" t="s">
        <v>68</v>
      </c>
      <c r="C62" s="31" t="s">
        <v>187</v>
      </c>
      <c r="D62" s="23" t="s">
        <v>13</v>
      </c>
      <c r="E62" s="91">
        <v>2.5</v>
      </c>
      <c r="F62" s="24">
        <f t="shared" si="0"/>
        <v>2.5</v>
      </c>
      <c r="G62" s="23">
        <v>1</v>
      </c>
      <c r="H62" s="91">
        <v>10</v>
      </c>
      <c r="I62" s="27">
        <f t="shared" si="1"/>
        <v>10</v>
      </c>
      <c r="J62" s="27">
        <v>0.69</v>
      </c>
      <c r="K62" s="28">
        <f t="shared" si="2"/>
        <v>7.5</v>
      </c>
      <c r="L62" s="29">
        <f t="shared" si="3"/>
        <v>7.5</v>
      </c>
      <c r="M62" s="58" t="s">
        <v>1155</v>
      </c>
      <c r="N62"/>
    </row>
    <row r="63" spans="1:14" x14ac:dyDescent="0.25">
      <c r="A63" s="22">
        <v>41929</v>
      </c>
      <c r="B63" s="25" t="s">
        <v>63</v>
      </c>
      <c r="C63" s="31" t="s">
        <v>174</v>
      </c>
      <c r="D63" s="23" t="s">
        <v>13</v>
      </c>
      <c r="E63" s="91">
        <v>3.6</v>
      </c>
      <c r="F63" s="24">
        <f t="shared" si="0"/>
        <v>7.2</v>
      </c>
      <c r="G63" s="23">
        <v>2</v>
      </c>
      <c r="H63" s="91">
        <v>10</v>
      </c>
      <c r="I63" s="27">
        <f t="shared" si="1"/>
        <v>20</v>
      </c>
      <c r="J63" s="27">
        <v>4.8</v>
      </c>
      <c r="K63" s="28">
        <f t="shared" si="2"/>
        <v>12.8</v>
      </c>
      <c r="L63" s="29">
        <f t="shared" si="3"/>
        <v>12.8</v>
      </c>
      <c r="M63" s="58" t="s">
        <v>1155</v>
      </c>
      <c r="N63"/>
    </row>
    <row r="64" spans="1:14" x14ac:dyDescent="0.25">
      <c r="A64" s="22">
        <v>41929</v>
      </c>
      <c r="B64" s="25" t="s">
        <v>64</v>
      </c>
      <c r="C64" s="31" t="s">
        <v>174</v>
      </c>
      <c r="D64" s="23" t="s">
        <v>13</v>
      </c>
      <c r="E64" s="91">
        <v>3.6</v>
      </c>
      <c r="F64" s="24">
        <f t="shared" si="0"/>
        <v>7.2</v>
      </c>
      <c r="G64" s="23">
        <v>2</v>
      </c>
      <c r="H64" s="91">
        <v>10</v>
      </c>
      <c r="I64" s="27">
        <f t="shared" si="1"/>
        <v>20</v>
      </c>
      <c r="J64" s="27">
        <v>15</v>
      </c>
      <c r="K64" s="28">
        <f t="shared" si="2"/>
        <v>12.8</v>
      </c>
      <c r="L64" s="29">
        <f t="shared" si="3"/>
        <v>12.8</v>
      </c>
      <c r="M64" s="58" t="s">
        <v>1155</v>
      </c>
      <c r="N64"/>
    </row>
    <row r="65" spans="1:14" x14ac:dyDescent="0.25">
      <c r="A65" s="22">
        <v>41929</v>
      </c>
      <c r="B65" s="25" t="s">
        <v>62</v>
      </c>
      <c r="C65" s="31" t="s">
        <v>174</v>
      </c>
      <c r="D65" s="23" t="s">
        <v>13</v>
      </c>
      <c r="E65" s="91">
        <v>3.6</v>
      </c>
      <c r="F65" s="24">
        <f t="shared" si="0"/>
        <v>3.6</v>
      </c>
      <c r="G65" s="23">
        <v>1</v>
      </c>
      <c r="H65" s="91">
        <v>10</v>
      </c>
      <c r="I65" s="27">
        <f t="shared" si="1"/>
        <v>10</v>
      </c>
      <c r="J65" s="27">
        <v>6</v>
      </c>
      <c r="K65" s="28">
        <f t="shared" si="2"/>
        <v>6.4</v>
      </c>
      <c r="L65" s="29">
        <f t="shared" si="3"/>
        <v>6.4</v>
      </c>
      <c r="M65" s="58" t="s">
        <v>1155</v>
      </c>
      <c r="N65"/>
    </row>
    <row r="66" spans="1:14" x14ac:dyDescent="0.25">
      <c r="A66" s="22">
        <v>41929</v>
      </c>
      <c r="B66" s="25" t="s">
        <v>1106</v>
      </c>
      <c r="C66" s="31" t="s">
        <v>476</v>
      </c>
      <c r="D66" s="23" t="s">
        <v>17</v>
      </c>
      <c r="E66" s="91">
        <v>13</v>
      </c>
      <c r="F66" s="24">
        <f t="shared" si="0"/>
        <v>13</v>
      </c>
      <c r="G66" s="23">
        <v>1</v>
      </c>
      <c r="H66" s="91">
        <v>15</v>
      </c>
      <c r="I66" s="27">
        <f t="shared" si="1"/>
        <v>15</v>
      </c>
      <c r="J66" s="27">
        <v>6</v>
      </c>
      <c r="K66" s="28">
        <f t="shared" si="2"/>
        <v>2</v>
      </c>
      <c r="L66" s="29">
        <f t="shared" si="3"/>
        <v>2</v>
      </c>
      <c r="M66" s="58" t="s">
        <v>1155</v>
      </c>
      <c r="N66"/>
    </row>
    <row r="67" spans="1:14" x14ac:dyDescent="0.25">
      <c r="A67" s="22">
        <v>41929</v>
      </c>
      <c r="B67" s="25" t="s">
        <v>1107</v>
      </c>
      <c r="C67" s="31" t="s">
        <v>476</v>
      </c>
      <c r="D67" s="23" t="s">
        <v>17</v>
      </c>
      <c r="E67" s="91">
        <v>13</v>
      </c>
      <c r="F67" s="24">
        <f t="shared" si="0"/>
        <v>13</v>
      </c>
      <c r="G67" s="23">
        <v>1</v>
      </c>
      <c r="H67" s="91">
        <v>15</v>
      </c>
      <c r="I67" s="27">
        <f t="shared" si="1"/>
        <v>15</v>
      </c>
      <c r="J67" s="27">
        <v>6</v>
      </c>
      <c r="K67" s="28">
        <f t="shared" si="2"/>
        <v>2</v>
      </c>
      <c r="L67" s="29">
        <f t="shared" si="3"/>
        <v>2</v>
      </c>
      <c r="M67" s="58" t="s">
        <v>1155</v>
      </c>
      <c r="N67"/>
    </row>
    <row r="68" spans="1:14" x14ac:dyDescent="0.25">
      <c r="A68" s="22">
        <v>41929</v>
      </c>
      <c r="B68" s="25" t="s">
        <v>1108</v>
      </c>
      <c r="C68" s="31" t="s">
        <v>476</v>
      </c>
      <c r="D68" s="23" t="s">
        <v>17</v>
      </c>
      <c r="E68" s="91">
        <v>13</v>
      </c>
      <c r="F68" s="24">
        <f t="shared" si="0"/>
        <v>13</v>
      </c>
      <c r="G68" s="23">
        <v>1</v>
      </c>
      <c r="H68" s="91">
        <v>15</v>
      </c>
      <c r="I68" s="27">
        <f t="shared" si="1"/>
        <v>15</v>
      </c>
      <c r="J68" s="27">
        <v>3</v>
      </c>
      <c r="K68" s="28">
        <f t="shared" si="2"/>
        <v>2</v>
      </c>
      <c r="L68" s="29">
        <f t="shared" si="3"/>
        <v>2</v>
      </c>
      <c r="M68" s="58" t="s">
        <v>1155</v>
      </c>
      <c r="N68"/>
    </row>
    <row r="69" spans="1:14" x14ac:dyDescent="0.25">
      <c r="A69" s="22">
        <v>41929</v>
      </c>
      <c r="B69" s="25" t="s">
        <v>227</v>
      </c>
      <c r="C69" s="31" t="s">
        <v>175</v>
      </c>
      <c r="D69" s="23" t="s">
        <v>831</v>
      </c>
      <c r="E69" s="91">
        <v>12</v>
      </c>
      <c r="F69" s="24">
        <f t="shared" si="0"/>
        <v>12</v>
      </c>
      <c r="G69" s="23">
        <v>1</v>
      </c>
      <c r="H69" s="91">
        <v>15</v>
      </c>
      <c r="I69" s="27">
        <f t="shared" si="1"/>
        <v>15</v>
      </c>
      <c r="J69" s="27">
        <v>15</v>
      </c>
      <c r="K69" s="28">
        <f t="shared" si="2"/>
        <v>3</v>
      </c>
      <c r="L69" s="29">
        <f t="shared" ref="L69:L112" si="4">K69</f>
        <v>3</v>
      </c>
      <c r="M69" s="58" t="s">
        <v>1156</v>
      </c>
      <c r="N69"/>
    </row>
    <row r="70" spans="1:14" x14ac:dyDescent="0.25">
      <c r="A70" s="22">
        <v>41929</v>
      </c>
      <c r="B70" s="25" t="s">
        <v>51</v>
      </c>
      <c r="C70" s="31" t="s">
        <v>175</v>
      </c>
      <c r="D70" s="23" t="s">
        <v>831</v>
      </c>
      <c r="E70" s="91">
        <v>12</v>
      </c>
      <c r="F70" s="24">
        <f t="shared" si="0"/>
        <v>12</v>
      </c>
      <c r="G70" s="23">
        <v>1</v>
      </c>
      <c r="H70" s="91">
        <v>15</v>
      </c>
      <c r="I70" s="27">
        <f t="shared" si="1"/>
        <v>15</v>
      </c>
      <c r="J70" s="27">
        <v>10</v>
      </c>
      <c r="K70" s="28">
        <f t="shared" si="2"/>
        <v>3</v>
      </c>
      <c r="L70" s="29">
        <f t="shared" si="4"/>
        <v>3</v>
      </c>
      <c r="M70" s="58" t="s">
        <v>1157</v>
      </c>
      <c r="N70"/>
    </row>
    <row r="71" spans="1:14" x14ac:dyDescent="0.25">
      <c r="A71" s="22">
        <v>41929</v>
      </c>
      <c r="B71" s="25" t="s">
        <v>40</v>
      </c>
      <c r="C71" s="31" t="s">
        <v>180</v>
      </c>
      <c r="D71" s="23" t="s">
        <v>13</v>
      </c>
      <c r="E71" s="91">
        <v>1.28</v>
      </c>
      <c r="F71" s="24">
        <f t="shared" si="0"/>
        <v>1.28</v>
      </c>
      <c r="G71" s="23">
        <v>1</v>
      </c>
      <c r="H71" s="91">
        <v>5</v>
      </c>
      <c r="I71" s="27">
        <f t="shared" si="1"/>
        <v>5</v>
      </c>
      <c r="J71" s="27">
        <v>3</v>
      </c>
      <c r="K71" s="28">
        <f t="shared" si="2"/>
        <v>3.7199999999999998</v>
      </c>
      <c r="L71" s="29">
        <f t="shared" si="4"/>
        <v>3.7199999999999998</v>
      </c>
      <c r="M71" s="58" t="s">
        <v>1157</v>
      </c>
      <c r="N71"/>
    </row>
    <row r="72" spans="1:14" x14ac:dyDescent="0.25">
      <c r="A72" s="22">
        <v>41929</v>
      </c>
      <c r="B72" s="25" t="s">
        <v>1109</v>
      </c>
      <c r="C72" s="31" t="s">
        <v>173</v>
      </c>
      <c r="D72" s="23" t="s">
        <v>82</v>
      </c>
      <c r="E72" s="91">
        <v>45</v>
      </c>
      <c r="F72" s="24">
        <f t="shared" si="0"/>
        <v>45</v>
      </c>
      <c r="G72" s="23">
        <v>1</v>
      </c>
      <c r="H72" s="91">
        <v>25</v>
      </c>
      <c r="I72" s="96">
        <f t="shared" si="1"/>
        <v>25</v>
      </c>
      <c r="J72" s="27">
        <v>15</v>
      </c>
      <c r="K72" s="92">
        <f t="shared" si="2"/>
        <v>-20</v>
      </c>
      <c r="L72" s="101">
        <f t="shared" si="4"/>
        <v>-20</v>
      </c>
      <c r="M72" s="58" t="s">
        <v>1158</v>
      </c>
      <c r="N72"/>
    </row>
    <row r="73" spans="1:14" x14ac:dyDescent="0.25">
      <c r="A73" s="22">
        <v>41929</v>
      </c>
      <c r="B73" s="25" t="s">
        <v>1109</v>
      </c>
      <c r="C73" s="31" t="s">
        <v>173</v>
      </c>
      <c r="D73" s="23" t="s">
        <v>82</v>
      </c>
      <c r="E73" s="91">
        <v>45</v>
      </c>
      <c r="F73" s="24">
        <f t="shared" si="0"/>
        <v>45</v>
      </c>
      <c r="G73" s="23">
        <v>1</v>
      </c>
      <c r="H73" s="91">
        <v>25</v>
      </c>
      <c r="I73" s="96">
        <f t="shared" si="1"/>
        <v>25</v>
      </c>
      <c r="J73" s="27">
        <v>6</v>
      </c>
      <c r="K73" s="92">
        <f t="shared" si="2"/>
        <v>-20</v>
      </c>
      <c r="L73" s="101">
        <f t="shared" si="4"/>
        <v>-20</v>
      </c>
      <c r="M73" s="58" t="s">
        <v>1159</v>
      </c>
      <c r="N73"/>
    </row>
    <row r="74" spans="1:14" x14ac:dyDescent="0.25">
      <c r="A74" s="22">
        <v>41930</v>
      </c>
      <c r="B74" s="23" t="s">
        <v>1190</v>
      </c>
      <c r="C74" s="31" t="s">
        <v>173</v>
      </c>
      <c r="D74" s="23" t="s">
        <v>82</v>
      </c>
      <c r="E74" s="91">
        <v>50</v>
      </c>
      <c r="F74" s="24">
        <f t="shared" si="0"/>
        <v>50</v>
      </c>
      <c r="G74" s="23">
        <v>1</v>
      </c>
      <c r="H74" s="91">
        <v>0</v>
      </c>
      <c r="I74" s="96">
        <f t="shared" si="1"/>
        <v>0</v>
      </c>
      <c r="J74" s="27"/>
      <c r="K74" s="92">
        <f t="shared" si="2"/>
        <v>-50</v>
      </c>
      <c r="L74" s="101">
        <f t="shared" si="4"/>
        <v>-50</v>
      </c>
      <c r="M74" s="58"/>
      <c r="N74"/>
    </row>
    <row r="75" spans="1:14" x14ac:dyDescent="0.25">
      <c r="A75" s="22">
        <v>41930</v>
      </c>
      <c r="B75" s="23" t="s">
        <v>68</v>
      </c>
      <c r="C75" s="31" t="s">
        <v>187</v>
      </c>
      <c r="D75" s="23" t="s">
        <v>13</v>
      </c>
      <c r="E75" s="91">
        <v>2.5</v>
      </c>
      <c r="F75" s="24">
        <f t="shared" si="0"/>
        <v>2.5</v>
      </c>
      <c r="G75" s="23">
        <v>1</v>
      </c>
      <c r="H75" s="91">
        <v>10</v>
      </c>
      <c r="I75" s="27">
        <f t="shared" si="1"/>
        <v>10</v>
      </c>
      <c r="J75" s="27">
        <v>0.69</v>
      </c>
      <c r="K75" s="28">
        <f t="shared" si="2"/>
        <v>7.5</v>
      </c>
      <c r="L75" s="29">
        <f t="shared" si="4"/>
        <v>7.5</v>
      </c>
      <c r="M75" s="58" t="s">
        <v>1160</v>
      </c>
      <c r="N75"/>
    </row>
    <row r="76" spans="1:14" x14ac:dyDescent="0.25">
      <c r="A76" s="22">
        <v>41930</v>
      </c>
      <c r="B76" s="25" t="s">
        <v>1110</v>
      </c>
      <c r="C76" s="31" t="s">
        <v>175</v>
      </c>
      <c r="D76" s="23" t="s">
        <v>12</v>
      </c>
      <c r="E76" s="91">
        <v>11.2</v>
      </c>
      <c r="F76" s="24">
        <f t="shared" si="0"/>
        <v>11.2</v>
      </c>
      <c r="G76" s="23">
        <v>1</v>
      </c>
      <c r="H76" s="91">
        <v>16</v>
      </c>
      <c r="I76" s="27">
        <f t="shared" si="1"/>
        <v>16</v>
      </c>
      <c r="J76" s="27">
        <v>4.8</v>
      </c>
      <c r="K76" s="28">
        <f t="shared" si="2"/>
        <v>4.8000000000000007</v>
      </c>
      <c r="L76" s="29">
        <f t="shared" si="4"/>
        <v>4.8000000000000007</v>
      </c>
      <c r="M76" s="58" t="s">
        <v>1160</v>
      </c>
      <c r="N76"/>
    </row>
    <row r="77" spans="1:14" x14ac:dyDescent="0.25">
      <c r="A77" s="22">
        <v>41931</v>
      </c>
      <c r="B77" s="23" t="s">
        <v>1190</v>
      </c>
      <c r="C77" s="31" t="s">
        <v>173</v>
      </c>
      <c r="D77" s="23" t="s">
        <v>82</v>
      </c>
      <c r="E77" s="91">
        <v>50</v>
      </c>
      <c r="F77" s="24">
        <f t="shared" si="0"/>
        <v>50</v>
      </c>
      <c r="G77" s="23">
        <v>1</v>
      </c>
      <c r="H77" s="91">
        <v>0</v>
      </c>
      <c r="I77" s="96">
        <f t="shared" si="1"/>
        <v>0</v>
      </c>
      <c r="J77" s="27"/>
      <c r="K77" s="92">
        <f t="shared" si="2"/>
        <v>-50</v>
      </c>
      <c r="L77" s="101">
        <f t="shared" si="4"/>
        <v>-50</v>
      </c>
      <c r="M77" s="58"/>
      <c r="N77"/>
    </row>
    <row r="78" spans="1:14" x14ac:dyDescent="0.25">
      <c r="A78" s="22">
        <v>41932</v>
      </c>
      <c r="B78" s="23" t="s">
        <v>1190</v>
      </c>
      <c r="C78" s="31" t="s">
        <v>173</v>
      </c>
      <c r="D78" s="23" t="s">
        <v>82</v>
      </c>
      <c r="E78" s="91">
        <v>50</v>
      </c>
      <c r="F78" s="24">
        <f t="shared" si="0"/>
        <v>50</v>
      </c>
      <c r="G78" s="23">
        <v>1</v>
      </c>
      <c r="H78" s="91">
        <v>0</v>
      </c>
      <c r="I78" s="96">
        <f t="shared" si="1"/>
        <v>0</v>
      </c>
      <c r="J78" s="27"/>
      <c r="K78" s="92">
        <f t="shared" si="2"/>
        <v>-50</v>
      </c>
      <c r="L78" s="101">
        <f t="shared" si="4"/>
        <v>-50</v>
      </c>
      <c r="M78" s="58"/>
      <c r="N78"/>
    </row>
    <row r="79" spans="1:14" x14ac:dyDescent="0.25">
      <c r="A79" s="22">
        <v>41932</v>
      </c>
      <c r="B79" s="25" t="s">
        <v>37</v>
      </c>
      <c r="C79" s="31" t="s">
        <v>177</v>
      </c>
      <c r="D79" s="23" t="s">
        <v>13</v>
      </c>
      <c r="E79" s="91">
        <v>4.7</v>
      </c>
      <c r="F79" s="24">
        <f t="shared" si="0"/>
        <v>4.7</v>
      </c>
      <c r="G79" s="23">
        <v>1</v>
      </c>
      <c r="H79" s="91">
        <v>20</v>
      </c>
      <c r="I79" s="27">
        <f t="shared" si="1"/>
        <v>20</v>
      </c>
      <c r="J79" s="27">
        <v>6</v>
      </c>
      <c r="K79" s="28">
        <f t="shared" si="2"/>
        <v>15.3</v>
      </c>
      <c r="L79" s="29">
        <f t="shared" si="4"/>
        <v>15.3</v>
      </c>
      <c r="M79" s="58" t="s">
        <v>1161</v>
      </c>
      <c r="N79"/>
    </row>
    <row r="80" spans="1:14" x14ac:dyDescent="0.25">
      <c r="A80" s="22">
        <v>41933</v>
      </c>
      <c r="B80" s="23" t="s">
        <v>1190</v>
      </c>
      <c r="C80" s="31" t="s">
        <v>173</v>
      </c>
      <c r="D80" s="23" t="s">
        <v>87</v>
      </c>
      <c r="E80" s="91">
        <v>50</v>
      </c>
      <c r="F80" s="24">
        <f t="shared" si="0"/>
        <v>50</v>
      </c>
      <c r="G80" s="23">
        <v>1</v>
      </c>
      <c r="H80" s="91">
        <v>0</v>
      </c>
      <c r="I80" s="96">
        <f t="shared" si="1"/>
        <v>0</v>
      </c>
      <c r="J80" s="27"/>
      <c r="K80" s="92">
        <f t="shared" si="2"/>
        <v>-50</v>
      </c>
      <c r="L80" s="101">
        <f t="shared" si="4"/>
        <v>-50</v>
      </c>
      <c r="M80" s="58"/>
      <c r="N80"/>
    </row>
    <row r="81" spans="1:14" x14ac:dyDescent="0.25">
      <c r="A81" s="22">
        <v>41933</v>
      </c>
      <c r="B81" s="23" t="s">
        <v>27</v>
      </c>
      <c r="C81" s="31" t="s">
        <v>174</v>
      </c>
      <c r="D81" s="23" t="s">
        <v>13</v>
      </c>
      <c r="E81" s="91">
        <v>14.3</v>
      </c>
      <c r="F81" s="24">
        <f t="shared" si="0"/>
        <v>42.900000000000006</v>
      </c>
      <c r="G81" s="23">
        <v>3</v>
      </c>
      <c r="H81" s="91">
        <v>35</v>
      </c>
      <c r="I81" s="27">
        <f t="shared" si="1"/>
        <v>105</v>
      </c>
      <c r="J81" s="27">
        <v>10</v>
      </c>
      <c r="K81" s="28">
        <f t="shared" si="2"/>
        <v>62.099999999999994</v>
      </c>
      <c r="L81" s="29">
        <f t="shared" si="4"/>
        <v>62.099999999999994</v>
      </c>
      <c r="M81" s="58" t="s">
        <v>1162</v>
      </c>
      <c r="N81"/>
    </row>
    <row r="82" spans="1:14" x14ac:dyDescent="0.25">
      <c r="A82" s="22">
        <v>41933</v>
      </c>
      <c r="B82" s="23" t="s">
        <v>38</v>
      </c>
      <c r="C82" s="31" t="s">
        <v>178</v>
      </c>
      <c r="D82" s="23" t="s">
        <v>13</v>
      </c>
      <c r="E82" s="91">
        <v>4.7</v>
      </c>
      <c r="F82" s="24">
        <f t="shared" si="0"/>
        <v>4.7</v>
      </c>
      <c r="G82" s="23">
        <v>1</v>
      </c>
      <c r="H82" s="91">
        <v>12</v>
      </c>
      <c r="I82" s="27">
        <f t="shared" si="1"/>
        <v>12</v>
      </c>
      <c r="J82" s="27">
        <v>4.8</v>
      </c>
      <c r="K82" s="28">
        <f t="shared" si="2"/>
        <v>7.3</v>
      </c>
      <c r="L82" s="29">
        <f t="shared" si="4"/>
        <v>7.3</v>
      </c>
      <c r="M82" s="58" t="s">
        <v>1162</v>
      </c>
      <c r="N82"/>
    </row>
    <row r="83" spans="1:14" x14ac:dyDescent="0.25">
      <c r="A83" s="22">
        <v>41933</v>
      </c>
      <c r="B83" s="23" t="s">
        <v>27</v>
      </c>
      <c r="C83" s="31" t="s">
        <v>174</v>
      </c>
      <c r="D83" s="23" t="s">
        <v>13</v>
      </c>
      <c r="E83" s="91">
        <v>14.3</v>
      </c>
      <c r="F83" s="24">
        <f t="shared" si="0"/>
        <v>42.900000000000006</v>
      </c>
      <c r="G83" s="23">
        <v>3</v>
      </c>
      <c r="H83" s="91">
        <v>35</v>
      </c>
      <c r="I83" s="27">
        <f t="shared" si="1"/>
        <v>105</v>
      </c>
      <c r="J83" s="27">
        <v>6</v>
      </c>
      <c r="K83" s="28">
        <f t="shared" si="2"/>
        <v>62.099999999999994</v>
      </c>
      <c r="L83" s="29">
        <f t="shared" si="4"/>
        <v>62.099999999999994</v>
      </c>
      <c r="M83" s="58" t="s">
        <v>1163</v>
      </c>
      <c r="N83"/>
    </row>
    <row r="84" spans="1:14" x14ac:dyDescent="0.25">
      <c r="A84" s="22">
        <v>41935</v>
      </c>
      <c r="B84" s="25" t="s">
        <v>1111</v>
      </c>
      <c r="C84" s="31" t="s">
        <v>173</v>
      </c>
      <c r="D84" s="23" t="s">
        <v>87</v>
      </c>
      <c r="E84" s="91">
        <v>45</v>
      </c>
      <c r="F84" s="24">
        <f t="shared" si="0"/>
        <v>90</v>
      </c>
      <c r="G84" s="23">
        <v>2</v>
      </c>
      <c r="H84" s="91">
        <v>25</v>
      </c>
      <c r="I84" s="96">
        <f t="shared" si="1"/>
        <v>50</v>
      </c>
      <c r="J84" s="27">
        <v>6</v>
      </c>
      <c r="K84" s="92">
        <f t="shared" si="2"/>
        <v>-40</v>
      </c>
      <c r="L84" s="101">
        <f t="shared" si="4"/>
        <v>-40</v>
      </c>
      <c r="M84" s="58" t="s">
        <v>1164</v>
      </c>
      <c r="N84"/>
    </row>
    <row r="85" spans="1:14" x14ac:dyDescent="0.25">
      <c r="A85" s="22">
        <v>41935</v>
      </c>
      <c r="B85" s="25" t="s">
        <v>1112</v>
      </c>
      <c r="C85" s="31" t="s">
        <v>173</v>
      </c>
      <c r="D85" s="23" t="s">
        <v>82</v>
      </c>
      <c r="E85" s="91">
        <v>18</v>
      </c>
      <c r="F85" s="24">
        <f t="shared" si="0"/>
        <v>36</v>
      </c>
      <c r="G85" s="23">
        <v>2</v>
      </c>
      <c r="H85" s="91">
        <v>25</v>
      </c>
      <c r="I85" s="96">
        <f t="shared" si="1"/>
        <v>50</v>
      </c>
      <c r="J85" s="27">
        <v>3</v>
      </c>
      <c r="K85" s="92">
        <f t="shared" si="2"/>
        <v>14</v>
      </c>
      <c r="L85" s="101">
        <f t="shared" si="4"/>
        <v>14</v>
      </c>
      <c r="M85" s="58" t="s">
        <v>1165</v>
      </c>
      <c r="N85"/>
    </row>
    <row r="86" spans="1:14" x14ac:dyDescent="0.25">
      <c r="A86" s="22">
        <v>41935</v>
      </c>
      <c r="B86" s="25" t="s">
        <v>1113</v>
      </c>
      <c r="C86" s="31" t="s">
        <v>173</v>
      </c>
      <c r="D86" s="23" t="s">
        <v>87</v>
      </c>
      <c r="E86" s="91">
        <v>45</v>
      </c>
      <c r="F86" s="24">
        <f t="shared" si="0"/>
        <v>90</v>
      </c>
      <c r="G86" s="23">
        <v>2</v>
      </c>
      <c r="H86" s="91">
        <v>25</v>
      </c>
      <c r="I86" s="96">
        <f t="shared" si="1"/>
        <v>50</v>
      </c>
      <c r="J86" s="27">
        <v>15</v>
      </c>
      <c r="K86" s="92">
        <f t="shared" si="2"/>
        <v>-40</v>
      </c>
      <c r="L86" s="101">
        <f t="shared" si="4"/>
        <v>-40</v>
      </c>
      <c r="M86" s="58" t="s">
        <v>1166</v>
      </c>
      <c r="N86"/>
    </row>
    <row r="87" spans="1:14" x14ac:dyDescent="0.25">
      <c r="A87" s="22">
        <v>41935</v>
      </c>
      <c r="B87" s="25" t="s">
        <v>62</v>
      </c>
      <c r="C87" s="31" t="s">
        <v>174</v>
      </c>
      <c r="D87" s="23" t="s">
        <v>13</v>
      </c>
      <c r="E87" s="91">
        <v>3.6</v>
      </c>
      <c r="F87" s="24">
        <f t="shared" si="0"/>
        <v>10.8</v>
      </c>
      <c r="G87" s="23">
        <v>3</v>
      </c>
      <c r="H87" s="91">
        <v>10</v>
      </c>
      <c r="I87" s="27">
        <f t="shared" si="1"/>
        <v>30</v>
      </c>
      <c r="J87" s="27">
        <v>10</v>
      </c>
      <c r="K87" s="28">
        <f t="shared" si="2"/>
        <v>19.2</v>
      </c>
      <c r="L87" s="29">
        <f t="shared" si="4"/>
        <v>19.2</v>
      </c>
      <c r="M87" s="58" t="s">
        <v>1167</v>
      </c>
      <c r="N87"/>
    </row>
    <row r="88" spans="1:14" x14ac:dyDescent="0.25">
      <c r="A88" s="22">
        <v>41935</v>
      </c>
      <c r="B88" s="25" t="s">
        <v>64</v>
      </c>
      <c r="C88" s="31" t="s">
        <v>174</v>
      </c>
      <c r="D88" s="23" t="s">
        <v>13</v>
      </c>
      <c r="E88" s="91">
        <v>3.6</v>
      </c>
      <c r="F88" s="24">
        <f t="shared" si="0"/>
        <v>7.2</v>
      </c>
      <c r="G88" s="23">
        <v>2</v>
      </c>
      <c r="H88" s="91">
        <v>10</v>
      </c>
      <c r="I88" s="27">
        <f t="shared" si="1"/>
        <v>20</v>
      </c>
      <c r="J88" s="27">
        <v>3</v>
      </c>
      <c r="K88" s="28">
        <f t="shared" si="2"/>
        <v>12.8</v>
      </c>
      <c r="L88" s="29">
        <f t="shared" si="4"/>
        <v>12.8</v>
      </c>
      <c r="M88" s="58" t="s">
        <v>1167</v>
      </c>
      <c r="N88"/>
    </row>
    <row r="89" spans="1:14" x14ac:dyDescent="0.25">
      <c r="A89" s="22">
        <v>41935</v>
      </c>
      <c r="B89" s="23" t="s">
        <v>27</v>
      </c>
      <c r="C89" s="31" t="s">
        <v>187</v>
      </c>
      <c r="D89" s="23" t="s">
        <v>13</v>
      </c>
      <c r="E89" s="91">
        <v>14.3</v>
      </c>
      <c r="F89" s="24">
        <f t="shared" si="0"/>
        <v>14.3</v>
      </c>
      <c r="G89" s="23">
        <v>1</v>
      </c>
      <c r="H89" s="91">
        <v>35</v>
      </c>
      <c r="I89" s="27">
        <f t="shared" si="1"/>
        <v>35</v>
      </c>
      <c r="J89" s="27">
        <v>15</v>
      </c>
      <c r="K89" s="28">
        <f t="shared" si="2"/>
        <v>20.7</v>
      </c>
      <c r="L89" s="29">
        <f t="shared" si="4"/>
        <v>20.7</v>
      </c>
      <c r="M89" s="58" t="s">
        <v>1168</v>
      </c>
      <c r="N89"/>
    </row>
    <row r="90" spans="1:14" x14ac:dyDescent="0.25">
      <c r="A90" s="22">
        <v>41935</v>
      </c>
      <c r="B90" s="25" t="s">
        <v>889</v>
      </c>
      <c r="C90" s="31" t="s">
        <v>185</v>
      </c>
      <c r="D90" s="23" t="s">
        <v>13</v>
      </c>
      <c r="E90" s="91">
        <v>0.95</v>
      </c>
      <c r="F90" s="24">
        <f t="shared" si="0"/>
        <v>13.299999999999999</v>
      </c>
      <c r="G90" s="23">
        <v>14</v>
      </c>
      <c r="H90" s="91">
        <v>1</v>
      </c>
      <c r="I90" s="27">
        <f t="shared" si="1"/>
        <v>14</v>
      </c>
      <c r="J90" s="27">
        <v>6</v>
      </c>
      <c r="K90" s="28">
        <f t="shared" si="2"/>
        <v>0.70000000000000107</v>
      </c>
      <c r="L90" s="29">
        <f t="shared" si="4"/>
        <v>0.70000000000000107</v>
      </c>
      <c r="M90" s="58" t="s">
        <v>1169</v>
      </c>
      <c r="N90"/>
    </row>
    <row r="91" spans="1:14" x14ac:dyDescent="0.25">
      <c r="A91" s="22">
        <v>41935</v>
      </c>
      <c r="B91" s="23" t="s">
        <v>42</v>
      </c>
      <c r="C91" s="31" t="s">
        <v>182</v>
      </c>
      <c r="D91" s="23" t="s">
        <v>13</v>
      </c>
      <c r="E91" s="91">
        <v>3.4</v>
      </c>
      <c r="F91" s="24">
        <f t="shared" si="0"/>
        <v>3.4</v>
      </c>
      <c r="G91" s="23">
        <v>1</v>
      </c>
      <c r="H91" s="91">
        <v>15</v>
      </c>
      <c r="I91" s="27">
        <f t="shared" si="1"/>
        <v>15</v>
      </c>
      <c r="J91" s="27">
        <v>0.69</v>
      </c>
      <c r="K91" s="28">
        <f t="shared" si="2"/>
        <v>11.6</v>
      </c>
      <c r="L91" s="29">
        <f t="shared" si="4"/>
        <v>11.6</v>
      </c>
      <c r="M91" s="58" t="s">
        <v>1170</v>
      </c>
      <c r="N91"/>
    </row>
    <row r="92" spans="1:14" x14ac:dyDescent="0.25">
      <c r="A92" s="22">
        <v>41936</v>
      </c>
      <c r="B92" s="25" t="s">
        <v>1112</v>
      </c>
      <c r="C92" s="31" t="s">
        <v>173</v>
      </c>
      <c r="D92" s="23" t="s">
        <v>82</v>
      </c>
      <c r="E92" s="91">
        <v>18</v>
      </c>
      <c r="F92" s="24">
        <f t="shared" si="0"/>
        <v>18</v>
      </c>
      <c r="G92" s="23">
        <v>1</v>
      </c>
      <c r="H92" s="91">
        <v>25</v>
      </c>
      <c r="I92" s="96">
        <f t="shared" si="1"/>
        <v>25</v>
      </c>
      <c r="J92" s="27">
        <v>4.8</v>
      </c>
      <c r="K92" s="92">
        <f t="shared" si="2"/>
        <v>7</v>
      </c>
      <c r="L92" s="101">
        <f t="shared" si="4"/>
        <v>7</v>
      </c>
      <c r="M92" s="58" t="s">
        <v>1171</v>
      </c>
      <c r="N92"/>
    </row>
    <row r="93" spans="1:14" x14ac:dyDescent="0.25">
      <c r="A93" s="22">
        <v>41936</v>
      </c>
      <c r="B93" s="25" t="s">
        <v>1112</v>
      </c>
      <c r="C93" s="31" t="s">
        <v>173</v>
      </c>
      <c r="D93" s="23" t="s">
        <v>82</v>
      </c>
      <c r="E93" s="91">
        <v>18</v>
      </c>
      <c r="F93" s="24">
        <f t="shared" si="0"/>
        <v>36</v>
      </c>
      <c r="G93" s="23">
        <v>2</v>
      </c>
      <c r="H93" s="91">
        <v>25</v>
      </c>
      <c r="I93" s="96">
        <f t="shared" si="1"/>
        <v>50</v>
      </c>
      <c r="J93" s="27">
        <v>15</v>
      </c>
      <c r="K93" s="92">
        <f t="shared" si="2"/>
        <v>14</v>
      </c>
      <c r="L93" s="101">
        <f t="shared" si="4"/>
        <v>14</v>
      </c>
      <c r="M93" s="58" t="s">
        <v>1172</v>
      </c>
      <c r="N93"/>
    </row>
    <row r="94" spans="1:14" x14ac:dyDescent="0.25">
      <c r="A94" s="22">
        <v>41938</v>
      </c>
      <c r="B94" s="25" t="s">
        <v>1114</v>
      </c>
      <c r="C94" s="31" t="s">
        <v>173</v>
      </c>
      <c r="D94" s="23" t="s">
        <v>87</v>
      </c>
      <c r="E94" s="91">
        <v>22.5</v>
      </c>
      <c r="F94" s="24">
        <f t="shared" si="0"/>
        <v>90</v>
      </c>
      <c r="G94" s="23">
        <v>4</v>
      </c>
      <c r="H94" s="91">
        <v>25</v>
      </c>
      <c r="I94" s="96">
        <f t="shared" si="1"/>
        <v>100</v>
      </c>
      <c r="J94" s="27">
        <v>6</v>
      </c>
      <c r="K94" s="92">
        <f t="shared" si="2"/>
        <v>10</v>
      </c>
      <c r="L94" s="101">
        <f t="shared" si="4"/>
        <v>10</v>
      </c>
      <c r="M94" s="58" t="s">
        <v>1173</v>
      </c>
      <c r="N94"/>
    </row>
    <row r="95" spans="1:14" x14ac:dyDescent="0.25">
      <c r="A95" s="22">
        <v>41938</v>
      </c>
      <c r="B95" s="23" t="s">
        <v>72</v>
      </c>
      <c r="C95" s="31" t="s">
        <v>175</v>
      </c>
      <c r="D95" s="23" t="s">
        <v>12</v>
      </c>
      <c r="E95" s="91">
        <v>11.2</v>
      </c>
      <c r="F95" s="24">
        <f t="shared" si="0"/>
        <v>11.2</v>
      </c>
      <c r="G95" s="23">
        <v>1</v>
      </c>
      <c r="H95" s="91">
        <v>16</v>
      </c>
      <c r="I95" s="27">
        <f t="shared" si="1"/>
        <v>16</v>
      </c>
      <c r="J95" s="27">
        <v>6</v>
      </c>
      <c r="K95" s="28">
        <f t="shared" si="2"/>
        <v>4.8000000000000007</v>
      </c>
      <c r="L95" s="29">
        <f t="shared" si="4"/>
        <v>4.8000000000000007</v>
      </c>
      <c r="M95" s="58" t="s">
        <v>1174</v>
      </c>
      <c r="N95"/>
    </row>
    <row r="96" spans="1:14" x14ac:dyDescent="0.25">
      <c r="A96" s="22">
        <v>41938</v>
      </c>
      <c r="B96" s="23" t="s">
        <v>51</v>
      </c>
      <c r="C96" s="31" t="s">
        <v>175</v>
      </c>
      <c r="D96" s="23" t="s">
        <v>831</v>
      </c>
      <c r="E96" s="91">
        <v>12</v>
      </c>
      <c r="F96" s="24">
        <f t="shared" si="0"/>
        <v>12</v>
      </c>
      <c r="G96" s="23">
        <v>1</v>
      </c>
      <c r="H96" s="91">
        <v>15</v>
      </c>
      <c r="I96" s="27">
        <f t="shared" si="1"/>
        <v>15</v>
      </c>
      <c r="J96" s="27">
        <v>6</v>
      </c>
      <c r="K96" s="28">
        <f t="shared" si="2"/>
        <v>3</v>
      </c>
      <c r="L96" s="29">
        <f t="shared" si="4"/>
        <v>3</v>
      </c>
      <c r="M96" s="58" t="s">
        <v>1174</v>
      </c>
      <c r="N96"/>
    </row>
    <row r="97" spans="1:14" x14ac:dyDescent="0.25">
      <c r="A97" s="22">
        <v>41938</v>
      </c>
      <c r="B97" s="23" t="s">
        <v>69</v>
      </c>
      <c r="C97" s="31" t="s">
        <v>183</v>
      </c>
      <c r="D97" s="23" t="s">
        <v>88</v>
      </c>
      <c r="E97" s="91">
        <v>52.5</v>
      </c>
      <c r="F97" s="24">
        <f t="shared" si="0"/>
        <v>52.5</v>
      </c>
      <c r="G97" s="23">
        <v>1</v>
      </c>
      <c r="H97" s="91">
        <v>75</v>
      </c>
      <c r="I97" s="27">
        <f t="shared" si="1"/>
        <v>75</v>
      </c>
      <c r="J97" s="27">
        <v>3</v>
      </c>
      <c r="K97" s="28">
        <f t="shared" si="2"/>
        <v>22.5</v>
      </c>
      <c r="L97" s="29">
        <f t="shared" si="4"/>
        <v>22.5</v>
      </c>
      <c r="M97" s="58" t="s">
        <v>1175</v>
      </c>
      <c r="N97"/>
    </row>
    <row r="98" spans="1:14" x14ac:dyDescent="0.25">
      <c r="A98" s="22">
        <v>41938</v>
      </c>
      <c r="B98" s="23" t="s">
        <v>458</v>
      </c>
      <c r="C98" s="31" t="s">
        <v>183</v>
      </c>
      <c r="D98" s="23" t="s">
        <v>245</v>
      </c>
      <c r="E98" s="91">
        <v>15</v>
      </c>
      <c r="F98" s="24">
        <f t="shared" si="0"/>
        <v>15</v>
      </c>
      <c r="G98" s="23">
        <v>1</v>
      </c>
      <c r="H98" s="91">
        <v>20</v>
      </c>
      <c r="I98" s="27">
        <f t="shared" si="1"/>
        <v>20</v>
      </c>
      <c r="J98" s="27">
        <v>15</v>
      </c>
      <c r="K98" s="28">
        <f t="shared" si="2"/>
        <v>5</v>
      </c>
      <c r="L98" s="29">
        <f t="shared" si="4"/>
        <v>5</v>
      </c>
      <c r="M98" s="58" t="s">
        <v>1175</v>
      </c>
      <c r="N98"/>
    </row>
    <row r="99" spans="1:14" x14ac:dyDescent="0.25">
      <c r="A99" s="22">
        <v>41938</v>
      </c>
      <c r="B99" s="23" t="s">
        <v>58</v>
      </c>
      <c r="C99" s="31" t="s">
        <v>183</v>
      </c>
      <c r="D99" s="23" t="s">
        <v>15</v>
      </c>
      <c r="E99" s="91">
        <v>35.799999999999997</v>
      </c>
      <c r="F99" s="24">
        <f t="shared" si="0"/>
        <v>35.799999999999997</v>
      </c>
      <c r="G99" s="23">
        <v>1</v>
      </c>
      <c r="H99" s="91">
        <v>39.9</v>
      </c>
      <c r="I99" s="27">
        <f t="shared" si="1"/>
        <v>39.9</v>
      </c>
      <c r="J99" s="27">
        <v>10</v>
      </c>
      <c r="K99" s="28">
        <f t="shared" si="2"/>
        <v>4.1000000000000014</v>
      </c>
      <c r="L99" s="29">
        <f t="shared" si="4"/>
        <v>4.1000000000000014</v>
      </c>
      <c r="M99" s="58" t="s">
        <v>1175</v>
      </c>
      <c r="N99"/>
    </row>
    <row r="100" spans="1:14" x14ac:dyDescent="0.25">
      <c r="A100" s="22">
        <v>41939</v>
      </c>
      <c r="B100" s="23" t="s">
        <v>1190</v>
      </c>
      <c r="C100" s="31" t="s">
        <v>173</v>
      </c>
      <c r="D100" s="23" t="s">
        <v>82</v>
      </c>
      <c r="E100" s="91">
        <v>50</v>
      </c>
      <c r="F100" s="24">
        <f t="shared" si="0"/>
        <v>50</v>
      </c>
      <c r="G100" s="23">
        <v>1</v>
      </c>
      <c r="H100" s="91">
        <v>0</v>
      </c>
      <c r="I100" s="96">
        <f t="shared" si="1"/>
        <v>0</v>
      </c>
      <c r="J100" s="27"/>
      <c r="K100" s="92">
        <f t="shared" si="2"/>
        <v>-50</v>
      </c>
      <c r="L100" s="101">
        <f t="shared" si="4"/>
        <v>-50</v>
      </c>
      <c r="M100" s="58"/>
      <c r="N100"/>
    </row>
    <row r="101" spans="1:14" x14ac:dyDescent="0.25">
      <c r="A101" s="22">
        <v>41939</v>
      </c>
      <c r="B101" s="23" t="s">
        <v>44</v>
      </c>
      <c r="C101" s="31" t="s">
        <v>183</v>
      </c>
      <c r="D101" s="23" t="s">
        <v>831</v>
      </c>
      <c r="E101" s="91">
        <v>24</v>
      </c>
      <c r="F101" s="24">
        <f t="shared" si="0"/>
        <v>24</v>
      </c>
      <c r="G101" s="23">
        <v>1</v>
      </c>
      <c r="H101" s="91">
        <v>30</v>
      </c>
      <c r="I101" s="27">
        <f t="shared" si="1"/>
        <v>30</v>
      </c>
      <c r="J101" s="27">
        <v>3</v>
      </c>
      <c r="K101" s="28">
        <f t="shared" si="2"/>
        <v>6</v>
      </c>
      <c r="L101" s="29">
        <f t="shared" si="4"/>
        <v>6</v>
      </c>
      <c r="M101" s="58" t="s">
        <v>1176</v>
      </c>
      <c r="N101"/>
    </row>
    <row r="102" spans="1:14" x14ac:dyDescent="0.25">
      <c r="A102" s="22">
        <v>41939</v>
      </c>
      <c r="B102" s="23" t="s">
        <v>80</v>
      </c>
      <c r="C102" s="31" t="s">
        <v>183</v>
      </c>
      <c r="D102" s="23" t="s">
        <v>84</v>
      </c>
      <c r="E102" s="91">
        <v>35</v>
      </c>
      <c r="F102" s="24">
        <f t="shared" si="0"/>
        <v>35</v>
      </c>
      <c r="G102" s="23">
        <v>1</v>
      </c>
      <c r="H102" s="91">
        <v>50</v>
      </c>
      <c r="I102" s="27">
        <f t="shared" si="1"/>
        <v>50</v>
      </c>
      <c r="J102" s="27">
        <v>15</v>
      </c>
      <c r="K102" s="28">
        <f t="shared" si="2"/>
        <v>15</v>
      </c>
      <c r="L102" s="29">
        <f t="shared" si="4"/>
        <v>15</v>
      </c>
      <c r="M102" s="58" t="s">
        <v>1176</v>
      </c>
      <c r="N102"/>
    </row>
    <row r="103" spans="1:14" x14ac:dyDescent="0.25">
      <c r="A103" s="22">
        <v>41939</v>
      </c>
      <c r="B103" s="25" t="s">
        <v>1115</v>
      </c>
      <c r="C103" s="31" t="s">
        <v>173</v>
      </c>
      <c r="D103" s="25" t="s">
        <v>13</v>
      </c>
      <c r="E103" s="91">
        <v>30</v>
      </c>
      <c r="F103" s="24">
        <f t="shared" si="0"/>
        <v>60</v>
      </c>
      <c r="G103" s="23">
        <v>2</v>
      </c>
      <c r="H103" s="91">
        <v>20</v>
      </c>
      <c r="I103" s="27">
        <f t="shared" si="1"/>
        <v>40</v>
      </c>
      <c r="J103" s="27">
        <v>6</v>
      </c>
      <c r="K103" s="28">
        <f t="shared" si="2"/>
        <v>-20</v>
      </c>
      <c r="L103" s="29">
        <f t="shared" si="4"/>
        <v>-20</v>
      </c>
      <c r="M103" s="58" t="s">
        <v>1177</v>
      </c>
      <c r="N103"/>
    </row>
    <row r="104" spans="1:14" x14ac:dyDescent="0.25">
      <c r="A104" s="22">
        <v>41939</v>
      </c>
      <c r="B104" s="25" t="s">
        <v>227</v>
      </c>
      <c r="C104" s="31" t="s">
        <v>175</v>
      </c>
      <c r="D104" s="25" t="s">
        <v>831</v>
      </c>
      <c r="E104" s="91">
        <v>12</v>
      </c>
      <c r="F104" s="24">
        <f t="shared" si="0"/>
        <v>12</v>
      </c>
      <c r="G104" s="23">
        <v>1</v>
      </c>
      <c r="H104" s="91">
        <v>15</v>
      </c>
      <c r="I104" s="27">
        <f t="shared" si="1"/>
        <v>15</v>
      </c>
      <c r="J104" s="27">
        <v>0.69</v>
      </c>
      <c r="K104" s="28">
        <f t="shared" si="2"/>
        <v>3</v>
      </c>
      <c r="L104" s="29">
        <f t="shared" si="4"/>
        <v>3</v>
      </c>
      <c r="M104" s="58" t="s">
        <v>1178</v>
      </c>
      <c r="N104"/>
    </row>
    <row r="105" spans="1:14" x14ac:dyDescent="0.25">
      <c r="A105" s="22">
        <v>41940</v>
      </c>
      <c r="B105" s="25" t="s">
        <v>1116</v>
      </c>
      <c r="C105" s="31" t="s">
        <v>173</v>
      </c>
      <c r="D105" s="25" t="s">
        <v>87</v>
      </c>
      <c r="E105" s="91">
        <v>90</v>
      </c>
      <c r="F105" s="24">
        <f t="shared" si="0"/>
        <v>90</v>
      </c>
      <c r="G105" s="23">
        <v>1</v>
      </c>
      <c r="H105" s="91">
        <v>25</v>
      </c>
      <c r="I105" s="96">
        <f t="shared" si="1"/>
        <v>25</v>
      </c>
      <c r="J105" s="27">
        <v>4.8</v>
      </c>
      <c r="K105" s="92">
        <f t="shared" si="2"/>
        <v>-65</v>
      </c>
      <c r="L105" s="101">
        <f t="shared" si="4"/>
        <v>-65</v>
      </c>
      <c r="M105" s="58" t="s">
        <v>1179</v>
      </c>
      <c r="N105"/>
    </row>
    <row r="106" spans="1:14" x14ac:dyDescent="0.25">
      <c r="A106" s="22">
        <v>41940</v>
      </c>
      <c r="B106" s="25" t="s">
        <v>1117</v>
      </c>
      <c r="C106" s="31" t="s">
        <v>173</v>
      </c>
      <c r="D106" s="25" t="s">
        <v>82</v>
      </c>
      <c r="E106" s="91">
        <v>12.857142857099999</v>
      </c>
      <c r="F106" s="24">
        <f t="shared" si="0"/>
        <v>77.142857142599993</v>
      </c>
      <c r="G106" s="23">
        <v>6</v>
      </c>
      <c r="H106" s="91">
        <v>25</v>
      </c>
      <c r="I106" s="27">
        <f t="shared" si="1"/>
        <v>150</v>
      </c>
      <c r="J106" s="27">
        <v>6</v>
      </c>
      <c r="K106" s="28">
        <f t="shared" si="2"/>
        <v>72.857142857400007</v>
      </c>
      <c r="L106" s="29">
        <f t="shared" si="4"/>
        <v>72.857142857400007</v>
      </c>
      <c r="M106" s="58" t="s">
        <v>1180</v>
      </c>
      <c r="N106"/>
    </row>
    <row r="107" spans="1:14" x14ac:dyDescent="0.25">
      <c r="A107" s="22">
        <v>41940</v>
      </c>
      <c r="B107" s="25" t="s">
        <v>1118</v>
      </c>
      <c r="C107" s="31" t="s">
        <v>173</v>
      </c>
      <c r="D107" s="25" t="s">
        <v>82</v>
      </c>
      <c r="E107" s="91">
        <v>12.857142857099999</v>
      </c>
      <c r="F107" s="24">
        <f t="shared" si="0"/>
        <v>12.857142857099999</v>
      </c>
      <c r="G107" s="23">
        <v>1</v>
      </c>
      <c r="H107" s="91">
        <v>12.5</v>
      </c>
      <c r="I107" s="27">
        <f t="shared" si="1"/>
        <v>12.5</v>
      </c>
      <c r="J107" s="27">
        <v>10</v>
      </c>
      <c r="K107" s="28">
        <f t="shared" si="2"/>
        <v>-0.35714285709999949</v>
      </c>
      <c r="L107" s="29">
        <f t="shared" si="4"/>
        <v>-0.35714285709999949</v>
      </c>
      <c r="M107" s="58" t="s">
        <v>1180</v>
      </c>
      <c r="N107"/>
    </row>
    <row r="108" spans="1:14" x14ac:dyDescent="0.25">
      <c r="A108" s="22">
        <v>41940</v>
      </c>
      <c r="B108" s="25" t="s">
        <v>1115</v>
      </c>
      <c r="C108" s="31" t="s">
        <v>173</v>
      </c>
      <c r="D108" s="25" t="s">
        <v>13</v>
      </c>
      <c r="E108" s="91">
        <v>30</v>
      </c>
      <c r="F108" s="24">
        <f t="shared" si="0"/>
        <v>60</v>
      </c>
      <c r="G108" s="23">
        <v>2</v>
      </c>
      <c r="H108" s="91">
        <v>20</v>
      </c>
      <c r="I108" s="27">
        <f t="shared" si="1"/>
        <v>40</v>
      </c>
      <c r="J108" s="27">
        <v>4.8</v>
      </c>
      <c r="K108" s="28">
        <f t="shared" si="2"/>
        <v>-20</v>
      </c>
      <c r="L108" s="29">
        <f t="shared" si="4"/>
        <v>-20</v>
      </c>
      <c r="M108" s="58" t="s">
        <v>1181</v>
      </c>
      <c r="N108"/>
    </row>
    <row r="109" spans="1:14" x14ac:dyDescent="0.25">
      <c r="A109" s="22">
        <v>41941</v>
      </c>
      <c r="B109" s="23" t="s">
        <v>1190</v>
      </c>
      <c r="C109" s="31" t="s">
        <v>173</v>
      </c>
      <c r="D109" s="25" t="s">
        <v>82</v>
      </c>
      <c r="E109" s="91">
        <v>50</v>
      </c>
      <c r="F109" s="24">
        <f t="shared" si="0"/>
        <v>50</v>
      </c>
      <c r="G109" s="23">
        <v>1</v>
      </c>
      <c r="H109" s="91">
        <v>0</v>
      </c>
      <c r="I109" s="96">
        <f t="shared" si="1"/>
        <v>0</v>
      </c>
      <c r="J109" s="27"/>
      <c r="K109" s="92">
        <f t="shared" si="2"/>
        <v>-50</v>
      </c>
      <c r="L109" s="101">
        <f t="shared" si="4"/>
        <v>-50</v>
      </c>
      <c r="M109" s="58"/>
      <c r="N109"/>
    </row>
    <row r="110" spans="1:14" x14ac:dyDescent="0.25">
      <c r="A110" s="22">
        <v>41941</v>
      </c>
      <c r="B110" s="25" t="s">
        <v>29</v>
      </c>
      <c r="C110" s="31" t="s">
        <v>176</v>
      </c>
      <c r="D110" s="25" t="s">
        <v>16</v>
      </c>
      <c r="E110" s="91">
        <v>28</v>
      </c>
      <c r="F110" s="24">
        <f t="shared" si="0"/>
        <v>56</v>
      </c>
      <c r="G110" s="23">
        <v>2</v>
      </c>
      <c r="H110" s="91">
        <v>30</v>
      </c>
      <c r="I110" s="27">
        <f t="shared" si="1"/>
        <v>60</v>
      </c>
      <c r="J110" s="27">
        <v>6</v>
      </c>
      <c r="K110" s="28">
        <f t="shared" si="2"/>
        <v>4</v>
      </c>
      <c r="L110" s="29">
        <f t="shared" si="4"/>
        <v>4</v>
      </c>
      <c r="M110" s="58" t="s">
        <v>1182</v>
      </c>
      <c r="N110"/>
    </row>
    <row r="111" spans="1:14" x14ac:dyDescent="0.25">
      <c r="A111" s="22">
        <v>41942</v>
      </c>
      <c r="B111" s="23" t="s">
        <v>1190</v>
      </c>
      <c r="C111" s="31" t="s">
        <v>173</v>
      </c>
      <c r="D111" s="25" t="s">
        <v>87</v>
      </c>
      <c r="E111" s="91">
        <v>50</v>
      </c>
      <c r="F111" s="24">
        <f t="shared" si="0"/>
        <v>50</v>
      </c>
      <c r="G111" s="23">
        <v>1</v>
      </c>
      <c r="H111" s="91">
        <v>0</v>
      </c>
      <c r="I111" s="96">
        <f t="shared" si="1"/>
        <v>0</v>
      </c>
      <c r="J111" s="27"/>
      <c r="K111" s="92">
        <f t="shared" si="2"/>
        <v>-50</v>
      </c>
      <c r="L111" s="101">
        <f t="shared" si="4"/>
        <v>-50</v>
      </c>
      <c r="M111" s="58"/>
      <c r="N111"/>
    </row>
    <row r="112" spans="1:14" x14ac:dyDescent="0.25">
      <c r="A112" s="22">
        <v>41942</v>
      </c>
      <c r="B112" s="25" t="s">
        <v>1119</v>
      </c>
      <c r="C112" s="31" t="s">
        <v>173</v>
      </c>
      <c r="D112" s="25" t="s">
        <v>82</v>
      </c>
      <c r="E112" s="91">
        <v>45</v>
      </c>
      <c r="F112" s="24">
        <f t="shared" si="0"/>
        <v>90</v>
      </c>
      <c r="G112" s="23">
        <v>2</v>
      </c>
      <c r="H112" s="91">
        <v>25</v>
      </c>
      <c r="I112" s="96">
        <f t="shared" si="1"/>
        <v>50</v>
      </c>
      <c r="J112" s="27">
        <v>6</v>
      </c>
      <c r="K112" s="92">
        <f t="shared" si="2"/>
        <v>-40</v>
      </c>
      <c r="L112" s="101">
        <f t="shared" si="4"/>
        <v>-40</v>
      </c>
      <c r="M112" s="58" t="s">
        <v>1183</v>
      </c>
      <c r="N112"/>
    </row>
    <row r="113" spans="1:12" s="41" customFormat="1" ht="18.75" customHeight="1" x14ac:dyDescent="0.25">
      <c r="A113" s="32"/>
      <c r="B113" s="33" t="s">
        <v>18</v>
      </c>
      <c r="C113" s="59"/>
      <c r="D113" s="34"/>
      <c r="E113" s="35"/>
      <c r="F113" s="36">
        <f>SUBTOTAL(9,F4:F112)</f>
        <v>3335.3399999996996</v>
      </c>
      <c r="G113" s="37">
        <f>SUBTOTAL(9,G4:G112)</f>
        <v>182</v>
      </c>
      <c r="H113" s="38"/>
      <c r="I113" s="102">
        <f>SUBTOTAL(9,I4:I112)</f>
        <v>3005.9</v>
      </c>
      <c r="J113" s="39">
        <f>SUBTOTAL(9,J4:J108)</f>
        <v>685.73</v>
      </c>
      <c r="K113" s="105">
        <f>SUBTOTAL(9,K4:K112)</f>
        <v>-329.43999999970004</v>
      </c>
      <c r="L113" s="106"/>
    </row>
    <row r="114" spans="1:12" x14ac:dyDescent="0.25">
      <c r="A114" s="2"/>
      <c r="B114" s="2"/>
      <c r="D114" s="42"/>
      <c r="E114" s="4"/>
      <c r="F114" s="4"/>
      <c r="G114" s="5"/>
      <c r="H114" s="6"/>
      <c r="I114" s="94"/>
      <c r="J114" s="13"/>
      <c r="K114" s="97"/>
      <c r="L114" s="98"/>
    </row>
    <row r="115" spans="1:12" x14ac:dyDescent="0.25">
      <c r="A115" s="2"/>
      <c r="B115" s="2"/>
      <c r="D115" s="42"/>
      <c r="E115" s="4"/>
      <c r="F115" s="4"/>
      <c r="G115" s="5"/>
      <c r="H115" s="6"/>
      <c r="I115" s="94"/>
      <c r="J115" s="13"/>
      <c r="K115" s="97"/>
      <c r="L115" s="98"/>
    </row>
    <row r="116" spans="1:12" hidden="1" x14ac:dyDescent="0.25">
      <c r="A116" s="2"/>
      <c r="B116" s="43" t="s">
        <v>19</v>
      </c>
      <c r="C116" s="44"/>
      <c r="D116" s="45"/>
      <c r="E116" s="4"/>
      <c r="F116" s="4"/>
      <c r="G116" s="5"/>
      <c r="H116" s="6"/>
      <c r="I116" s="94"/>
      <c r="J116" s="13"/>
      <c r="K116" s="97"/>
      <c r="L116" s="98"/>
    </row>
    <row r="117" spans="1:12" hidden="1" x14ac:dyDescent="0.25">
      <c r="A117" s="2"/>
      <c r="B117" s="46" t="s">
        <v>20</v>
      </c>
      <c r="C117" s="47" t="s">
        <v>21</v>
      </c>
      <c r="D117" s="48" t="s">
        <v>22</v>
      </c>
      <c r="E117" s="4"/>
      <c r="F117" s="4"/>
      <c r="G117" s="5"/>
      <c r="H117" s="6"/>
      <c r="I117" s="94"/>
      <c r="J117" s="13"/>
      <c r="K117" s="97"/>
      <c r="L117" s="98"/>
    </row>
    <row r="118" spans="1:12" hidden="1" x14ac:dyDescent="0.25">
      <c r="B118" s="49" t="s">
        <v>324</v>
      </c>
      <c r="C118" s="60">
        <v>17.5</v>
      </c>
      <c r="D118" s="50">
        <v>25</v>
      </c>
    </row>
    <row r="119" spans="1:12" ht="15.75" hidden="1" customHeight="1" x14ac:dyDescent="0.25">
      <c r="B119" s="49" t="s">
        <v>647</v>
      </c>
      <c r="C119" s="60">
        <v>70</v>
      </c>
      <c r="D119" s="50">
        <v>100</v>
      </c>
    </row>
    <row r="120" spans="1:12" ht="15.75" hidden="1" customHeight="1" x14ac:dyDescent="0.25">
      <c r="B120" s="52" t="s">
        <v>18</v>
      </c>
      <c r="C120" s="53">
        <f>SUM(C118:C119)</f>
        <v>87.5</v>
      </c>
      <c r="D120" s="54">
        <f>SUM(D118:D119)</f>
        <v>125</v>
      </c>
    </row>
    <row r="121" spans="1:12" s="55" customFormat="1" ht="18" hidden="1" customHeight="1" x14ac:dyDescent="0.25">
      <c r="B121" s="11"/>
      <c r="C121" s="61"/>
      <c r="D121" s="11"/>
      <c r="E121" s="56"/>
      <c r="F121" s="56"/>
      <c r="G121" s="56"/>
      <c r="H121" s="56"/>
      <c r="I121" s="104"/>
      <c r="K121" s="108"/>
      <c r="L121" s="108"/>
    </row>
    <row r="122" spans="1:12" hidden="1" x14ac:dyDescent="0.25">
      <c r="B122" s="43" t="s">
        <v>13</v>
      </c>
      <c r="C122" s="44"/>
      <c r="D122" s="45"/>
    </row>
    <row r="123" spans="1:12" hidden="1" x14ac:dyDescent="0.25">
      <c r="B123" s="46" t="s">
        <v>20</v>
      </c>
      <c r="C123" s="47" t="s">
        <v>21</v>
      </c>
      <c r="D123" s="48" t="s">
        <v>22</v>
      </c>
    </row>
    <row r="124" spans="1:12" hidden="1" x14ac:dyDescent="0.25">
      <c r="B124" s="49" t="s">
        <v>432</v>
      </c>
      <c r="C124" s="60">
        <v>9.4</v>
      </c>
      <c r="D124" s="50">
        <v>40</v>
      </c>
    </row>
    <row r="125" spans="1:12" hidden="1" x14ac:dyDescent="0.25">
      <c r="B125" s="49" t="s">
        <v>1185</v>
      </c>
      <c r="C125" s="60">
        <v>10.24</v>
      </c>
      <c r="D125" s="50">
        <v>40</v>
      </c>
    </row>
    <row r="126" spans="1:12" hidden="1" x14ac:dyDescent="0.25">
      <c r="B126" s="49" t="s">
        <v>864</v>
      </c>
      <c r="C126" s="60">
        <v>13.6</v>
      </c>
      <c r="D126" s="50">
        <v>60</v>
      </c>
    </row>
    <row r="127" spans="1:12" hidden="1" x14ac:dyDescent="0.25">
      <c r="B127" s="49" t="s">
        <v>569</v>
      </c>
      <c r="C127" s="60">
        <v>23.5</v>
      </c>
      <c r="D127" s="50">
        <v>60</v>
      </c>
    </row>
    <row r="128" spans="1:12" hidden="1" x14ac:dyDescent="0.25">
      <c r="B128" s="49" t="s">
        <v>1187</v>
      </c>
      <c r="C128" s="60">
        <v>26.8</v>
      </c>
      <c r="D128" s="50">
        <v>85</v>
      </c>
    </row>
    <row r="129" spans="2:4" hidden="1" x14ac:dyDescent="0.25">
      <c r="B129" s="49" t="s">
        <v>1191</v>
      </c>
      <c r="C129" s="60">
        <v>2390</v>
      </c>
      <c r="D129" s="50">
        <v>1230</v>
      </c>
    </row>
    <row r="130" spans="2:4" hidden="1" x14ac:dyDescent="0.25">
      <c r="B130" s="49" t="s">
        <v>995</v>
      </c>
      <c r="C130" s="60">
        <v>157.30000000000001</v>
      </c>
      <c r="D130" s="50">
        <v>385</v>
      </c>
    </row>
    <row r="131" spans="2:4" hidden="1" x14ac:dyDescent="0.25">
      <c r="B131" s="49" t="s">
        <v>1186</v>
      </c>
      <c r="C131" s="60">
        <v>144</v>
      </c>
      <c r="D131" s="50">
        <v>400</v>
      </c>
    </row>
    <row r="132" spans="2:4" hidden="1" x14ac:dyDescent="0.25">
      <c r="B132" s="49" t="s">
        <v>1188</v>
      </c>
      <c r="C132" s="60">
        <v>13.3</v>
      </c>
      <c r="D132" s="50">
        <v>14</v>
      </c>
    </row>
    <row r="133" spans="2:4" hidden="1" x14ac:dyDescent="0.25">
      <c r="B133" s="52" t="s">
        <v>18</v>
      </c>
      <c r="C133" s="53">
        <f>SUM(C124:C132)</f>
        <v>2788.1400000000003</v>
      </c>
      <c r="D133" s="54">
        <f>SUM(D124:D132)</f>
        <v>2314</v>
      </c>
    </row>
    <row r="134" spans="2:4" hidden="1" x14ac:dyDescent="0.25">
      <c r="C134" s="61"/>
    </row>
    <row r="135" spans="2:4" hidden="1" x14ac:dyDescent="0.25">
      <c r="B135" s="43" t="s">
        <v>12</v>
      </c>
      <c r="C135" s="44"/>
      <c r="D135" s="45"/>
    </row>
    <row r="136" spans="2:4" hidden="1" x14ac:dyDescent="0.25">
      <c r="B136" s="46" t="s">
        <v>20</v>
      </c>
      <c r="C136" s="47" t="s">
        <v>21</v>
      </c>
      <c r="D136" s="48" t="s">
        <v>22</v>
      </c>
    </row>
    <row r="137" spans="2:4" hidden="1" x14ac:dyDescent="0.25">
      <c r="B137" s="49" t="s">
        <v>431</v>
      </c>
      <c r="C137" s="60">
        <v>22.4</v>
      </c>
      <c r="D137" s="50">
        <v>32</v>
      </c>
    </row>
    <row r="138" spans="2:4" hidden="1" x14ac:dyDescent="0.25">
      <c r="B138" s="49" t="s">
        <v>338</v>
      </c>
      <c r="C138" s="60">
        <v>28</v>
      </c>
      <c r="D138" s="50">
        <v>40</v>
      </c>
    </row>
    <row r="139" spans="2:4" hidden="1" x14ac:dyDescent="0.25">
      <c r="B139" s="52" t="s">
        <v>18</v>
      </c>
      <c r="C139" s="53">
        <f>SUM(C137:C138)</f>
        <v>50.4</v>
      </c>
      <c r="D139" s="54">
        <f>SUBTOTAL(9,D137:D138)</f>
        <v>72</v>
      </c>
    </row>
    <row r="140" spans="2:4" hidden="1" x14ac:dyDescent="0.25"/>
    <row r="141" spans="2:4" hidden="1" x14ac:dyDescent="0.25">
      <c r="B141" s="43" t="s">
        <v>16</v>
      </c>
      <c r="C141" s="44"/>
      <c r="D141" s="45"/>
    </row>
    <row r="142" spans="2:4" hidden="1" x14ac:dyDescent="0.25">
      <c r="B142" s="46" t="s">
        <v>20</v>
      </c>
      <c r="C142" s="47" t="s">
        <v>21</v>
      </c>
      <c r="D142" s="48" t="s">
        <v>22</v>
      </c>
    </row>
    <row r="143" spans="2:4" hidden="1" x14ac:dyDescent="0.25">
      <c r="B143" s="49" t="s">
        <v>561</v>
      </c>
      <c r="C143" s="60">
        <v>84</v>
      </c>
      <c r="D143" s="50">
        <v>90</v>
      </c>
    </row>
    <row r="144" spans="2:4" hidden="1" x14ac:dyDescent="0.25">
      <c r="B144" s="52" t="s">
        <v>18</v>
      </c>
      <c r="C144" s="53">
        <f>SUM(C143:C143)</f>
        <v>84</v>
      </c>
      <c r="D144" s="54">
        <f>SUM(D143:D143)</f>
        <v>90</v>
      </c>
    </row>
    <row r="145" spans="2:4" hidden="1" x14ac:dyDescent="0.25"/>
    <row r="146" spans="2:4" hidden="1" x14ac:dyDescent="0.25">
      <c r="B146" s="43" t="s">
        <v>14</v>
      </c>
      <c r="C146" s="44"/>
      <c r="D146" s="45"/>
    </row>
    <row r="147" spans="2:4" hidden="1" x14ac:dyDescent="0.25">
      <c r="B147" s="46" t="s">
        <v>20</v>
      </c>
      <c r="C147" s="47" t="s">
        <v>21</v>
      </c>
      <c r="D147" s="48" t="s">
        <v>22</v>
      </c>
    </row>
    <row r="148" spans="2:4" hidden="1" x14ac:dyDescent="0.25">
      <c r="B148" s="49" t="s">
        <v>1189</v>
      </c>
      <c r="C148" s="60">
        <v>96</v>
      </c>
      <c r="D148" s="50">
        <v>120</v>
      </c>
    </row>
    <row r="149" spans="2:4" hidden="1" x14ac:dyDescent="0.25">
      <c r="B149" s="49" t="s">
        <v>861</v>
      </c>
      <c r="C149" s="60">
        <v>48</v>
      </c>
      <c r="D149" s="50">
        <v>60</v>
      </c>
    </row>
    <row r="150" spans="2:4" hidden="1" x14ac:dyDescent="0.25">
      <c r="B150" s="52" t="s">
        <v>18</v>
      </c>
      <c r="C150" s="53">
        <f>SUM(C148:C149)</f>
        <v>144</v>
      </c>
      <c r="D150" s="54">
        <f>SUM(D148:D149)</f>
        <v>180</v>
      </c>
    </row>
    <row r="151" spans="2:4" hidden="1" x14ac:dyDescent="0.25"/>
    <row r="152" spans="2:4" hidden="1" x14ac:dyDescent="0.25">
      <c r="B152" s="43" t="s">
        <v>15</v>
      </c>
      <c r="C152" s="44"/>
      <c r="D152" s="45"/>
    </row>
    <row r="153" spans="2:4" hidden="1" x14ac:dyDescent="0.25">
      <c r="B153" s="46" t="s">
        <v>20</v>
      </c>
      <c r="C153" s="47" t="s">
        <v>21</v>
      </c>
      <c r="D153" s="48" t="s">
        <v>22</v>
      </c>
    </row>
    <row r="154" spans="2:4" hidden="1" x14ac:dyDescent="0.25">
      <c r="B154" s="49" t="s">
        <v>326</v>
      </c>
      <c r="C154" s="60">
        <v>35.799999999999997</v>
      </c>
      <c r="D154" s="50">
        <v>39.9</v>
      </c>
    </row>
    <row r="155" spans="2:4" hidden="1" x14ac:dyDescent="0.25">
      <c r="B155" s="52" t="s">
        <v>18</v>
      </c>
      <c r="C155" s="53">
        <f>SUBTOTAL(9,C154)</f>
        <v>35.799999999999997</v>
      </c>
      <c r="D155" s="54">
        <f>SUBTOTAL(9,D154)</f>
        <v>39.9</v>
      </c>
    </row>
    <row r="156" spans="2:4" hidden="1" x14ac:dyDescent="0.25"/>
    <row r="157" spans="2:4" hidden="1" x14ac:dyDescent="0.25">
      <c r="B157" s="43" t="s">
        <v>17</v>
      </c>
      <c r="C157" s="44"/>
      <c r="D157" s="45"/>
    </row>
    <row r="158" spans="2:4" hidden="1" x14ac:dyDescent="0.25">
      <c r="B158" s="46" t="s">
        <v>20</v>
      </c>
      <c r="C158" s="47" t="s">
        <v>21</v>
      </c>
      <c r="D158" s="48" t="s">
        <v>22</v>
      </c>
    </row>
    <row r="159" spans="2:4" hidden="1" x14ac:dyDescent="0.25">
      <c r="B159" s="49" t="s">
        <v>1184</v>
      </c>
      <c r="C159" s="60">
        <v>78</v>
      </c>
      <c r="D159" s="50">
        <v>90</v>
      </c>
    </row>
    <row r="160" spans="2:4" hidden="1" x14ac:dyDescent="0.25">
      <c r="B160" s="52" t="s">
        <v>18</v>
      </c>
      <c r="C160" s="53">
        <v>78</v>
      </c>
      <c r="D160" s="54">
        <v>90</v>
      </c>
    </row>
    <row r="161" spans="2:4" hidden="1" x14ac:dyDescent="0.25"/>
    <row r="162" spans="2:4" hidden="1" x14ac:dyDescent="0.25">
      <c r="B162" s="43" t="s">
        <v>88</v>
      </c>
      <c r="C162" s="44"/>
      <c r="D162" s="45"/>
    </row>
    <row r="163" spans="2:4" hidden="1" x14ac:dyDescent="0.25">
      <c r="B163" s="46" t="s">
        <v>20</v>
      </c>
      <c r="C163" s="47" t="s">
        <v>21</v>
      </c>
      <c r="D163" s="48" t="s">
        <v>22</v>
      </c>
    </row>
    <row r="164" spans="2:4" hidden="1" x14ac:dyDescent="0.25">
      <c r="B164" s="49" t="s">
        <v>189</v>
      </c>
      <c r="C164" s="60">
        <v>52.5</v>
      </c>
      <c r="D164" s="50">
        <v>75</v>
      </c>
    </row>
    <row r="165" spans="2:4" hidden="1" x14ac:dyDescent="0.25">
      <c r="B165" s="52" t="s">
        <v>18</v>
      </c>
      <c r="C165" s="53">
        <f>SUM(C164:C164)</f>
        <v>52.5</v>
      </c>
      <c r="D165" s="54">
        <f>SUM(D164:D164)</f>
        <v>75</v>
      </c>
    </row>
    <row r="166" spans="2:4" hidden="1" x14ac:dyDescent="0.25"/>
    <row r="167" spans="2:4" hidden="1" x14ac:dyDescent="0.25">
      <c r="B167" s="43" t="s">
        <v>245</v>
      </c>
      <c r="C167" s="44"/>
      <c r="D167" s="45"/>
    </row>
    <row r="168" spans="2:4" hidden="1" x14ac:dyDescent="0.25">
      <c r="B168" s="46" t="s">
        <v>20</v>
      </c>
      <c r="C168" s="47" t="s">
        <v>21</v>
      </c>
      <c r="D168" s="48" t="s">
        <v>22</v>
      </c>
    </row>
    <row r="169" spans="2:4" hidden="1" x14ac:dyDescent="0.25">
      <c r="B169" s="49" t="s">
        <v>189</v>
      </c>
      <c r="C169" s="60">
        <v>15</v>
      </c>
      <c r="D169" s="50">
        <v>20</v>
      </c>
    </row>
    <row r="170" spans="2:4" hidden="1" x14ac:dyDescent="0.25">
      <c r="B170" s="52" t="s">
        <v>18</v>
      </c>
      <c r="C170" s="53">
        <f>SUM(C169:C169)</f>
        <v>15</v>
      </c>
      <c r="D170" s="54">
        <f>SUM(D169:D169)</f>
        <v>20</v>
      </c>
    </row>
  </sheetData>
  <sheetProtection password="BC28" sheet="1" objects="1" scenarios="1"/>
  <autoFilter ref="A3:L112"/>
  <pageMargins left="0.23622047244094491" right="0.23622047244094491" top="0.74803149606299213" bottom="0.74803149606299213" header="0.31496062992125984" footer="0.31496062992125984"/>
  <pageSetup paperSize="9" scale="7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5"/>
  <sheetViews>
    <sheetView topLeftCell="A166" workbookViewId="0">
      <selection activeCell="B183" sqref="B183"/>
    </sheetView>
  </sheetViews>
  <sheetFormatPr defaultRowHeight="15" x14ac:dyDescent="0.25"/>
  <cols>
    <col min="1" max="1" width="13.5703125" style="121" customWidth="1"/>
    <col min="2" max="2" width="53.42578125" style="11" customWidth="1"/>
    <col min="3" max="3" width="18" style="2" customWidth="1"/>
    <col min="4" max="4" width="26.71093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19"/>
      <c r="B1" s="2"/>
      <c r="D1" s="3" t="s">
        <v>220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19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20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109">
        <v>41944</v>
      </c>
      <c r="B4" s="23" t="s">
        <v>1192</v>
      </c>
      <c r="C4" s="31" t="s">
        <v>173</v>
      </c>
      <c r="D4" s="23" t="s">
        <v>87</v>
      </c>
      <c r="E4" s="91">
        <v>90</v>
      </c>
      <c r="F4" s="24">
        <f t="shared" ref="F4:F120" si="0">E4*G4</f>
        <v>90</v>
      </c>
      <c r="G4" s="23">
        <v>1</v>
      </c>
      <c r="H4" s="91">
        <v>25</v>
      </c>
      <c r="I4" s="27">
        <f t="shared" ref="I4:I120" si="1">H4*G4</f>
        <v>25</v>
      </c>
      <c r="J4" s="27">
        <v>4.8</v>
      </c>
      <c r="K4" s="28">
        <f t="shared" ref="K4:K120" si="2">I4-F4</f>
        <v>-65</v>
      </c>
      <c r="L4" s="29">
        <f>K4</f>
        <v>-65</v>
      </c>
      <c r="M4" s="58" t="s">
        <v>1248</v>
      </c>
    </row>
    <row r="5" spans="1:13" x14ac:dyDescent="0.25">
      <c r="A5" s="109">
        <v>41945</v>
      </c>
      <c r="B5" s="23" t="s">
        <v>1193</v>
      </c>
      <c r="C5" s="31" t="s">
        <v>173</v>
      </c>
      <c r="D5" s="23" t="s">
        <v>82</v>
      </c>
      <c r="E5" s="91">
        <v>90</v>
      </c>
      <c r="F5" s="24">
        <f t="shared" si="0"/>
        <v>90</v>
      </c>
      <c r="G5" s="23">
        <v>1</v>
      </c>
      <c r="H5" s="91">
        <v>25</v>
      </c>
      <c r="I5" s="27">
        <f t="shared" si="1"/>
        <v>25</v>
      </c>
      <c r="J5" s="27">
        <v>4.8</v>
      </c>
      <c r="K5" s="28">
        <f t="shared" si="2"/>
        <v>-65</v>
      </c>
      <c r="L5" s="29">
        <f t="shared" ref="L5:L74" si="3">L4+K5</f>
        <v>-130</v>
      </c>
      <c r="M5" s="58" t="s">
        <v>1249</v>
      </c>
    </row>
    <row r="6" spans="1:13" x14ac:dyDescent="0.25">
      <c r="A6" s="109">
        <v>41945</v>
      </c>
      <c r="B6" s="23" t="s">
        <v>29</v>
      </c>
      <c r="C6" s="31" t="s">
        <v>176</v>
      </c>
      <c r="D6" s="23" t="s">
        <v>16</v>
      </c>
      <c r="E6" s="91">
        <v>28</v>
      </c>
      <c r="F6" s="24">
        <f t="shared" si="0"/>
        <v>28</v>
      </c>
      <c r="G6" s="23">
        <v>1</v>
      </c>
      <c r="H6" s="91">
        <v>30</v>
      </c>
      <c r="I6" s="27">
        <f t="shared" si="1"/>
        <v>30</v>
      </c>
      <c r="J6" s="27">
        <v>7.5</v>
      </c>
      <c r="K6" s="28">
        <f t="shared" si="2"/>
        <v>2</v>
      </c>
      <c r="L6" s="29">
        <f t="shared" si="3"/>
        <v>-128</v>
      </c>
      <c r="M6" s="58" t="s">
        <v>1250</v>
      </c>
    </row>
    <row r="7" spans="1:13" x14ac:dyDescent="0.25">
      <c r="A7" s="109">
        <v>41946</v>
      </c>
      <c r="B7" s="23" t="s">
        <v>1190</v>
      </c>
      <c r="C7" s="31" t="s">
        <v>173</v>
      </c>
      <c r="D7" s="23" t="s">
        <v>82</v>
      </c>
      <c r="E7" s="91">
        <v>50</v>
      </c>
      <c r="F7" s="24">
        <f t="shared" si="0"/>
        <v>50</v>
      </c>
      <c r="G7" s="23">
        <v>1</v>
      </c>
      <c r="H7" s="91">
        <v>0</v>
      </c>
      <c r="I7" s="27">
        <f t="shared" si="1"/>
        <v>0</v>
      </c>
      <c r="J7" s="27"/>
      <c r="K7" s="28">
        <f t="shared" si="2"/>
        <v>-50</v>
      </c>
      <c r="L7" s="29">
        <f t="shared" si="3"/>
        <v>-178</v>
      </c>
      <c r="M7" s="58"/>
    </row>
    <row r="8" spans="1:13" ht="16.5" customHeight="1" x14ac:dyDescent="0.25">
      <c r="A8" s="109">
        <v>41946</v>
      </c>
      <c r="B8" s="23" t="s">
        <v>27</v>
      </c>
      <c r="C8" s="31" t="s">
        <v>174</v>
      </c>
      <c r="D8" s="23" t="s">
        <v>13</v>
      </c>
      <c r="E8" s="91">
        <v>14.3</v>
      </c>
      <c r="F8" s="24">
        <f t="shared" si="0"/>
        <v>14.3</v>
      </c>
      <c r="G8" s="23">
        <v>1</v>
      </c>
      <c r="H8" s="91">
        <v>35</v>
      </c>
      <c r="I8" s="27">
        <f t="shared" si="1"/>
        <v>35</v>
      </c>
      <c r="J8" s="27">
        <v>15</v>
      </c>
      <c r="K8" s="28">
        <f t="shared" si="2"/>
        <v>20.7</v>
      </c>
      <c r="L8" s="29">
        <f t="shared" si="3"/>
        <v>-157.30000000000001</v>
      </c>
      <c r="M8" s="58" t="s">
        <v>1251</v>
      </c>
    </row>
    <row r="9" spans="1:13" x14ac:dyDescent="0.25">
      <c r="A9" s="109">
        <v>41946</v>
      </c>
      <c r="B9" s="25" t="s">
        <v>1107</v>
      </c>
      <c r="C9" s="31" t="s">
        <v>751</v>
      </c>
      <c r="D9" s="23" t="s">
        <v>17</v>
      </c>
      <c r="E9" s="91">
        <v>13</v>
      </c>
      <c r="F9" s="24">
        <f t="shared" si="0"/>
        <v>13</v>
      </c>
      <c r="G9" s="23">
        <v>1</v>
      </c>
      <c r="H9" s="91">
        <v>15</v>
      </c>
      <c r="I9" s="27">
        <f t="shared" si="1"/>
        <v>15</v>
      </c>
      <c r="J9" s="27">
        <v>15</v>
      </c>
      <c r="K9" s="28">
        <f t="shared" si="2"/>
        <v>2</v>
      </c>
      <c r="L9" s="29">
        <f t="shared" si="3"/>
        <v>-155.30000000000001</v>
      </c>
      <c r="M9" s="58" t="s">
        <v>1252</v>
      </c>
    </row>
    <row r="10" spans="1:13" x14ac:dyDescent="0.25">
      <c r="A10" s="109">
        <v>41946</v>
      </c>
      <c r="B10" s="25" t="s">
        <v>889</v>
      </c>
      <c r="C10" s="31" t="s">
        <v>185</v>
      </c>
      <c r="D10" s="23" t="s">
        <v>13</v>
      </c>
      <c r="E10" s="91">
        <v>0.95</v>
      </c>
      <c r="F10" s="24">
        <f t="shared" si="0"/>
        <v>8.5499999999999989</v>
      </c>
      <c r="G10" s="23">
        <v>9</v>
      </c>
      <c r="H10" s="91">
        <v>1</v>
      </c>
      <c r="I10" s="27">
        <f t="shared" si="1"/>
        <v>9</v>
      </c>
      <c r="J10" s="27">
        <v>6</v>
      </c>
      <c r="K10" s="28">
        <f t="shared" si="2"/>
        <v>0.45000000000000107</v>
      </c>
      <c r="L10" s="29">
        <f t="shared" si="3"/>
        <v>-154.85000000000002</v>
      </c>
      <c r="M10" s="58" t="s">
        <v>1253</v>
      </c>
    </row>
    <row r="11" spans="1:13" x14ac:dyDescent="0.25">
      <c r="A11" s="109">
        <v>41946</v>
      </c>
      <c r="B11" s="25" t="s">
        <v>1194</v>
      </c>
      <c r="C11" s="31" t="s">
        <v>185</v>
      </c>
      <c r="D11" s="23" t="s">
        <v>13</v>
      </c>
      <c r="E11" s="91">
        <v>0.28999999999999998</v>
      </c>
      <c r="F11" s="24">
        <f t="shared" si="0"/>
        <v>1.1599999999999999</v>
      </c>
      <c r="G11" s="23">
        <v>4</v>
      </c>
      <c r="H11" s="91">
        <v>0.3</v>
      </c>
      <c r="I11" s="27">
        <f t="shared" si="1"/>
        <v>1.2</v>
      </c>
      <c r="J11" s="27">
        <v>6</v>
      </c>
      <c r="K11" s="28">
        <f t="shared" si="2"/>
        <v>4.0000000000000036E-2</v>
      </c>
      <c r="L11" s="29">
        <f t="shared" si="3"/>
        <v>-154.81000000000003</v>
      </c>
      <c r="M11" s="58" t="s">
        <v>1253</v>
      </c>
    </row>
    <row r="12" spans="1:13" x14ac:dyDescent="0.25">
      <c r="A12" s="109">
        <v>41946</v>
      </c>
      <c r="B12" s="25" t="s">
        <v>1195</v>
      </c>
      <c r="C12" s="31" t="s">
        <v>179</v>
      </c>
      <c r="D12" s="23" t="s">
        <v>84</v>
      </c>
      <c r="E12" s="91">
        <v>17.5</v>
      </c>
      <c r="F12" s="24">
        <f t="shared" si="0"/>
        <v>17.5</v>
      </c>
      <c r="G12" s="23">
        <v>1</v>
      </c>
      <c r="H12" s="91">
        <v>25</v>
      </c>
      <c r="I12" s="27">
        <f t="shared" si="1"/>
        <v>25</v>
      </c>
      <c r="J12" s="27">
        <v>6</v>
      </c>
      <c r="K12" s="28">
        <f t="shared" si="2"/>
        <v>7.5</v>
      </c>
      <c r="L12" s="29">
        <f t="shared" si="3"/>
        <v>-147.31000000000003</v>
      </c>
      <c r="M12" s="58" t="s">
        <v>1254</v>
      </c>
    </row>
    <row r="13" spans="1:13" x14ac:dyDescent="0.25">
      <c r="A13" s="109">
        <v>41946</v>
      </c>
      <c r="B13" s="25" t="s">
        <v>1196</v>
      </c>
      <c r="C13" s="31" t="s">
        <v>179</v>
      </c>
      <c r="D13" s="23" t="s">
        <v>84</v>
      </c>
      <c r="E13" s="91">
        <v>17.5</v>
      </c>
      <c r="F13" s="24">
        <f t="shared" si="0"/>
        <v>17.5</v>
      </c>
      <c r="G13" s="23">
        <v>1</v>
      </c>
      <c r="H13" s="91">
        <v>25</v>
      </c>
      <c r="I13" s="27">
        <f t="shared" si="1"/>
        <v>25</v>
      </c>
      <c r="J13" s="27">
        <v>3</v>
      </c>
      <c r="K13" s="28">
        <f t="shared" si="2"/>
        <v>7.5</v>
      </c>
      <c r="L13" s="29">
        <f t="shared" si="3"/>
        <v>-139.81000000000003</v>
      </c>
      <c r="M13" s="58" t="s">
        <v>1254</v>
      </c>
    </row>
    <row r="14" spans="1:13" x14ac:dyDescent="0.25">
      <c r="A14" s="109">
        <v>41947</v>
      </c>
      <c r="B14" s="25" t="s">
        <v>1190</v>
      </c>
      <c r="C14" s="31" t="s">
        <v>173</v>
      </c>
      <c r="D14" s="23" t="s">
        <v>87</v>
      </c>
      <c r="E14" s="91">
        <v>50</v>
      </c>
      <c r="F14" s="24">
        <f t="shared" si="0"/>
        <v>50</v>
      </c>
      <c r="G14" s="23">
        <v>1</v>
      </c>
      <c r="H14" s="91">
        <v>0</v>
      </c>
      <c r="I14" s="27">
        <f t="shared" si="1"/>
        <v>0</v>
      </c>
      <c r="J14" s="27"/>
      <c r="K14" s="28">
        <f t="shared" si="2"/>
        <v>-50</v>
      </c>
      <c r="L14" s="29">
        <f t="shared" si="3"/>
        <v>-189.81000000000003</v>
      </c>
      <c r="M14" s="58"/>
    </row>
    <row r="15" spans="1:13" x14ac:dyDescent="0.25">
      <c r="A15" s="109">
        <v>41947</v>
      </c>
      <c r="B15" s="25" t="s">
        <v>62</v>
      </c>
      <c r="C15" s="31" t="s">
        <v>174</v>
      </c>
      <c r="D15" s="23" t="s">
        <v>13</v>
      </c>
      <c r="E15" s="91">
        <v>3.6</v>
      </c>
      <c r="F15" s="24">
        <f t="shared" si="0"/>
        <v>3.6</v>
      </c>
      <c r="G15" s="23">
        <v>1</v>
      </c>
      <c r="H15" s="91">
        <v>10</v>
      </c>
      <c r="I15" s="27">
        <f t="shared" si="1"/>
        <v>10</v>
      </c>
      <c r="J15" s="27">
        <v>15</v>
      </c>
      <c r="K15" s="28">
        <f t="shared" si="2"/>
        <v>6.4</v>
      </c>
      <c r="L15" s="29">
        <f t="shared" si="3"/>
        <v>-183.41000000000003</v>
      </c>
      <c r="M15" s="58" t="s">
        <v>1255</v>
      </c>
    </row>
    <row r="16" spans="1:13" x14ac:dyDescent="0.25">
      <c r="A16" s="109">
        <v>41947</v>
      </c>
      <c r="B16" s="25" t="s">
        <v>34</v>
      </c>
      <c r="C16" s="31" t="s">
        <v>174</v>
      </c>
      <c r="D16" s="23" t="s">
        <v>13</v>
      </c>
      <c r="E16" s="91">
        <v>3.6</v>
      </c>
      <c r="F16" s="24">
        <f t="shared" si="0"/>
        <v>3.6</v>
      </c>
      <c r="G16" s="23">
        <v>1</v>
      </c>
      <c r="H16" s="91">
        <v>10</v>
      </c>
      <c r="I16" s="27">
        <f t="shared" si="1"/>
        <v>10</v>
      </c>
      <c r="J16" s="27">
        <v>10</v>
      </c>
      <c r="K16" s="28">
        <f t="shared" si="2"/>
        <v>6.4</v>
      </c>
      <c r="L16" s="29">
        <f t="shared" si="3"/>
        <v>-177.01000000000002</v>
      </c>
      <c r="M16" s="58" t="s">
        <v>1255</v>
      </c>
    </row>
    <row r="17" spans="1:13" x14ac:dyDescent="0.25">
      <c r="A17" s="109">
        <v>41948</v>
      </c>
      <c r="B17" s="23" t="s">
        <v>1197</v>
      </c>
      <c r="C17" s="31" t="s">
        <v>173</v>
      </c>
      <c r="D17" s="23" t="s">
        <v>82</v>
      </c>
      <c r="E17" s="91">
        <v>90</v>
      </c>
      <c r="F17" s="24">
        <f t="shared" si="0"/>
        <v>90</v>
      </c>
      <c r="G17" s="23">
        <v>1</v>
      </c>
      <c r="H17" s="91">
        <v>25</v>
      </c>
      <c r="I17" s="27">
        <f t="shared" si="1"/>
        <v>25</v>
      </c>
      <c r="J17" s="27">
        <v>3</v>
      </c>
      <c r="K17" s="28">
        <f t="shared" si="2"/>
        <v>-65</v>
      </c>
      <c r="L17" s="29">
        <f t="shared" si="3"/>
        <v>-242.01000000000002</v>
      </c>
      <c r="M17" s="58" t="s">
        <v>1256</v>
      </c>
    </row>
    <row r="18" spans="1:13" x14ac:dyDescent="0.25">
      <c r="A18" s="109">
        <v>41948</v>
      </c>
      <c r="B18" s="25" t="s">
        <v>58</v>
      </c>
      <c r="C18" s="31" t="s">
        <v>183</v>
      </c>
      <c r="D18" s="23" t="s">
        <v>15</v>
      </c>
      <c r="E18" s="91">
        <v>35.799999999999997</v>
      </c>
      <c r="F18" s="24">
        <f t="shared" si="0"/>
        <v>35.799999999999997</v>
      </c>
      <c r="G18" s="23">
        <v>1</v>
      </c>
      <c r="H18" s="91">
        <v>39.9</v>
      </c>
      <c r="I18" s="27">
        <f t="shared" si="1"/>
        <v>39.9</v>
      </c>
      <c r="J18" s="27">
        <v>15</v>
      </c>
      <c r="K18" s="28">
        <f t="shared" si="2"/>
        <v>4.1000000000000014</v>
      </c>
      <c r="L18" s="29">
        <f t="shared" si="3"/>
        <v>-237.91000000000003</v>
      </c>
      <c r="M18" s="58" t="s">
        <v>1257</v>
      </c>
    </row>
    <row r="19" spans="1:13" x14ac:dyDescent="0.25">
      <c r="A19" s="109">
        <v>41949</v>
      </c>
      <c r="B19" s="25" t="s">
        <v>1190</v>
      </c>
      <c r="C19" s="31" t="s">
        <v>173</v>
      </c>
      <c r="D19" s="23" t="s">
        <v>87</v>
      </c>
      <c r="E19" s="91">
        <v>50</v>
      </c>
      <c r="F19" s="24">
        <f t="shared" si="0"/>
        <v>50</v>
      </c>
      <c r="G19" s="23">
        <v>1</v>
      </c>
      <c r="H19" s="91">
        <v>0</v>
      </c>
      <c r="I19" s="27">
        <f t="shared" si="1"/>
        <v>0</v>
      </c>
      <c r="J19" s="27"/>
      <c r="K19" s="28">
        <f t="shared" si="2"/>
        <v>-50</v>
      </c>
      <c r="L19" s="29">
        <f t="shared" si="3"/>
        <v>-287.91000000000003</v>
      </c>
      <c r="M19" s="58"/>
    </row>
    <row r="20" spans="1:13" x14ac:dyDescent="0.25">
      <c r="A20" s="109">
        <v>41949</v>
      </c>
      <c r="B20" s="23" t="s">
        <v>1198</v>
      </c>
      <c r="C20" s="31" t="s">
        <v>173</v>
      </c>
      <c r="D20" s="23" t="s">
        <v>87</v>
      </c>
      <c r="E20" s="91">
        <v>12.857142857099999</v>
      </c>
      <c r="F20" s="24">
        <f t="shared" si="0"/>
        <v>25.714285714199999</v>
      </c>
      <c r="G20" s="23">
        <v>2</v>
      </c>
      <c r="H20" s="91">
        <v>25</v>
      </c>
      <c r="I20" s="27">
        <f t="shared" si="1"/>
        <v>50</v>
      </c>
      <c r="J20" s="27">
        <v>6</v>
      </c>
      <c r="K20" s="28">
        <f t="shared" si="2"/>
        <v>24.285714285800001</v>
      </c>
      <c r="L20" s="29">
        <f t="shared" si="3"/>
        <v>-263.62428571420003</v>
      </c>
      <c r="M20" s="58" t="s">
        <v>1258</v>
      </c>
    </row>
    <row r="21" spans="1:13" x14ac:dyDescent="0.25">
      <c r="A21" s="109">
        <v>41949</v>
      </c>
      <c r="B21" s="23" t="s">
        <v>1198</v>
      </c>
      <c r="C21" s="31" t="s">
        <v>173</v>
      </c>
      <c r="D21" s="23" t="s">
        <v>87</v>
      </c>
      <c r="E21" s="91">
        <v>12.857142857099999</v>
      </c>
      <c r="F21" s="24">
        <f t="shared" si="0"/>
        <v>25.714285714199999</v>
      </c>
      <c r="G21" s="23">
        <v>2</v>
      </c>
      <c r="H21" s="91">
        <v>25</v>
      </c>
      <c r="I21" s="27">
        <f t="shared" si="1"/>
        <v>50</v>
      </c>
      <c r="J21" s="27">
        <v>0.69</v>
      </c>
      <c r="K21" s="28">
        <f t="shared" si="2"/>
        <v>24.285714285800001</v>
      </c>
      <c r="L21" s="29">
        <f t="shared" si="3"/>
        <v>-239.33857142840003</v>
      </c>
      <c r="M21" s="58" t="s">
        <v>1259</v>
      </c>
    </row>
    <row r="22" spans="1:13" x14ac:dyDescent="0.25">
      <c r="A22" s="109">
        <v>41950</v>
      </c>
      <c r="B22" s="23" t="s">
        <v>1198</v>
      </c>
      <c r="C22" s="31" t="s">
        <v>173</v>
      </c>
      <c r="D22" s="23" t="s">
        <v>87</v>
      </c>
      <c r="E22" s="91">
        <v>12.857142857099999</v>
      </c>
      <c r="F22" s="24">
        <f t="shared" si="0"/>
        <v>12.857142857099999</v>
      </c>
      <c r="G22" s="23">
        <v>1</v>
      </c>
      <c r="H22" s="91">
        <v>25</v>
      </c>
      <c r="I22" s="27">
        <f t="shared" si="1"/>
        <v>25</v>
      </c>
      <c r="J22" s="27">
        <v>4.8</v>
      </c>
      <c r="K22" s="28">
        <f t="shared" si="2"/>
        <v>12.142857142900001</v>
      </c>
      <c r="L22" s="29">
        <f t="shared" si="3"/>
        <v>-227.19571428550003</v>
      </c>
      <c r="M22" s="58" t="s">
        <v>1260</v>
      </c>
    </row>
    <row r="23" spans="1:13" x14ac:dyDescent="0.25">
      <c r="A23" s="109">
        <v>41950</v>
      </c>
      <c r="B23" s="23" t="s">
        <v>1198</v>
      </c>
      <c r="C23" s="31" t="s">
        <v>173</v>
      </c>
      <c r="D23" s="23" t="s">
        <v>87</v>
      </c>
      <c r="E23" s="91">
        <v>12.857142857099999</v>
      </c>
      <c r="F23" s="24">
        <f t="shared" si="0"/>
        <v>25.714285714199999</v>
      </c>
      <c r="G23" s="23">
        <v>2</v>
      </c>
      <c r="H23" s="91">
        <v>25</v>
      </c>
      <c r="I23" s="27">
        <f t="shared" si="1"/>
        <v>50</v>
      </c>
      <c r="J23" s="27">
        <v>6</v>
      </c>
      <c r="K23" s="28">
        <f t="shared" si="2"/>
        <v>24.285714285800001</v>
      </c>
      <c r="L23" s="29">
        <f t="shared" si="3"/>
        <v>-202.90999999970003</v>
      </c>
      <c r="M23" s="58" t="s">
        <v>1261</v>
      </c>
    </row>
    <row r="24" spans="1:13" x14ac:dyDescent="0.25">
      <c r="A24" s="109">
        <v>41950</v>
      </c>
      <c r="B24" s="25" t="s">
        <v>64</v>
      </c>
      <c r="C24" s="31" t="s">
        <v>174</v>
      </c>
      <c r="D24" s="23" t="s">
        <v>13</v>
      </c>
      <c r="E24" s="91">
        <v>3.6</v>
      </c>
      <c r="F24" s="24">
        <f t="shared" si="0"/>
        <v>3.6</v>
      </c>
      <c r="G24" s="23">
        <v>1</v>
      </c>
      <c r="H24" s="91">
        <v>10</v>
      </c>
      <c r="I24" s="27">
        <f t="shared" si="1"/>
        <v>10</v>
      </c>
      <c r="J24" s="27">
        <v>10</v>
      </c>
      <c r="K24" s="28">
        <f t="shared" si="2"/>
        <v>6.4</v>
      </c>
      <c r="L24" s="29">
        <f t="shared" si="3"/>
        <v>-196.50999999970003</v>
      </c>
      <c r="M24" s="58" t="s">
        <v>1262</v>
      </c>
    </row>
    <row r="25" spans="1:13" x14ac:dyDescent="0.25">
      <c r="A25" s="109">
        <v>41950</v>
      </c>
      <c r="B25" s="25" t="s">
        <v>63</v>
      </c>
      <c r="C25" s="31" t="s">
        <v>174</v>
      </c>
      <c r="D25" s="23" t="s">
        <v>13</v>
      </c>
      <c r="E25" s="91">
        <v>3.6</v>
      </c>
      <c r="F25" s="24">
        <f t="shared" si="0"/>
        <v>3.6</v>
      </c>
      <c r="G25" s="23">
        <v>1</v>
      </c>
      <c r="H25" s="91">
        <v>10</v>
      </c>
      <c r="I25" s="27">
        <f t="shared" si="1"/>
        <v>10</v>
      </c>
      <c r="J25" s="27">
        <v>4.8</v>
      </c>
      <c r="K25" s="28">
        <f t="shared" si="2"/>
        <v>6.4</v>
      </c>
      <c r="L25" s="29">
        <f t="shared" si="3"/>
        <v>-190.10999999970002</v>
      </c>
      <c r="M25" s="58" t="s">
        <v>1263</v>
      </c>
    </row>
    <row r="26" spans="1:13" x14ac:dyDescent="0.25">
      <c r="A26" s="109">
        <v>41951</v>
      </c>
      <c r="B26" s="23" t="s">
        <v>1199</v>
      </c>
      <c r="C26" s="31" t="s">
        <v>173</v>
      </c>
      <c r="D26" s="23" t="s">
        <v>87</v>
      </c>
      <c r="E26" s="91">
        <v>18</v>
      </c>
      <c r="F26" s="24">
        <f t="shared" si="0"/>
        <v>36</v>
      </c>
      <c r="G26" s="23">
        <v>2</v>
      </c>
      <c r="H26" s="91">
        <v>25</v>
      </c>
      <c r="I26" s="27">
        <f t="shared" si="1"/>
        <v>50</v>
      </c>
      <c r="J26" s="27">
        <v>6</v>
      </c>
      <c r="K26" s="28">
        <f t="shared" si="2"/>
        <v>14</v>
      </c>
      <c r="L26" s="29">
        <f t="shared" si="3"/>
        <v>-176.10999999970002</v>
      </c>
      <c r="M26" s="58" t="s">
        <v>1264</v>
      </c>
    </row>
    <row r="27" spans="1:13" x14ac:dyDescent="0.25">
      <c r="A27" s="109">
        <v>41951</v>
      </c>
      <c r="B27" s="23" t="s">
        <v>1199</v>
      </c>
      <c r="C27" s="31" t="s">
        <v>173</v>
      </c>
      <c r="D27" s="23" t="s">
        <v>87</v>
      </c>
      <c r="E27" s="91">
        <v>18</v>
      </c>
      <c r="F27" s="24">
        <f t="shared" si="0"/>
        <v>18</v>
      </c>
      <c r="G27" s="23">
        <v>1</v>
      </c>
      <c r="H27" s="91">
        <v>25</v>
      </c>
      <c r="I27" s="27">
        <f t="shared" si="1"/>
        <v>25</v>
      </c>
      <c r="J27" s="27">
        <v>6</v>
      </c>
      <c r="K27" s="28">
        <f t="shared" si="2"/>
        <v>7</v>
      </c>
      <c r="L27" s="29">
        <f t="shared" si="3"/>
        <v>-169.10999999970002</v>
      </c>
      <c r="M27" s="58" t="s">
        <v>1265</v>
      </c>
    </row>
    <row r="28" spans="1:13" x14ac:dyDescent="0.25">
      <c r="A28" s="109">
        <v>41951</v>
      </c>
      <c r="B28" s="23" t="s">
        <v>1199</v>
      </c>
      <c r="C28" s="31" t="s">
        <v>173</v>
      </c>
      <c r="D28" s="23" t="s">
        <v>87</v>
      </c>
      <c r="E28" s="91">
        <v>18</v>
      </c>
      <c r="F28" s="24">
        <f t="shared" si="0"/>
        <v>36</v>
      </c>
      <c r="G28" s="23">
        <v>2</v>
      </c>
      <c r="H28" s="91">
        <v>25</v>
      </c>
      <c r="I28" s="27">
        <f t="shared" si="1"/>
        <v>50</v>
      </c>
      <c r="J28" s="27">
        <v>3</v>
      </c>
      <c r="K28" s="28">
        <f t="shared" si="2"/>
        <v>14</v>
      </c>
      <c r="L28" s="29">
        <f t="shared" si="3"/>
        <v>-155.10999999970002</v>
      </c>
      <c r="M28" s="58" t="s">
        <v>1266</v>
      </c>
    </row>
    <row r="29" spans="1:13" x14ac:dyDescent="0.25">
      <c r="A29" s="109">
        <v>41951</v>
      </c>
      <c r="B29" s="25" t="s">
        <v>1200</v>
      </c>
      <c r="C29" s="31" t="s">
        <v>321</v>
      </c>
      <c r="D29" s="23" t="s">
        <v>86</v>
      </c>
      <c r="E29" s="91">
        <v>65</v>
      </c>
      <c r="F29" s="24">
        <f t="shared" si="0"/>
        <v>65</v>
      </c>
      <c r="G29" s="23">
        <v>1</v>
      </c>
      <c r="H29" s="91">
        <v>99</v>
      </c>
      <c r="I29" s="27">
        <f t="shared" si="1"/>
        <v>99</v>
      </c>
      <c r="J29" s="27">
        <v>15</v>
      </c>
      <c r="K29" s="28">
        <f t="shared" si="2"/>
        <v>34</v>
      </c>
      <c r="L29" s="29">
        <f t="shared" si="3"/>
        <v>-121.10999999970002</v>
      </c>
      <c r="M29" s="58" t="s">
        <v>1267</v>
      </c>
    </row>
    <row r="30" spans="1:13" x14ac:dyDescent="0.25">
      <c r="A30" s="109">
        <v>41952</v>
      </c>
      <c r="B30" s="23" t="s">
        <v>1201</v>
      </c>
      <c r="C30" s="31" t="s">
        <v>173</v>
      </c>
      <c r="D30" s="23" t="s">
        <v>87</v>
      </c>
      <c r="E30" s="91">
        <v>90</v>
      </c>
      <c r="F30" s="24">
        <f t="shared" si="0"/>
        <v>90</v>
      </c>
      <c r="G30" s="23">
        <v>1</v>
      </c>
      <c r="H30" s="91">
        <v>25</v>
      </c>
      <c r="I30" s="27">
        <f t="shared" si="1"/>
        <v>25</v>
      </c>
      <c r="J30" s="27">
        <v>10</v>
      </c>
      <c r="K30" s="28">
        <f t="shared" si="2"/>
        <v>-65</v>
      </c>
      <c r="L30" s="29">
        <f t="shared" si="3"/>
        <v>-186.10999999970002</v>
      </c>
      <c r="M30" s="58" t="s">
        <v>1268</v>
      </c>
    </row>
    <row r="31" spans="1:13" x14ac:dyDescent="0.25">
      <c r="A31" s="109">
        <v>41952</v>
      </c>
      <c r="B31" s="25" t="s">
        <v>881</v>
      </c>
      <c r="C31" s="31" t="s">
        <v>184</v>
      </c>
      <c r="D31" s="23" t="s">
        <v>12</v>
      </c>
      <c r="E31" s="91">
        <v>28</v>
      </c>
      <c r="F31" s="24">
        <f t="shared" si="0"/>
        <v>28</v>
      </c>
      <c r="G31" s="23">
        <v>1</v>
      </c>
      <c r="H31" s="91">
        <v>40</v>
      </c>
      <c r="I31" s="27">
        <f t="shared" si="1"/>
        <v>40</v>
      </c>
      <c r="J31" s="27">
        <v>3</v>
      </c>
      <c r="K31" s="28">
        <f t="shared" si="2"/>
        <v>12</v>
      </c>
      <c r="L31" s="29">
        <f t="shared" si="3"/>
        <v>-174.10999999970002</v>
      </c>
      <c r="M31" s="58" t="s">
        <v>1259</v>
      </c>
    </row>
    <row r="32" spans="1:13" x14ac:dyDescent="0.25">
      <c r="A32" s="109">
        <v>41953</v>
      </c>
      <c r="B32" s="25" t="s">
        <v>1190</v>
      </c>
      <c r="C32" s="31" t="s">
        <v>173</v>
      </c>
      <c r="D32" s="23" t="s">
        <v>87</v>
      </c>
      <c r="E32" s="91">
        <v>50</v>
      </c>
      <c r="F32" s="24">
        <f t="shared" si="0"/>
        <v>50</v>
      </c>
      <c r="G32" s="23">
        <v>1</v>
      </c>
      <c r="H32" s="91">
        <v>0</v>
      </c>
      <c r="I32" s="27">
        <f t="shared" si="1"/>
        <v>0</v>
      </c>
      <c r="J32" s="27"/>
      <c r="K32" s="28">
        <f t="shared" si="2"/>
        <v>-50</v>
      </c>
      <c r="L32" s="29">
        <f t="shared" si="3"/>
        <v>-224.10999999970002</v>
      </c>
      <c r="M32" s="58"/>
    </row>
    <row r="33" spans="1:13" x14ac:dyDescent="0.25">
      <c r="A33" s="109">
        <v>41953</v>
      </c>
      <c r="B33" s="25" t="s">
        <v>64</v>
      </c>
      <c r="C33" s="31" t="s">
        <v>174</v>
      </c>
      <c r="D33" s="23" t="s">
        <v>13</v>
      </c>
      <c r="E33" s="91">
        <v>3.6</v>
      </c>
      <c r="F33" s="24">
        <f t="shared" si="0"/>
        <v>3.6</v>
      </c>
      <c r="G33" s="23">
        <v>1</v>
      </c>
      <c r="H33" s="91">
        <v>10</v>
      </c>
      <c r="I33" s="27">
        <f t="shared" si="1"/>
        <v>10</v>
      </c>
      <c r="J33" s="27">
        <v>15</v>
      </c>
      <c r="K33" s="28">
        <f t="shared" si="2"/>
        <v>6.4</v>
      </c>
      <c r="L33" s="29">
        <f t="shared" si="3"/>
        <v>-217.70999999970002</v>
      </c>
      <c r="M33" s="58" t="s">
        <v>1269</v>
      </c>
    </row>
    <row r="34" spans="1:13" x14ac:dyDescent="0.25">
      <c r="A34" s="109">
        <v>41953</v>
      </c>
      <c r="B34" s="25" t="s">
        <v>1202</v>
      </c>
      <c r="C34" s="31" t="s">
        <v>175</v>
      </c>
      <c r="D34" s="23" t="s">
        <v>12</v>
      </c>
      <c r="E34" s="91">
        <v>11.2</v>
      </c>
      <c r="F34" s="24">
        <f t="shared" si="0"/>
        <v>11.2</v>
      </c>
      <c r="G34" s="23">
        <v>1</v>
      </c>
      <c r="H34" s="91">
        <v>16</v>
      </c>
      <c r="I34" s="27">
        <f t="shared" si="1"/>
        <v>16</v>
      </c>
      <c r="J34" s="27">
        <v>6</v>
      </c>
      <c r="K34" s="28">
        <f t="shared" si="2"/>
        <v>4.8000000000000007</v>
      </c>
      <c r="L34" s="29">
        <f t="shared" si="3"/>
        <v>-212.90999999970001</v>
      </c>
      <c r="M34" s="58" t="s">
        <v>1270</v>
      </c>
    </row>
    <row r="35" spans="1:13" x14ac:dyDescent="0.25">
      <c r="A35" s="109">
        <v>41953</v>
      </c>
      <c r="B35" s="25" t="s">
        <v>227</v>
      </c>
      <c r="C35" s="31" t="s">
        <v>175</v>
      </c>
      <c r="D35" s="23" t="s">
        <v>831</v>
      </c>
      <c r="E35" s="91">
        <v>12</v>
      </c>
      <c r="F35" s="24">
        <f t="shared" si="0"/>
        <v>12</v>
      </c>
      <c r="G35" s="23">
        <v>1</v>
      </c>
      <c r="H35" s="91">
        <v>15</v>
      </c>
      <c r="I35" s="27">
        <f t="shared" si="1"/>
        <v>15</v>
      </c>
      <c r="J35" s="27">
        <v>0.69</v>
      </c>
      <c r="K35" s="28">
        <f t="shared" si="2"/>
        <v>3</v>
      </c>
      <c r="L35" s="29">
        <f t="shared" si="3"/>
        <v>-209.90999999970001</v>
      </c>
      <c r="M35" s="58" t="s">
        <v>1270</v>
      </c>
    </row>
    <row r="36" spans="1:13" x14ac:dyDescent="0.25">
      <c r="A36" s="109">
        <v>41954</v>
      </c>
      <c r="B36" s="23" t="s">
        <v>1203</v>
      </c>
      <c r="C36" s="31" t="s">
        <v>173</v>
      </c>
      <c r="D36" s="23" t="s">
        <v>87</v>
      </c>
      <c r="E36" s="91">
        <v>45</v>
      </c>
      <c r="F36" s="24">
        <f t="shared" si="0"/>
        <v>90</v>
      </c>
      <c r="G36" s="23">
        <v>2</v>
      </c>
      <c r="H36" s="91">
        <v>25</v>
      </c>
      <c r="I36" s="27">
        <f t="shared" si="1"/>
        <v>50</v>
      </c>
      <c r="J36" s="27">
        <v>4.8</v>
      </c>
      <c r="K36" s="28">
        <f t="shared" si="2"/>
        <v>-40</v>
      </c>
      <c r="L36" s="29">
        <f t="shared" si="3"/>
        <v>-249.90999999970001</v>
      </c>
      <c r="M36" s="58" t="s">
        <v>1271</v>
      </c>
    </row>
    <row r="37" spans="1:13" x14ac:dyDescent="0.25">
      <c r="A37" s="109">
        <v>41954</v>
      </c>
      <c r="B37" s="23" t="s">
        <v>1204</v>
      </c>
      <c r="C37" s="31" t="s">
        <v>173</v>
      </c>
      <c r="D37" s="23" t="s">
        <v>82</v>
      </c>
      <c r="E37" s="91">
        <v>18</v>
      </c>
      <c r="F37" s="24">
        <f t="shared" si="0"/>
        <v>36</v>
      </c>
      <c r="G37" s="23">
        <v>2</v>
      </c>
      <c r="H37" s="91">
        <v>25</v>
      </c>
      <c r="I37" s="27">
        <f t="shared" si="1"/>
        <v>50</v>
      </c>
      <c r="J37" s="27">
        <v>15</v>
      </c>
      <c r="K37" s="28">
        <f t="shared" si="2"/>
        <v>14</v>
      </c>
      <c r="L37" s="29">
        <f t="shared" si="3"/>
        <v>-235.90999999970001</v>
      </c>
      <c r="M37" s="58" t="s">
        <v>1272</v>
      </c>
    </row>
    <row r="38" spans="1:13" x14ac:dyDescent="0.25">
      <c r="A38" s="109">
        <v>41954</v>
      </c>
      <c r="B38" s="25" t="s">
        <v>42</v>
      </c>
      <c r="C38" s="31" t="s">
        <v>182</v>
      </c>
      <c r="D38" s="23" t="s">
        <v>13</v>
      </c>
      <c r="E38" s="91">
        <v>3.4</v>
      </c>
      <c r="F38" s="24">
        <f t="shared" si="0"/>
        <v>6.8</v>
      </c>
      <c r="G38" s="23">
        <v>2</v>
      </c>
      <c r="H38" s="91">
        <v>15</v>
      </c>
      <c r="I38" s="27">
        <f t="shared" si="1"/>
        <v>30</v>
      </c>
      <c r="J38" s="27">
        <v>6</v>
      </c>
      <c r="K38" s="28">
        <f t="shared" si="2"/>
        <v>23.2</v>
      </c>
      <c r="L38" s="29">
        <f t="shared" si="3"/>
        <v>-212.70999999970002</v>
      </c>
      <c r="M38" s="58" t="s">
        <v>1273</v>
      </c>
    </row>
    <row r="39" spans="1:13" x14ac:dyDescent="0.25">
      <c r="A39" s="109">
        <v>41954</v>
      </c>
      <c r="B39" s="25" t="s">
        <v>27</v>
      </c>
      <c r="C39" s="31" t="s">
        <v>174</v>
      </c>
      <c r="D39" s="23" t="s">
        <v>13</v>
      </c>
      <c r="E39" s="91">
        <v>14.3</v>
      </c>
      <c r="F39" s="24">
        <f t="shared" si="0"/>
        <v>14.3</v>
      </c>
      <c r="G39" s="23">
        <v>1</v>
      </c>
      <c r="H39" s="91">
        <v>35</v>
      </c>
      <c r="I39" s="27">
        <f t="shared" si="1"/>
        <v>35</v>
      </c>
      <c r="J39" s="27">
        <v>6</v>
      </c>
      <c r="K39" s="28">
        <f t="shared" si="2"/>
        <v>20.7</v>
      </c>
      <c r="L39" s="29">
        <f t="shared" si="3"/>
        <v>-192.00999999970003</v>
      </c>
      <c r="M39" s="58" t="s">
        <v>1274</v>
      </c>
    </row>
    <row r="40" spans="1:13" x14ac:dyDescent="0.25">
      <c r="A40" s="109">
        <v>41955</v>
      </c>
      <c r="B40" s="25" t="s">
        <v>1204</v>
      </c>
      <c r="C40" s="31" t="s">
        <v>173</v>
      </c>
      <c r="D40" s="23" t="s">
        <v>82</v>
      </c>
      <c r="E40" s="91">
        <v>18</v>
      </c>
      <c r="F40" s="24">
        <f t="shared" si="0"/>
        <v>54</v>
      </c>
      <c r="G40" s="23">
        <v>3</v>
      </c>
      <c r="H40" s="91">
        <v>25</v>
      </c>
      <c r="I40" s="27">
        <f t="shared" si="1"/>
        <v>75</v>
      </c>
      <c r="J40" s="27">
        <v>6</v>
      </c>
      <c r="K40" s="28">
        <f t="shared" si="2"/>
        <v>21</v>
      </c>
      <c r="L40" s="29">
        <f t="shared" si="3"/>
        <v>-171.00999999970003</v>
      </c>
      <c r="M40" s="58" t="s">
        <v>1275</v>
      </c>
    </row>
    <row r="41" spans="1:13" x14ac:dyDescent="0.25">
      <c r="A41" s="109">
        <v>41955</v>
      </c>
      <c r="B41" s="25" t="s">
        <v>42</v>
      </c>
      <c r="C41" s="31" t="s">
        <v>182</v>
      </c>
      <c r="D41" s="23" t="s">
        <v>13</v>
      </c>
      <c r="E41" s="91">
        <v>3.4</v>
      </c>
      <c r="F41" s="24">
        <f t="shared" si="0"/>
        <v>20.399999999999999</v>
      </c>
      <c r="G41" s="23">
        <v>6</v>
      </c>
      <c r="H41" s="91">
        <v>15</v>
      </c>
      <c r="I41" s="27">
        <f t="shared" si="1"/>
        <v>90</v>
      </c>
      <c r="J41" s="27">
        <v>3</v>
      </c>
      <c r="K41" s="28">
        <f t="shared" si="2"/>
        <v>69.599999999999994</v>
      </c>
      <c r="L41" s="29">
        <f t="shared" si="3"/>
        <v>-101.40999999970003</v>
      </c>
      <c r="M41" s="58" t="s">
        <v>1276</v>
      </c>
    </row>
    <row r="42" spans="1:13" x14ac:dyDescent="0.25">
      <c r="A42" s="109">
        <v>41955</v>
      </c>
      <c r="B42" s="25" t="s">
        <v>64</v>
      </c>
      <c r="C42" s="31" t="s">
        <v>174</v>
      </c>
      <c r="D42" s="23" t="s">
        <v>13</v>
      </c>
      <c r="E42" s="91">
        <v>3.6</v>
      </c>
      <c r="F42" s="24">
        <f t="shared" si="0"/>
        <v>3.6</v>
      </c>
      <c r="G42" s="23">
        <v>1</v>
      </c>
      <c r="H42" s="91">
        <v>10</v>
      </c>
      <c r="I42" s="27">
        <f t="shared" si="1"/>
        <v>10</v>
      </c>
      <c r="J42" s="27">
        <v>15</v>
      </c>
      <c r="K42" s="28">
        <f t="shared" si="2"/>
        <v>6.4</v>
      </c>
      <c r="L42" s="29">
        <f t="shared" si="3"/>
        <v>-95.009999999700028</v>
      </c>
      <c r="M42" s="58" t="s">
        <v>1276</v>
      </c>
    </row>
    <row r="43" spans="1:13" x14ac:dyDescent="0.25">
      <c r="A43" s="109">
        <v>41955</v>
      </c>
      <c r="B43" s="25" t="s">
        <v>237</v>
      </c>
      <c r="C43" s="31" t="s">
        <v>187</v>
      </c>
      <c r="D43" s="23" t="s">
        <v>13</v>
      </c>
      <c r="E43" s="91">
        <v>2.5</v>
      </c>
      <c r="F43" s="24">
        <f t="shared" si="0"/>
        <v>2.5</v>
      </c>
      <c r="G43" s="23">
        <v>1</v>
      </c>
      <c r="H43" s="91">
        <v>10</v>
      </c>
      <c r="I43" s="27">
        <f t="shared" si="1"/>
        <v>10</v>
      </c>
      <c r="J43" s="27">
        <v>10</v>
      </c>
      <c r="K43" s="28">
        <f t="shared" si="2"/>
        <v>7.5</v>
      </c>
      <c r="L43" s="29">
        <f t="shared" si="3"/>
        <v>-87.509999999700028</v>
      </c>
      <c r="M43" s="58" t="s">
        <v>1276</v>
      </c>
    </row>
    <row r="44" spans="1:13" x14ac:dyDescent="0.25">
      <c r="A44" s="109">
        <v>41955</v>
      </c>
      <c r="B44" s="23" t="s">
        <v>38</v>
      </c>
      <c r="C44" s="31" t="s">
        <v>178</v>
      </c>
      <c r="D44" s="23" t="s">
        <v>13</v>
      </c>
      <c r="E44" s="91">
        <v>4.7</v>
      </c>
      <c r="F44" s="24">
        <f t="shared" si="0"/>
        <v>9.4</v>
      </c>
      <c r="G44" s="23">
        <v>2</v>
      </c>
      <c r="H44" s="91">
        <v>12</v>
      </c>
      <c r="I44" s="27">
        <f t="shared" si="1"/>
        <v>24</v>
      </c>
      <c r="J44" s="27">
        <v>3</v>
      </c>
      <c r="K44" s="28">
        <f t="shared" si="2"/>
        <v>14.6</v>
      </c>
      <c r="L44" s="29">
        <f t="shared" si="3"/>
        <v>-72.909999999700034</v>
      </c>
      <c r="M44" s="58" t="s">
        <v>1276</v>
      </c>
    </row>
    <row r="45" spans="1:13" x14ac:dyDescent="0.25">
      <c r="A45" s="109">
        <v>41955</v>
      </c>
      <c r="B45" s="23" t="s">
        <v>27</v>
      </c>
      <c r="C45" s="31" t="s">
        <v>174</v>
      </c>
      <c r="D45" s="23" t="s">
        <v>13</v>
      </c>
      <c r="E45" s="91">
        <v>14.3</v>
      </c>
      <c r="F45" s="24">
        <f t="shared" si="0"/>
        <v>28.6</v>
      </c>
      <c r="G45" s="23">
        <v>2</v>
      </c>
      <c r="H45" s="91">
        <v>35</v>
      </c>
      <c r="I45" s="27">
        <f t="shared" si="1"/>
        <v>70</v>
      </c>
      <c r="J45" s="27">
        <v>15</v>
      </c>
      <c r="K45" s="28">
        <f t="shared" si="2"/>
        <v>41.4</v>
      </c>
      <c r="L45" s="29">
        <f t="shared" si="3"/>
        <v>-31.509999999700035</v>
      </c>
      <c r="M45" s="58" t="s">
        <v>1276</v>
      </c>
    </row>
    <row r="46" spans="1:13" x14ac:dyDescent="0.25">
      <c r="A46" s="109">
        <v>41956</v>
      </c>
      <c r="B46" s="23" t="s">
        <v>1190</v>
      </c>
      <c r="C46" s="31" t="s">
        <v>173</v>
      </c>
      <c r="D46" s="23" t="s">
        <v>87</v>
      </c>
      <c r="E46" s="91">
        <v>50</v>
      </c>
      <c r="F46" s="24">
        <f t="shared" si="0"/>
        <v>50</v>
      </c>
      <c r="G46" s="23">
        <v>1</v>
      </c>
      <c r="H46" s="91">
        <v>0</v>
      </c>
      <c r="I46" s="27">
        <f t="shared" si="1"/>
        <v>0</v>
      </c>
      <c r="J46" s="27"/>
      <c r="K46" s="28">
        <f t="shared" si="2"/>
        <v>-50</v>
      </c>
      <c r="L46" s="29">
        <f t="shared" si="3"/>
        <v>-81.509999999700028</v>
      </c>
      <c r="M46" s="58"/>
    </row>
    <row r="47" spans="1:13" x14ac:dyDescent="0.25">
      <c r="A47" s="109">
        <v>41956</v>
      </c>
      <c r="B47" s="23" t="s">
        <v>1345</v>
      </c>
      <c r="C47" s="31" t="s">
        <v>173</v>
      </c>
      <c r="D47" s="23" t="s">
        <v>87</v>
      </c>
      <c r="E47" s="91">
        <v>30</v>
      </c>
      <c r="F47" s="24">
        <f t="shared" si="0"/>
        <v>30</v>
      </c>
      <c r="G47" s="23">
        <v>1</v>
      </c>
      <c r="H47" s="91">
        <v>25</v>
      </c>
      <c r="I47" s="27">
        <f t="shared" si="1"/>
        <v>25</v>
      </c>
      <c r="J47" s="27">
        <v>6</v>
      </c>
      <c r="K47" s="28">
        <f t="shared" si="2"/>
        <v>-5</v>
      </c>
      <c r="L47" s="29">
        <f t="shared" si="3"/>
        <v>-86.509999999700028</v>
      </c>
      <c r="M47" s="58" t="s">
        <v>1277</v>
      </c>
    </row>
    <row r="48" spans="1:13" x14ac:dyDescent="0.25">
      <c r="A48" s="109">
        <v>41957</v>
      </c>
      <c r="B48" s="23" t="s">
        <v>1345</v>
      </c>
      <c r="C48" s="31" t="s">
        <v>173</v>
      </c>
      <c r="D48" s="23" t="s">
        <v>87</v>
      </c>
      <c r="E48" s="91">
        <v>30</v>
      </c>
      <c r="F48" s="24">
        <f t="shared" si="0"/>
        <v>60</v>
      </c>
      <c r="G48" s="23">
        <v>2</v>
      </c>
      <c r="H48" s="91">
        <v>25</v>
      </c>
      <c r="I48" s="27">
        <f t="shared" si="1"/>
        <v>50</v>
      </c>
      <c r="J48" s="27">
        <v>0.69</v>
      </c>
      <c r="K48" s="28">
        <f t="shared" si="2"/>
        <v>-10</v>
      </c>
      <c r="L48" s="29">
        <f t="shared" si="3"/>
        <v>-96.509999999700028</v>
      </c>
      <c r="M48" s="58" t="s">
        <v>1278</v>
      </c>
    </row>
    <row r="49" spans="1:13" x14ac:dyDescent="0.25">
      <c r="A49" s="109">
        <v>41957</v>
      </c>
      <c r="B49" s="25" t="s">
        <v>40</v>
      </c>
      <c r="C49" s="31" t="s">
        <v>180</v>
      </c>
      <c r="D49" s="23" t="s">
        <v>13</v>
      </c>
      <c r="E49" s="91">
        <v>1.28</v>
      </c>
      <c r="F49" s="24">
        <f t="shared" si="0"/>
        <v>1.28</v>
      </c>
      <c r="G49" s="23">
        <v>1</v>
      </c>
      <c r="H49" s="91">
        <v>5</v>
      </c>
      <c r="I49" s="27">
        <f t="shared" si="1"/>
        <v>5</v>
      </c>
      <c r="J49" s="27">
        <v>4.8</v>
      </c>
      <c r="K49" s="28">
        <f t="shared" si="2"/>
        <v>3.7199999999999998</v>
      </c>
      <c r="L49" s="29">
        <f t="shared" si="3"/>
        <v>-92.789999999700029</v>
      </c>
      <c r="M49" s="58" t="s">
        <v>1279</v>
      </c>
    </row>
    <row r="50" spans="1:13" x14ac:dyDescent="0.25">
      <c r="A50" s="109" t="s">
        <v>1205</v>
      </c>
      <c r="B50" s="25" t="s">
        <v>40</v>
      </c>
      <c r="C50" s="31" t="s">
        <v>180</v>
      </c>
      <c r="D50" s="23" t="s">
        <v>13</v>
      </c>
      <c r="E50" s="91">
        <v>1.28</v>
      </c>
      <c r="F50" s="24">
        <f t="shared" si="0"/>
        <v>1.28</v>
      </c>
      <c r="G50" s="23">
        <v>1</v>
      </c>
      <c r="H50" s="91">
        <v>5</v>
      </c>
      <c r="I50" s="27">
        <f t="shared" si="1"/>
        <v>5</v>
      </c>
      <c r="J50" s="27">
        <v>6</v>
      </c>
      <c r="K50" s="28">
        <f t="shared" si="2"/>
        <v>3.7199999999999998</v>
      </c>
      <c r="L50" s="29">
        <f t="shared" si="3"/>
        <v>-89.06999999970003</v>
      </c>
      <c r="M50" s="58" t="s">
        <v>1280</v>
      </c>
    </row>
    <row r="51" spans="1:13" x14ac:dyDescent="0.25">
      <c r="A51" s="109" t="s">
        <v>1206</v>
      </c>
      <c r="B51" s="25" t="s">
        <v>1207</v>
      </c>
      <c r="C51" s="31" t="s">
        <v>175</v>
      </c>
      <c r="D51" s="23" t="s">
        <v>831</v>
      </c>
      <c r="E51" s="91">
        <v>12</v>
      </c>
      <c r="F51" s="24">
        <f t="shared" si="0"/>
        <v>12</v>
      </c>
      <c r="G51" s="23">
        <v>1</v>
      </c>
      <c r="H51" s="91">
        <v>15</v>
      </c>
      <c r="I51" s="27">
        <f t="shared" si="1"/>
        <v>15</v>
      </c>
      <c r="J51" s="27">
        <v>10</v>
      </c>
      <c r="K51" s="28">
        <f t="shared" si="2"/>
        <v>3</v>
      </c>
      <c r="L51" s="29">
        <f t="shared" si="3"/>
        <v>-86.06999999970003</v>
      </c>
      <c r="M51" s="58" t="s">
        <v>1280</v>
      </c>
    </row>
    <row r="52" spans="1:13" x14ac:dyDescent="0.25">
      <c r="A52" s="109" t="s">
        <v>1206</v>
      </c>
      <c r="B52" s="25" t="s">
        <v>27</v>
      </c>
      <c r="C52" s="31" t="s">
        <v>174</v>
      </c>
      <c r="D52" s="23" t="s">
        <v>13</v>
      </c>
      <c r="E52" s="91">
        <v>14.3</v>
      </c>
      <c r="F52" s="24">
        <f t="shared" si="0"/>
        <v>1144</v>
      </c>
      <c r="G52" s="23">
        <v>80</v>
      </c>
      <c r="H52" s="91">
        <v>20</v>
      </c>
      <c r="I52" s="27">
        <f t="shared" si="1"/>
        <v>1600</v>
      </c>
      <c r="J52" s="27">
        <v>4.8</v>
      </c>
      <c r="K52" s="28">
        <f t="shared" si="2"/>
        <v>456</v>
      </c>
      <c r="L52" s="29">
        <f t="shared" si="3"/>
        <v>369.93000000029997</v>
      </c>
      <c r="M52" s="58" t="s">
        <v>1281</v>
      </c>
    </row>
    <row r="53" spans="1:13" x14ac:dyDescent="0.25">
      <c r="A53" s="109" t="s">
        <v>1208</v>
      </c>
      <c r="B53" s="25" t="s">
        <v>1209</v>
      </c>
      <c r="C53" s="31" t="s">
        <v>173</v>
      </c>
      <c r="D53" s="23" t="s">
        <v>82</v>
      </c>
      <c r="E53" s="91">
        <v>45</v>
      </c>
      <c r="F53" s="24">
        <f t="shared" si="0"/>
        <v>90</v>
      </c>
      <c r="G53" s="23">
        <v>2</v>
      </c>
      <c r="H53" s="91">
        <v>25</v>
      </c>
      <c r="I53" s="27">
        <f t="shared" si="1"/>
        <v>50</v>
      </c>
      <c r="J53" s="27">
        <v>6</v>
      </c>
      <c r="K53" s="28">
        <f t="shared" si="2"/>
        <v>-40</v>
      </c>
      <c r="L53" s="29">
        <f t="shared" si="3"/>
        <v>329.93000000029997</v>
      </c>
      <c r="M53" s="58" t="s">
        <v>1282</v>
      </c>
    </row>
    <row r="54" spans="1:13" x14ac:dyDescent="0.25">
      <c r="A54" s="109" t="s">
        <v>1210</v>
      </c>
      <c r="B54" s="25" t="s">
        <v>1207</v>
      </c>
      <c r="C54" s="31" t="s">
        <v>175</v>
      </c>
      <c r="D54" s="23" t="s">
        <v>831</v>
      </c>
      <c r="E54" s="91">
        <v>12</v>
      </c>
      <c r="F54" s="24">
        <f t="shared" si="0"/>
        <v>12</v>
      </c>
      <c r="G54" s="23">
        <v>1</v>
      </c>
      <c r="H54" s="91">
        <v>15</v>
      </c>
      <c r="I54" s="27">
        <f t="shared" si="1"/>
        <v>15</v>
      </c>
      <c r="J54" s="27">
        <v>6</v>
      </c>
      <c r="K54" s="28">
        <f t="shared" si="2"/>
        <v>3</v>
      </c>
      <c r="L54" s="29">
        <f t="shared" si="3"/>
        <v>332.93000000029997</v>
      </c>
      <c r="M54" s="58" t="s">
        <v>1283</v>
      </c>
    </row>
    <row r="55" spans="1:13" x14ac:dyDescent="0.25">
      <c r="A55" s="109" t="s">
        <v>1208</v>
      </c>
      <c r="B55" s="25" t="s">
        <v>227</v>
      </c>
      <c r="C55" s="31" t="s">
        <v>175</v>
      </c>
      <c r="D55" s="23" t="s">
        <v>831</v>
      </c>
      <c r="E55" s="91">
        <v>12</v>
      </c>
      <c r="F55" s="24">
        <f t="shared" si="0"/>
        <v>12</v>
      </c>
      <c r="G55" s="23">
        <v>1</v>
      </c>
      <c r="H55" s="91">
        <v>15</v>
      </c>
      <c r="I55" s="27">
        <f t="shared" si="1"/>
        <v>15</v>
      </c>
      <c r="J55" s="27">
        <v>3</v>
      </c>
      <c r="K55" s="28">
        <f t="shared" si="2"/>
        <v>3</v>
      </c>
      <c r="L55" s="29">
        <f t="shared" si="3"/>
        <v>335.93000000029997</v>
      </c>
      <c r="M55" s="58" t="s">
        <v>1283</v>
      </c>
    </row>
    <row r="56" spans="1:13" x14ac:dyDescent="0.25">
      <c r="A56" s="109" t="s">
        <v>1208</v>
      </c>
      <c r="B56" s="25" t="s">
        <v>27</v>
      </c>
      <c r="C56" s="31" t="s">
        <v>174</v>
      </c>
      <c r="D56" s="23" t="s">
        <v>13</v>
      </c>
      <c r="E56" s="91">
        <v>14.3</v>
      </c>
      <c r="F56" s="24">
        <f t="shared" si="0"/>
        <v>14.3</v>
      </c>
      <c r="G56" s="23">
        <v>1</v>
      </c>
      <c r="H56" s="91">
        <v>35</v>
      </c>
      <c r="I56" s="27">
        <f t="shared" si="1"/>
        <v>35</v>
      </c>
      <c r="J56" s="27">
        <v>15</v>
      </c>
      <c r="K56" s="28">
        <f t="shared" si="2"/>
        <v>20.7</v>
      </c>
      <c r="L56" s="29">
        <f t="shared" si="3"/>
        <v>356.63000000029996</v>
      </c>
      <c r="M56" s="58" t="s">
        <v>1284</v>
      </c>
    </row>
    <row r="57" spans="1:13" x14ac:dyDescent="0.25">
      <c r="A57" s="109" t="s">
        <v>1208</v>
      </c>
      <c r="B57" s="25" t="s">
        <v>42</v>
      </c>
      <c r="C57" s="31" t="s">
        <v>182</v>
      </c>
      <c r="D57" s="23" t="s">
        <v>13</v>
      </c>
      <c r="E57" s="91">
        <v>3.4</v>
      </c>
      <c r="F57" s="24">
        <f t="shared" si="0"/>
        <v>3.4</v>
      </c>
      <c r="G57" s="23">
        <v>1</v>
      </c>
      <c r="H57" s="91">
        <v>15</v>
      </c>
      <c r="I57" s="27">
        <f t="shared" si="1"/>
        <v>15</v>
      </c>
      <c r="J57" s="27">
        <v>10</v>
      </c>
      <c r="K57" s="28">
        <f t="shared" si="2"/>
        <v>11.6</v>
      </c>
      <c r="L57" s="29">
        <f t="shared" si="3"/>
        <v>368.23000000029998</v>
      </c>
      <c r="M57" s="58" t="s">
        <v>1285</v>
      </c>
    </row>
    <row r="58" spans="1:13" x14ac:dyDescent="0.25">
      <c r="A58" s="109" t="s">
        <v>1208</v>
      </c>
      <c r="B58" s="25" t="s">
        <v>30</v>
      </c>
      <c r="C58" s="31" t="s">
        <v>177</v>
      </c>
      <c r="D58" s="23" t="s">
        <v>13</v>
      </c>
      <c r="E58" s="91">
        <v>4.5999999999999996</v>
      </c>
      <c r="F58" s="24">
        <f t="shared" si="0"/>
        <v>4.5999999999999996</v>
      </c>
      <c r="G58" s="23">
        <v>1</v>
      </c>
      <c r="H58" s="91">
        <v>20</v>
      </c>
      <c r="I58" s="27">
        <f t="shared" si="1"/>
        <v>20</v>
      </c>
      <c r="J58" s="27">
        <v>3</v>
      </c>
      <c r="K58" s="28">
        <f t="shared" si="2"/>
        <v>15.4</v>
      </c>
      <c r="L58" s="29">
        <f t="shared" si="3"/>
        <v>383.63000000029996</v>
      </c>
      <c r="M58" s="58" t="s">
        <v>1285</v>
      </c>
    </row>
    <row r="59" spans="1:13" x14ac:dyDescent="0.25">
      <c r="A59" s="109" t="s">
        <v>1208</v>
      </c>
      <c r="B59" s="25" t="s">
        <v>38</v>
      </c>
      <c r="C59" s="31" t="s">
        <v>178</v>
      </c>
      <c r="D59" s="23" t="s">
        <v>13</v>
      </c>
      <c r="E59" s="91">
        <v>4.7</v>
      </c>
      <c r="F59" s="24">
        <f t="shared" si="0"/>
        <v>4.7</v>
      </c>
      <c r="G59" s="23">
        <v>1</v>
      </c>
      <c r="H59" s="91">
        <v>12</v>
      </c>
      <c r="I59" s="27">
        <f t="shared" si="1"/>
        <v>12</v>
      </c>
      <c r="J59" s="27">
        <v>15</v>
      </c>
      <c r="K59" s="28">
        <f t="shared" si="2"/>
        <v>7.3</v>
      </c>
      <c r="L59" s="29">
        <f t="shared" si="3"/>
        <v>390.93000000029997</v>
      </c>
      <c r="M59" s="58" t="s">
        <v>1285</v>
      </c>
    </row>
    <row r="60" spans="1:13" x14ac:dyDescent="0.25">
      <c r="A60" s="109" t="s">
        <v>1208</v>
      </c>
      <c r="B60" s="25" t="s">
        <v>80</v>
      </c>
      <c r="C60" s="31" t="s">
        <v>183</v>
      </c>
      <c r="D60" s="23" t="s">
        <v>84</v>
      </c>
      <c r="E60" s="91">
        <v>35</v>
      </c>
      <c r="F60" s="24">
        <f t="shared" si="0"/>
        <v>35</v>
      </c>
      <c r="G60" s="23">
        <v>1</v>
      </c>
      <c r="H60" s="91">
        <v>50</v>
      </c>
      <c r="I60" s="27">
        <f t="shared" si="1"/>
        <v>50</v>
      </c>
      <c r="J60" s="27">
        <v>6</v>
      </c>
      <c r="K60" s="28">
        <f t="shared" si="2"/>
        <v>15</v>
      </c>
      <c r="L60" s="29">
        <f t="shared" si="3"/>
        <v>405.93000000029997</v>
      </c>
      <c r="M60" s="58" t="s">
        <v>1285</v>
      </c>
    </row>
    <row r="61" spans="1:13" x14ac:dyDescent="0.25">
      <c r="A61" s="109" t="s">
        <v>1211</v>
      </c>
      <c r="B61" s="25" t="s">
        <v>80</v>
      </c>
      <c r="C61" s="31" t="s">
        <v>183</v>
      </c>
      <c r="D61" s="23" t="s">
        <v>84</v>
      </c>
      <c r="E61" s="91">
        <v>35</v>
      </c>
      <c r="F61" s="24">
        <f t="shared" si="0"/>
        <v>35</v>
      </c>
      <c r="G61" s="23">
        <v>1</v>
      </c>
      <c r="H61" s="91">
        <v>50</v>
      </c>
      <c r="I61" s="27">
        <f t="shared" si="1"/>
        <v>50</v>
      </c>
      <c r="J61" s="27">
        <v>0.69</v>
      </c>
      <c r="K61" s="28">
        <f t="shared" si="2"/>
        <v>15</v>
      </c>
      <c r="L61" s="29">
        <f t="shared" si="3"/>
        <v>420.93000000029997</v>
      </c>
      <c r="M61" s="58" t="s">
        <v>1286</v>
      </c>
    </row>
    <row r="62" spans="1:13" x14ac:dyDescent="0.25">
      <c r="A62" s="109">
        <v>41959</v>
      </c>
      <c r="B62" s="25" t="s">
        <v>1190</v>
      </c>
      <c r="C62" s="31" t="s">
        <v>173</v>
      </c>
      <c r="D62" s="23" t="s">
        <v>82</v>
      </c>
      <c r="E62" s="91">
        <v>50</v>
      </c>
      <c r="F62" s="24">
        <f t="shared" si="0"/>
        <v>50</v>
      </c>
      <c r="G62" s="23">
        <v>1</v>
      </c>
      <c r="H62" s="91">
        <v>0</v>
      </c>
      <c r="I62" s="27">
        <f t="shared" si="1"/>
        <v>0</v>
      </c>
      <c r="J62" s="27"/>
      <c r="K62" s="28">
        <f t="shared" si="2"/>
        <v>-50</v>
      </c>
      <c r="L62" s="29">
        <f t="shared" si="3"/>
        <v>370.93000000029997</v>
      </c>
      <c r="M62" s="58"/>
    </row>
    <row r="63" spans="1:13" x14ac:dyDescent="0.25">
      <c r="A63" s="109" t="s">
        <v>1212</v>
      </c>
      <c r="B63" s="25" t="s">
        <v>1213</v>
      </c>
      <c r="C63" s="31" t="s">
        <v>173</v>
      </c>
      <c r="D63" s="23" t="s">
        <v>82</v>
      </c>
      <c r="E63" s="91">
        <v>45</v>
      </c>
      <c r="F63" s="24">
        <f t="shared" si="0"/>
        <v>90</v>
      </c>
      <c r="G63" s="23">
        <v>2</v>
      </c>
      <c r="H63" s="91">
        <v>25</v>
      </c>
      <c r="I63" s="27">
        <f t="shared" si="1"/>
        <v>50</v>
      </c>
      <c r="J63" s="27">
        <v>4.8</v>
      </c>
      <c r="K63" s="28">
        <f t="shared" si="2"/>
        <v>-40</v>
      </c>
      <c r="L63" s="29">
        <f t="shared" si="3"/>
        <v>330.93000000029997</v>
      </c>
      <c r="M63" s="58" t="s">
        <v>1287</v>
      </c>
    </row>
    <row r="64" spans="1:13" x14ac:dyDescent="0.25">
      <c r="A64" s="109" t="s">
        <v>1212</v>
      </c>
      <c r="B64" s="25" t="s">
        <v>1214</v>
      </c>
      <c r="C64" s="31" t="s">
        <v>173</v>
      </c>
      <c r="D64" s="23" t="s">
        <v>82</v>
      </c>
      <c r="E64" s="91">
        <v>25</v>
      </c>
      <c r="F64" s="24">
        <f t="shared" si="0"/>
        <v>50</v>
      </c>
      <c r="G64" s="23">
        <v>2</v>
      </c>
      <c r="H64" s="91">
        <v>25</v>
      </c>
      <c r="I64" s="27">
        <f t="shared" si="1"/>
        <v>50</v>
      </c>
      <c r="J64" s="27">
        <v>15</v>
      </c>
      <c r="K64" s="28">
        <f t="shared" si="2"/>
        <v>0</v>
      </c>
      <c r="L64" s="29">
        <f t="shared" si="3"/>
        <v>330.93000000029997</v>
      </c>
      <c r="M64" s="58" t="s">
        <v>1288</v>
      </c>
    </row>
    <row r="65" spans="1:13" x14ac:dyDescent="0.25">
      <c r="A65" s="109" t="s">
        <v>1215</v>
      </c>
      <c r="B65" s="25" t="s">
        <v>1216</v>
      </c>
      <c r="C65" s="31" t="s">
        <v>183</v>
      </c>
      <c r="D65" s="23" t="s">
        <v>1247</v>
      </c>
      <c r="E65" s="91">
        <v>52.5</v>
      </c>
      <c r="F65" s="24">
        <f t="shared" si="0"/>
        <v>52.5</v>
      </c>
      <c r="G65" s="23">
        <v>1</v>
      </c>
      <c r="H65" s="91">
        <v>75</v>
      </c>
      <c r="I65" s="27">
        <f t="shared" si="1"/>
        <v>75</v>
      </c>
      <c r="J65" s="27">
        <v>6</v>
      </c>
      <c r="K65" s="28">
        <f t="shared" si="2"/>
        <v>22.5</v>
      </c>
      <c r="L65" s="29">
        <f t="shared" si="3"/>
        <v>353.43000000029997</v>
      </c>
      <c r="M65" s="58" t="s">
        <v>1289</v>
      </c>
    </row>
    <row r="66" spans="1:13" x14ac:dyDescent="0.25">
      <c r="A66" s="109" t="s">
        <v>1215</v>
      </c>
      <c r="B66" s="25" t="s">
        <v>64</v>
      </c>
      <c r="C66" s="31" t="s">
        <v>174</v>
      </c>
      <c r="D66" s="23" t="s">
        <v>13</v>
      </c>
      <c r="E66" s="91">
        <v>3.6</v>
      </c>
      <c r="F66" s="24">
        <f t="shared" si="0"/>
        <v>3.6</v>
      </c>
      <c r="G66" s="23">
        <v>1</v>
      </c>
      <c r="H66" s="91">
        <v>10</v>
      </c>
      <c r="I66" s="27">
        <f t="shared" si="1"/>
        <v>10</v>
      </c>
      <c r="J66" s="27">
        <v>6</v>
      </c>
      <c r="K66" s="28">
        <f t="shared" si="2"/>
        <v>6.4</v>
      </c>
      <c r="L66" s="29">
        <f t="shared" si="3"/>
        <v>359.83000000029995</v>
      </c>
      <c r="M66" s="58" t="s">
        <v>1290</v>
      </c>
    </row>
    <row r="67" spans="1:13" x14ac:dyDescent="0.25">
      <c r="A67" s="109" t="s">
        <v>1217</v>
      </c>
      <c r="B67" s="25" t="s">
        <v>237</v>
      </c>
      <c r="C67" s="31" t="s">
        <v>187</v>
      </c>
      <c r="D67" s="23" t="s">
        <v>13</v>
      </c>
      <c r="E67" s="91">
        <v>2.5</v>
      </c>
      <c r="F67" s="24">
        <f t="shared" si="0"/>
        <v>5</v>
      </c>
      <c r="G67" s="23">
        <v>2</v>
      </c>
      <c r="H67" s="91">
        <v>10</v>
      </c>
      <c r="I67" s="27">
        <f t="shared" si="1"/>
        <v>20</v>
      </c>
      <c r="J67" s="27">
        <v>6</v>
      </c>
      <c r="K67" s="28">
        <f t="shared" si="2"/>
        <v>15</v>
      </c>
      <c r="L67" s="29">
        <f t="shared" si="3"/>
        <v>374.83000000029995</v>
      </c>
      <c r="M67" s="58" t="s">
        <v>1291</v>
      </c>
    </row>
    <row r="68" spans="1:13" x14ac:dyDescent="0.25">
      <c r="A68" s="109" t="s">
        <v>1215</v>
      </c>
      <c r="B68" s="25" t="s">
        <v>30</v>
      </c>
      <c r="C68" s="31" t="s">
        <v>177</v>
      </c>
      <c r="D68" s="23" t="s">
        <v>13</v>
      </c>
      <c r="E68" s="91">
        <v>4.5999999999999996</v>
      </c>
      <c r="F68" s="24">
        <f t="shared" si="0"/>
        <v>4.5999999999999996</v>
      </c>
      <c r="G68" s="23">
        <v>1</v>
      </c>
      <c r="H68" s="91">
        <v>20</v>
      </c>
      <c r="I68" s="27">
        <f t="shared" si="1"/>
        <v>20</v>
      </c>
      <c r="J68" s="27">
        <v>3</v>
      </c>
      <c r="K68" s="28">
        <f t="shared" si="2"/>
        <v>15.4</v>
      </c>
      <c r="L68" s="29">
        <f t="shared" si="3"/>
        <v>390.23000000029992</v>
      </c>
      <c r="M68" s="58" t="s">
        <v>1292</v>
      </c>
    </row>
    <row r="69" spans="1:13" x14ac:dyDescent="0.25">
      <c r="A69" s="109" t="s">
        <v>1215</v>
      </c>
      <c r="B69" s="25" t="s">
        <v>27</v>
      </c>
      <c r="C69" s="31" t="s">
        <v>174</v>
      </c>
      <c r="D69" s="23" t="s">
        <v>13</v>
      </c>
      <c r="E69" s="91">
        <v>14.3</v>
      </c>
      <c r="F69" s="24">
        <f t="shared" si="0"/>
        <v>14.3</v>
      </c>
      <c r="G69" s="23">
        <v>1</v>
      </c>
      <c r="H69" s="91">
        <v>35</v>
      </c>
      <c r="I69" s="27">
        <f t="shared" si="1"/>
        <v>35</v>
      </c>
      <c r="J69" s="27">
        <v>15</v>
      </c>
      <c r="K69" s="28">
        <f t="shared" si="2"/>
        <v>20.7</v>
      </c>
      <c r="L69" s="29">
        <f t="shared" si="3"/>
        <v>410.93000000029991</v>
      </c>
      <c r="M69" s="58" t="s">
        <v>1293</v>
      </c>
    </row>
    <row r="70" spans="1:13" x14ac:dyDescent="0.25">
      <c r="A70" s="109" t="s">
        <v>1218</v>
      </c>
      <c r="B70" s="25" t="s">
        <v>1219</v>
      </c>
      <c r="C70" s="31" t="s">
        <v>173</v>
      </c>
      <c r="D70" s="23" t="s">
        <v>82</v>
      </c>
      <c r="E70" s="91">
        <v>45</v>
      </c>
      <c r="F70" s="24">
        <f t="shared" si="0"/>
        <v>90</v>
      </c>
      <c r="G70" s="23">
        <v>2</v>
      </c>
      <c r="H70" s="91">
        <v>25</v>
      </c>
      <c r="I70" s="27">
        <f t="shared" si="1"/>
        <v>50</v>
      </c>
      <c r="J70" s="27">
        <v>10</v>
      </c>
      <c r="K70" s="28">
        <f t="shared" si="2"/>
        <v>-40</v>
      </c>
      <c r="L70" s="29">
        <f t="shared" si="3"/>
        <v>370.93000000029991</v>
      </c>
      <c r="M70" s="58" t="s">
        <v>1294</v>
      </c>
    </row>
    <row r="71" spans="1:13" x14ac:dyDescent="0.25">
      <c r="A71" s="109" t="s">
        <v>1218</v>
      </c>
      <c r="B71" s="25" t="s">
        <v>1220</v>
      </c>
      <c r="C71" s="31" t="s">
        <v>173</v>
      </c>
      <c r="D71" s="23" t="s">
        <v>87</v>
      </c>
      <c r="E71" s="91">
        <v>90</v>
      </c>
      <c r="F71" s="24">
        <f t="shared" si="0"/>
        <v>90</v>
      </c>
      <c r="G71" s="23">
        <v>1</v>
      </c>
      <c r="H71" s="91">
        <v>25</v>
      </c>
      <c r="I71" s="27">
        <f t="shared" si="1"/>
        <v>25</v>
      </c>
      <c r="J71" s="27">
        <v>3</v>
      </c>
      <c r="K71" s="28">
        <f t="shared" si="2"/>
        <v>-65</v>
      </c>
      <c r="L71" s="29">
        <f t="shared" si="3"/>
        <v>305.93000000029991</v>
      </c>
      <c r="M71" s="58" t="s">
        <v>1295</v>
      </c>
    </row>
    <row r="72" spans="1:13" x14ac:dyDescent="0.25">
      <c r="A72" s="109" t="s">
        <v>1218</v>
      </c>
      <c r="B72" s="25" t="s">
        <v>1221</v>
      </c>
      <c r="C72" s="31" t="s">
        <v>173</v>
      </c>
      <c r="D72" s="23" t="s">
        <v>82</v>
      </c>
      <c r="E72" s="91">
        <v>15</v>
      </c>
      <c r="F72" s="24">
        <f t="shared" si="0"/>
        <v>60</v>
      </c>
      <c r="G72" s="23">
        <v>4</v>
      </c>
      <c r="H72" s="91">
        <v>25</v>
      </c>
      <c r="I72" s="27">
        <f t="shared" si="1"/>
        <v>100</v>
      </c>
      <c r="J72" s="27">
        <v>15</v>
      </c>
      <c r="K72" s="28">
        <f t="shared" si="2"/>
        <v>40</v>
      </c>
      <c r="L72" s="29">
        <f t="shared" si="3"/>
        <v>345.93000000029991</v>
      </c>
      <c r="M72" s="58" t="s">
        <v>1296</v>
      </c>
    </row>
    <row r="73" spans="1:13" x14ac:dyDescent="0.25">
      <c r="A73" s="109" t="s">
        <v>1222</v>
      </c>
      <c r="B73" s="25" t="s">
        <v>63</v>
      </c>
      <c r="C73" s="31" t="s">
        <v>174</v>
      </c>
      <c r="D73" s="23" t="s">
        <v>13</v>
      </c>
      <c r="E73" s="91">
        <v>3.6</v>
      </c>
      <c r="F73" s="24">
        <f t="shared" si="0"/>
        <v>3.6</v>
      </c>
      <c r="G73" s="23">
        <v>1</v>
      </c>
      <c r="H73" s="91">
        <v>10</v>
      </c>
      <c r="I73" s="27">
        <f t="shared" si="1"/>
        <v>10</v>
      </c>
      <c r="J73" s="27">
        <v>6</v>
      </c>
      <c r="K73" s="28">
        <f t="shared" si="2"/>
        <v>6.4</v>
      </c>
      <c r="L73" s="29">
        <f t="shared" si="3"/>
        <v>352.33000000029989</v>
      </c>
      <c r="M73" s="58" t="s">
        <v>1297</v>
      </c>
    </row>
    <row r="74" spans="1:13" x14ac:dyDescent="0.25">
      <c r="A74" s="109" t="s">
        <v>1222</v>
      </c>
      <c r="B74" s="23" t="s">
        <v>62</v>
      </c>
      <c r="C74" s="31" t="s">
        <v>174</v>
      </c>
      <c r="D74" s="23" t="s">
        <v>13</v>
      </c>
      <c r="E74" s="91">
        <v>3.6</v>
      </c>
      <c r="F74" s="24">
        <f t="shared" si="0"/>
        <v>10.8</v>
      </c>
      <c r="G74" s="23">
        <v>3</v>
      </c>
      <c r="H74" s="91">
        <v>10</v>
      </c>
      <c r="I74" s="27">
        <f t="shared" si="1"/>
        <v>30</v>
      </c>
      <c r="J74" s="27">
        <v>0.69</v>
      </c>
      <c r="K74" s="28">
        <f t="shared" si="2"/>
        <v>19.2</v>
      </c>
      <c r="L74" s="29">
        <f t="shared" si="3"/>
        <v>371.53000000029988</v>
      </c>
      <c r="M74" s="58" t="s">
        <v>1297</v>
      </c>
    </row>
    <row r="75" spans="1:13" x14ac:dyDescent="0.25">
      <c r="A75" s="109" t="s">
        <v>1218</v>
      </c>
      <c r="B75" s="25" t="s">
        <v>64</v>
      </c>
      <c r="C75" s="31" t="s">
        <v>174</v>
      </c>
      <c r="D75" s="23" t="s">
        <v>13</v>
      </c>
      <c r="E75" s="91">
        <v>3.6</v>
      </c>
      <c r="F75" s="24">
        <f t="shared" si="0"/>
        <v>7.2</v>
      </c>
      <c r="G75" s="23">
        <v>2</v>
      </c>
      <c r="H75" s="91">
        <v>10</v>
      </c>
      <c r="I75" s="27">
        <f t="shared" si="1"/>
        <v>20</v>
      </c>
      <c r="J75" s="27">
        <v>4.8</v>
      </c>
      <c r="K75" s="28">
        <f t="shared" si="2"/>
        <v>12.8</v>
      </c>
      <c r="L75" s="29">
        <f t="shared" ref="L75:L120" si="4">L74+K75</f>
        <v>384.33000000029989</v>
      </c>
      <c r="M75" s="58" t="s">
        <v>1297</v>
      </c>
    </row>
    <row r="76" spans="1:13" x14ac:dyDescent="0.25">
      <c r="A76" s="109" t="s">
        <v>1223</v>
      </c>
      <c r="B76" s="25" t="s">
        <v>1224</v>
      </c>
      <c r="C76" s="31" t="s">
        <v>173</v>
      </c>
      <c r="D76" s="23" t="s">
        <v>82</v>
      </c>
      <c r="E76" s="91">
        <v>15</v>
      </c>
      <c r="F76" s="24">
        <f t="shared" si="0"/>
        <v>30</v>
      </c>
      <c r="G76" s="23">
        <v>2</v>
      </c>
      <c r="H76" s="91">
        <v>25</v>
      </c>
      <c r="I76" s="27">
        <f t="shared" si="1"/>
        <v>50</v>
      </c>
      <c r="J76" s="27">
        <v>6</v>
      </c>
      <c r="K76" s="28">
        <f t="shared" si="2"/>
        <v>20</v>
      </c>
      <c r="L76" s="29">
        <f t="shared" si="4"/>
        <v>404.33000000029989</v>
      </c>
      <c r="M76" s="58" t="s">
        <v>1298</v>
      </c>
    </row>
    <row r="77" spans="1:13" x14ac:dyDescent="0.25">
      <c r="A77" s="109" t="s">
        <v>1225</v>
      </c>
      <c r="B77" s="23" t="s">
        <v>237</v>
      </c>
      <c r="C77" s="31" t="s">
        <v>187</v>
      </c>
      <c r="D77" s="23" t="s">
        <v>13</v>
      </c>
      <c r="E77" s="91">
        <v>2.5</v>
      </c>
      <c r="F77" s="24">
        <f t="shared" si="0"/>
        <v>2.5</v>
      </c>
      <c r="G77" s="23">
        <v>1</v>
      </c>
      <c r="H77" s="91">
        <v>10</v>
      </c>
      <c r="I77" s="27">
        <f t="shared" si="1"/>
        <v>10</v>
      </c>
      <c r="J77" s="27">
        <v>10</v>
      </c>
      <c r="K77" s="28">
        <f t="shared" si="2"/>
        <v>7.5</v>
      </c>
      <c r="L77" s="29">
        <f t="shared" si="4"/>
        <v>411.83000000029989</v>
      </c>
      <c r="M77" s="58" t="s">
        <v>1299</v>
      </c>
    </row>
    <row r="78" spans="1:13" x14ac:dyDescent="0.25">
      <c r="A78" s="109" t="s">
        <v>1225</v>
      </c>
      <c r="B78" s="23" t="s">
        <v>227</v>
      </c>
      <c r="C78" s="31" t="s">
        <v>175</v>
      </c>
      <c r="D78" s="23" t="s">
        <v>831</v>
      </c>
      <c r="E78" s="91">
        <v>12</v>
      </c>
      <c r="F78" s="24">
        <f t="shared" si="0"/>
        <v>12</v>
      </c>
      <c r="G78" s="23">
        <v>1</v>
      </c>
      <c r="H78" s="91">
        <v>15</v>
      </c>
      <c r="I78" s="27">
        <f t="shared" si="1"/>
        <v>15</v>
      </c>
      <c r="J78" s="27">
        <v>4.8</v>
      </c>
      <c r="K78" s="28">
        <f t="shared" si="2"/>
        <v>3</v>
      </c>
      <c r="L78" s="29">
        <f t="shared" si="4"/>
        <v>414.83000000029989</v>
      </c>
      <c r="M78" s="58" t="s">
        <v>1300</v>
      </c>
    </row>
    <row r="79" spans="1:13" x14ac:dyDescent="0.25">
      <c r="A79" s="109" t="s">
        <v>1225</v>
      </c>
      <c r="B79" s="23" t="s">
        <v>72</v>
      </c>
      <c r="C79" s="31" t="s">
        <v>175</v>
      </c>
      <c r="D79" s="23" t="s">
        <v>12</v>
      </c>
      <c r="E79" s="91">
        <v>11.2</v>
      </c>
      <c r="F79" s="24">
        <f t="shared" si="0"/>
        <v>11.2</v>
      </c>
      <c r="G79" s="23">
        <v>1</v>
      </c>
      <c r="H79" s="91">
        <v>16</v>
      </c>
      <c r="I79" s="27">
        <f t="shared" si="1"/>
        <v>16</v>
      </c>
      <c r="J79" s="27">
        <v>6</v>
      </c>
      <c r="K79" s="28">
        <f t="shared" si="2"/>
        <v>4.8000000000000007</v>
      </c>
      <c r="L79" s="29">
        <f t="shared" si="4"/>
        <v>419.6300000002999</v>
      </c>
      <c r="M79" s="58" t="s">
        <v>1300</v>
      </c>
    </row>
    <row r="80" spans="1:13" x14ac:dyDescent="0.25">
      <c r="A80" s="109" t="s">
        <v>1225</v>
      </c>
      <c r="B80" s="23" t="s">
        <v>34</v>
      </c>
      <c r="C80" s="31" t="s">
        <v>174</v>
      </c>
      <c r="D80" s="23" t="s">
        <v>13</v>
      </c>
      <c r="E80" s="91">
        <v>3.6</v>
      </c>
      <c r="F80" s="24">
        <f t="shared" si="0"/>
        <v>3.6</v>
      </c>
      <c r="G80" s="23">
        <v>1</v>
      </c>
      <c r="H80" s="91">
        <v>10</v>
      </c>
      <c r="I80" s="27">
        <f t="shared" si="1"/>
        <v>10</v>
      </c>
      <c r="J80" s="27">
        <v>6</v>
      </c>
      <c r="K80" s="28">
        <f t="shared" si="2"/>
        <v>6.4</v>
      </c>
      <c r="L80" s="29">
        <f t="shared" si="4"/>
        <v>426.03000000029988</v>
      </c>
      <c r="M80" s="58" t="s">
        <v>1300</v>
      </c>
    </row>
    <row r="81" spans="1:13" x14ac:dyDescent="0.25">
      <c r="A81" s="109" t="s">
        <v>1225</v>
      </c>
      <c r="B81" s="23" t="s">
        <v>27</v>
      </c>
      <c r="C81" s="31" t="s">
        <v>174</v>
      </c>
      <c r="D81" s="23" t="s">
        <v>13</v>
      </c>
      <c r="E81" s="91">
        <v>14.3</v>
      </c>
      <c r="F81" s="24">
        <f t="shared" si="0"/>
        <v>14.3</v>
      </c>
      <c r="G81" s="23">
        <v>1</v>
      </c>
      <c r="H81" s="91">
        <v>35</v>
      </c>
      <c r="I81" s="27">
        <f t="shared" si="1"/>
        <v>35</v>
      </c>
      <c r="J81" s="27">
        <v>3</v>
      </c>
      <c r="K81" s="28">
        <f t="shared" si="2"/>
        <v>20.7</v>
      </c>
      <c r="L81" s="29">
        <f t="shared" si="4"/>
        <v>446.73000000029987</v>
      </c>
      <c r="M81" s="58" t="s">
        <v>1301</v>
      </c>
    </row>
    <row r="82" spans="1:13" x14ac:dyDescent="0.25">
      <c r="A82" s="109" t="s">
        <v>1225</v>
      </c>
      <c r="B82" s="23" t="s">
        <v>77</v>
      </c>
      <c r="C82" s="31" t="s">
        <v>188</v>
      </c>
      <c r="D82" s="23" t="s">
        <v>12</v>
      </c>
      <c r="E82" s="91">
        <v>15.4</v>
      </c>
      <c r="F82" s="24">
        <f t="shared" si="0"/>
        <v>15.4</v>
      </c>
      <c r="G82" s="23">
        <v>1</v>
      </c>
      <c r="H82" s="91">
        <v>22</v>
      </c>
      <c r="I82" s="27">
        <f t="shared" si="1"/>
        <v>22</v>
      </c>
      <c r="J82" s="27">
        <v>15</v>
      </c>
      <c r="K82" s="28">
        <f t="shared" si="2"/>
        <v>6.6</v>
      </c>
      <c r="L82" s="29">
        <f t="shared" si="4"/>
        <v>453.33000000029989</v>
      </c>
      <c r="M82" s="58" t="s">
        <v>1301</v>
      </c>
    </row>
    <row r="83" spans="1:13" x14ac:dyDescent="0.25">
      <c r="A83" s="109" t="s">
        <v>1225</v>
      </c>
      <c r="B83" s="23" t="s">
        <v>58</v>
      </c>
      <c r="C83" s="31" t="s">
        <v>183</v>
      </c>
      <c r="D83" s="23" t="s">
        <v>15</v>
      </c>
      <c r="E83" s="91">
        <v>35.799999999999997</v>
      </c>
      <c r="F83" s="24">
        <f t="shared" si="0"/>
        <v>35.799999999999997</v>
      </c>
      <c r="G83" s="23">
        <v>1</v>
      </c>
      <c r="H83" s="91">
        <v>39.9</v>
      </c>
      <c r="I83" s="27">
        <f t="shared" si="1"/>
        <v>39.9</v>
      </c>
      <c r="J83" s="27">
        <v>10</v>
      </c>
      <c r="K83" s="28">
        <f t="shared" si="2"/>
        <v>4.1000000000000014</v>
      </c>
      <c r="L83" s="29">
        <f t="shared" si="4"/>
        <v>457.43000000029991</v>
      </c>
      <c r="M83" s="58" t="s">
        <v>1302</v>
      </c>
    </row>
    <row r="84" spans="1:13" x14ac:dyDescent="0.25">
      <c r="A84" s="109" t="s">
        <v>1225</v>
      </c>
      <c r="B84" s="23" t="s">
        <v>27</v>
      </c>
      <c r="C84" s="31" t="s">
        <v>174</v>
      </c>
      <c r="D84" s="23" t="s">
        <v>13</v>
      </c>
      <c r="E84" s="91">
        <v>14.3</v>
      </c>
      <c r="F84" s="24">
        <f t="shared" si="0"/>
        <v>28.6</v>
      </c>
      <c r="G84" s="23">
        <v>2</v>
      </c>
      <c r="H84" s="91">
        <v>35</v>
      </c>
      <c r="I84" s="27">
        <f t="shared" si="1"/>
        <v>70</v>
      </c>
      <c r="J84" s="27">
        <v>3</v>
      </c>
      <c r="K84" s="28">
        <f t="shared" si="2"/>
        <v>41.4</v>
      </c>
      <c r="L84" s="29">
        <f t="shared" si="4"/>
        <v>498.83000000029989</v>
      </c>
      <c r="M84" s="58" t="s">
        <v>1303</v>
      </c>
    </row>
    <row r="85" spans="1:13" x14ac:dyDescent="0.25">
      <c r="A85" s="109" t="s">
        <v>1226</v>
      </c>
      <c r="B85" s="25" t="s">
        <v>64</v>
      </c>
      <c r="C85" s="31" t="s">
        <v>174</v>
      </c>
      <c r="D85" s="23" t="s">
        <v>13</v>
      </c>
      <c r="E85" s="91">
        <v>3.6</v>
      </c>
      <c r="F85" s="24">
        <f t="shared" si="0"/>
        <v>10.8</v>
      </c>
      <c r="G85" s="23">
        <v>3</v>
      </c>
      <c r="H85" s="91">
        <v>10</v>
      </c>
      <c r="I85" s="27">
        <f t="shared" si="1"/>
        <v>30</v>
      </c>
      <c r="J85" s="27">
        <v>15</v>
      </c>
      <c r="K85" s="28">
        <f t="shared" si="2"/>
        <v>19.2</v>
      </c>
      <c r="L85" s="29">
        <f t="shared" si="4"/>
        <v>518.03000000029988</v>
      </c>
      <c r="M85" s="58" t="s">
        <v>1304</v>
      </c>
    </row>
    <row r="86" spans="1:13" x14ac:dyDescent="0.25">
      <c r="A86" s="109" t="s">
        <v>1226</v>
      </c>
      <c r="B86" s="25" t="s">
        <v>1227</v>
      </c>
      <c r="C86" s="31" t="s">
        <v>173</v>
      </c>
      <c r="D86" s="23" t="s">
        <v>83</v>
      </c>
      <c r="E86" s="91">
        <v>30</v>
      </c>
      <c r="F86" s="24">
        <f t="shared" si="0"/>
        <v>60</v>
      </c>
      <c r="G86" s="23">
        <v>2</v>
      </c>
      <c r="H86" s="91">
        <v>60</v>
      </c>
      <c r="I86" s="27">
        <f t="shared" si="1"/>
        <v>120</v>
      </c>
      <c r="J86" s="27">
        <v>6</v>
      </c>
      <c r="K86" s="28">
        <f t="shared" si="2"/>
        <v>60</v>
      </c>
      <c r="L86" s="29">
        <f t="shared" si="4"/>
        <v>578.03000000029988</v>
      </c>
      <c r="M86" s="58" t="s">
        <v>1305</v>
      </c>
    </row>
    <row r="87" spans="1:13" x14ac:dyDescent="0.25">
      <c r="A87" s="109" t="s">
        <v>1226</v>
      </c>
      <c r="B87" s="23" t="s">
        <v>1228</v>
      </c>
      <c r="C87" s="31" t="s">
        <v>173</v>
      </c>
      <c r="D87" s="23" t="s">
        <v>87</v>
      </c>
      <c r="E87" s="91">
        <v>11.25</v>
      </c>
      <c r="F87" s="24">
        <f t="shared" si="0"/>
        <v>22.5</v>
      </c>
      <c r="G87" s="23">
        <v>2</v>
      </c>
      <c r="H87" s="91">
        <v>25</v>
      </c>
      <c r="I87" s="27">
        <f t="shared" si="1"/>
        <v>50</v>
      </c>
      <c r="J87" s="27">
        <v>0.69</v>
      </c>
      <c r="K87" s="28">
        <f t="shared" si="2"/>
        <v>27.5</v>
      </c>
      <c r="L87" s="29">
        <f t="shared" si="4"/>
        <v>605.53000000029988</v>
      </c>
      <c r="M87" s="58" t="s">
        <v>1306</v>
      </c>
    </row>
    <row r="88" spans="1:13" x14ac:dyDescent="0.25">
      <c r="A88" s="109" t="s">
        <v>1226</v>
      </c>
      <c r="B88" s="23" t="s">
        <v>27</v>
      </c>
      <c r="C88" s="31" t="s">
        <v>174</v>
      </c>
      <c r="D88" s="23" t="s">
        <v>13</v>
      </c>
      <c r="E88" s="91">
        <v>14.3</v>
      </c>
      <c r="F88" s="24">
        <f t="shared" si="0"/>
        <v>14.3</v>
      </c>
      <c r="G88" s="23">
        <v>1</v>
      </c>
      <c r="H88" s="91">
        <v>35</v>
      </c>
      <c r="I88" s="27">
        <f t="shared" si="1"/>
        <v>35</v>
      </c>
      <c r="J88" s="27">
        <v>4.8</v>
      </c>
      <c r="K88" s="28">
        <f t="shared" si="2"/>
        <v>20.7</v>
      </c>
      <c r="L88" s="29">
        <f t="shared" si="4"/>
        <v>626.23000000029992</v>
      </c>
      <c r="M88" s="58" t="s">
        <v>1307</v>
      </c>
    </row>
    <row r="89" spans="1:13" x14ac:dyDescent="0.25">
      <c r="A89" s="109" t="s">
        <v>1226</v>
      </c>
      <c r="B89" s="23" t="s">
        <v>1229</v>
      </c>
      <c r="C89" s="31" t="s">
        <v>751</v>
      </c>
      <c r="D89" s="23" t="s">
        <v>17</v>
      </c>
      <c r="E89" s="91">
        <v>13</v>
      </c>
      <c r="F89" s="24">
        <f t="shared" si="0"/>
        <v>13</v>
      </c>
      <c r="G89" s="23">
        <v>1</v>
      </c>
      <c r="H89" s="91">
        <v>15</v>
      </c>
      <c r="I89" s="27">
        <f t="shared" si="1"/>
        <v>15</v>
      </c>
      <c r="J89" s="27">
        <v>15</v>
      </c>
      <c r="K89" s="28">
        <f t="shared" si="2"/>
        <v>2</v>
      </c>
      <c r="L89" s="29">
        <f t="shared" si="4"/>
        <v>628.23000000029992</v>
      </c>
      <c r="M89" s="58" t="s">
        <v>1308</v>
      </c>
    </row>
    <row r="90" spans="1:13" x14ac:dyDescent="0.25">
      <c r="A90" s="109" t="s">
        <v>1226</v>
      </c>
      <c r="B90" s="23" t="s">
        <v>1228</v>
      </c>
      <c r="C90" s="31" t="s">
        <v>173</v>
      </c>
      <c r="D90" s="23" t="s">
        <v>87</v>
      </c>
      <c r="E90" s="91">
        <v>11.25</v>
      </c>
      <c r="F90" s="24">
        <f t="shared" si="0"/>
        <v>22.5</v>
      </c>
      <c r="G90" s="23">
        <v>2</v>
      </c>
      <c r="H90" s="91">
        <v>25</v>
      </c>
      <c r="I90" s="27">
        <f t="shared" si="1"/>
        <v>50</v>
      </c>
      <c r="J90" s="27">
        <v>6</v>
      </c>
      <c r="K90" s="28">
        <f t="shared" si="2"/>
        <v>27.5</v>
      </c>
      <c r="L90" s="29">
        <f t="shared" si="4"/>
        <v>655.73000000029992</v>
      </c>
      <c r="M90" s="58" t="s">
        <v>1309</v>
      </c>
    </row>
    <row r="91" spans="1:13" x14ac:dyDescent="0.25">
      <c r="A91" s="109" t="s">
        <v>1230</v>
      </c>
      <c r="B91" s="23" t="s">
        <v>1231</v>
      </c>
      <c r="C91" s="31" t="s">
        <v>173</v>
      </c>
      <c r="D91" s="23" t="s">
        <v>87</v>
      </c>
      <c r="E91" s="91">
        <v>11.25</v>
      </c>
      <c r="F91" s="24">
        <f t="shared" si="0"/>
        <v>22.5</v>
      </c>
      <c r="G91" s="23">
        <v>2</v>
      </c>
      <c r="H91" s="91">
        <v>25</v>
      </c>
      <c r="I91" s="27">
        <f t="shared" si="1"/>
        <v>50</v>
      </c>
      <c r="J91" s="27">
        <v>6</v>
      </c>
      <c r="K91" s="28">
        <f t="shared" si="2"/>
        <v>27.5</v>
      </c>
      <c r="L91" s="29">
        <f t="shared" si="4"/>
        <v>683.23000000029992</v>
      </c>
      <c r="M91" s="58" t="s">
        <v>1310</v>
      </c>
    </row>
    <row r="92" spans="1:13" x14ac:dyDescent="0.25">
      <c r="A92" s="109" t="s">
        <v>1232</v>
      </c>
      <c r="B92" s="23" t="s">
        <v>1231</v>
      </c>
      <c r="C92" s="31" t="s">
        <v>173</v>
      </c>
      <c r="D92" s="23" t="s">
        <v>87</v>
      </c>
      <c r="E92" s="91">
        <v>11.25</v>
      </c>
      <c r="F92" s="24">
        <f t="shared" si="0"/>
        <v>22.5</v>
      </c>
      <c r="G92" s="23">
        <v>2</v>
      </c>
      <c r="H92" s="91">
        <v>25</v>
      </c>
      <c r="I92" s="27">
        <f t="shared" si="1"/>
        <v>50</v>
      </c>
      <c r="J92" s="27">
        <v>6</v>
      </c>
      <c r="K92" s="28">
        <f t="shared" si="2"/>
        <v>27.5</v>
      </c>
      <c r="L92" s="29">
        <f t="shared" si="4"/>
        <v>710.73000000029992</v>
      </c>
      <c r="M92" s="58" t="s">
        <v>1311</v>
      </c>
    </row>
    <row r="93" spans="1:13" x14ac:dyDescent="0.25">
      <c r="A93" s="109" t="s">
        <v>1232</v>
      </c>
      <c r="B93" s="23" t="s">
        <v>462</v>
      </c>
      <c r="C93" s="31" t="s">
        <v>179</v>
      </c>
      <c r="D93" s="23" t="s">
        <v>12</v>
      </c>
      <c r="E93" s="91">
        <v>84</v>
      </c>
      <c r="F93" s="24">
        <f t="shared" si="0"/>
        <v>252</v>
      </c>
      <c r="G93" s="23">
        <v>3</v>
      </c>
      <c r="H93" s="91">
        <v>120</v>
      </c>
      <c r="I93" s="27">
        <f t="shared" si="1"/>
        <v>360</v>
      </c>
      <c r="J93" s="27">
        <v>3</v>
      </c>
      <c r="K93" s="28">
        <f t="shared" si="2"/>
        <v>108</v>
      </c>
      <c r="L93" s="29">
        <f t="shared" si="4"/>
        <v>818.73000000029992</v>
      </c>
      <c r="M93" s="58" t="s">
        <v>1312</v>
      </c>
    </row>
    <row r="94" spans="1:13" x14ac:dyDescent="0.25">
      <c r="A94" s="109" t="s">
        <v>1232</v>
      </c>
      <c r="B94" s="23" t="s">
        <v>42</v>
      </c>
      <c r="C94" s="31" t="s">
        <v>182</v>
      </c>
      <c r="D94" s="23" t="s">
        <v>13</v>
      </c>
      <c r="E94" s="91">
        <v>3.4</v>
      </c>
      <c r="F94" s="24">
        <f t="shared" si="0"/>
        <v>3.4</v>
      </c>
      <c r="G94" s="23">
        <v>1</v>
      </c>
      <c r="H94" s="91">
        <v>15</v>
      </c>
      <c r="I94" s="27">
        <f t="shared" si="1"/>
        <v>15</v>
      </c>
      <c r="J94" s="27">
        <v>15</v>
      </c>
      <c r="K94" s="28">
        <f t="shared" si="2"/>
        <v>11.6</v>
      </c>
      <c r="L94" s="29">
        <f t="shared" si="4"/>
        <v>830.33000000029995</v>
      </c>
      <c r="M94" s="58" t="s">
        <v>1313</v>
      </c>
    </row>
    <row r="95" spans="1:13" x14ac:dyDescent="0.25">
      <c r="A95" s="110" t="s">
        <v>1233</v>
      </c>
      <c r="B95" s="23" t="s">
        <v>1234</v>
      </c>
      <c r="C95" s="31" t="s">
        <v>173</v>
      </c>
      <c r="D95" s="23" t="s">
        <v>87</v>
      </c>
      <c r="E95" s="91">
        <v>45</v>
      </c>
      <c r="F95" s="24">
        <f t="shared" si="0"/>
        <v>90</v>
      </c>
      <c r="G95" s="23">
        <v>2</v>
      </c>
      <c r="H95" s="91">
        <v>25</v>
      </c>
      <c r="I95" s="27">
        <f t="shared" si="1"/>
        <v>50</v>
      </c>
      <c r="J95" s="27">
        <v>10</v>
      </c>
      <c r="K95" s="28">
        <f t="shared" si="2"/>
        <v>-40</v>
      </c>
      <c r="L95" s="29">
        <f t="shared" si="4"/>
        <v>790.33000000029995</v>
      </c>
      <c r="M95" s="58" t="s">
        <v>1314</v>
      </c>
    </row>
    <row r="96" spans="1:13" x14ac:dyDescent="0.25">
      <c r="A96" s="110" t="s">
        <v>1233</v>
      </c>
      <c r="B96" s="23" t="s">
        <v>62</v>
      </c>
      <c r="C96" s="31" t="s">
        <v>174</v>
      </c>
      <c r="D96" s="23" t="s">
        <v>13</v>
      </c>
      <c r="E96" s="91">
        <v>3.6</v>
      </c>
      <c r="F96" s="24">
        <f t="shared" si="0"/>
        <v>3.6</v>
      </c>
      <c r="G96" s="23">
        <v>1</v>
      </c>
      <c r="H96" s="91">
        <v>10</v>
      </c>
      <c r="I96" s="27">
        <f t="shared" si="1"/>
        <v>10</v>
      </c>
      <c r="J96" s="27">
        <v>3</v>
      </c>
      <c r="K96" s="28">
        <f t="shared" si="2"/>
        <v>6.4</v>
      </c>
      <c r="L96" s="29">
        <f t="shared" si="4"/>
        <v>796.73000000029992</v>
      </c>
      <c r="M96" s="58" t="s">
        <v>1315</v>
      </c>
    </row>
    <row r="97" spans="1:13" x14ac:dyDescent="0.25">
      <c r="A97" s="110" t="s">
        <v>1233</v>
      </c>
      <c r="B97" s="23" t="s">
        <v>27</v>
      </c>
      <c r="C97" s="31" t="s">
        <v>174</v>
      </c>
      <c r="D97" s="23" t="s">
        <v>13</v>
      </c>
      <c r="E97" s="91">
        <v>14.3</v>
      </c>
      <c r="F97" s="24">
        <f t="shared" si="0"/>
        <v>14.3</v>
      </c>
      <c r="G97" s="23">
        <v>1</v>
      </c>
      <c r="H97" s="91">
        <v>35</v>
      </c>
      <c r="I97" s="27">
        <f t="shared" si="1"/>
        <v>35</v>
      </c>
      <c r="J97" s="27">
        <v>15</v>
      </c>
      <c r="K97" s="28">
        <f t="shared" si="2"/>
        <v>20.7</v>
      </c>
      <c r="L97" s="29">
        <f t="shared" si="4"/>
        <v>817.43000000029997</v>
      </c>
      <c r="M97" s="58" t="s">
        <v>1316</v>
      </c>
    </row>
    <row r="98" spans="1:13" x14ac:dyDescent="0.25">
      <c r="A98" s="109" t="s">
        <v>1233</v>
      </c>
      <c r="B98" s="25" t="s">
        <v>27</v>
      </c>
      <c r="C98" s="31" t="s">
        <v>174</v>
      </c>
      <c r="D98" s="25" t="s">
        <v>13</v>
      </c>
      <c r="E98" s="91">
        <v>14.3</v>
      </c>
      <c r="F98" s="24">
        <f t="shared" si="0"/>
        <v>28.6</v>
      </c>
      <c r="G98" s="23">
        <v>2</v>
      </c>
      <c r="H98" s="91">
        <v>35</v>
      </c>
      <c r="I98" s="27">
        <f t="shared" si="1"/>
        <v>70</v>
      </c>
      <c r="J98" s="27">
        <v>6</v>
      </c>
      <c r="K98" s="28">
        <f t="shared" si="2"/>
        <v>41.4</v>
      </c>
      <c r="L98" s="29">
        <f t="shared" si="4"/>
        <v>858.83000000029995</v>
      </c>
      <c r="M98" s="58" t="s">
        <v>1317</v>
      </c>
    </row>
    <row r="99" spans="1:13" x14ac:dyDescent="0.25">
      <c r="A99" s="109">
        <v>41967</v>
      </c>
      <c r="B99" s="25" t="s">
        <v>1190</v>
      </c>
      <c r="C99" s="31" t="s">
        <v>173</v>
      </c>
      <c r="D99" s="25" t="s">
        <v>82</v>
      </c>
      <c r="E99" s="91">
        <v>50</v>
      </c>
      <c r="F99" s="24">
        <f t="shared" si="0"/>
        <v>50</v>
      </c>
      <c r="G99" s="23">
        <v>1</v>
      </c>
      <c r="H99" s="91">
        <v>0</v>
      </c>
      <c r="I99" s="27">
        <f t="shared" si="1"/>
        <v>0</v>
      </c>
      <c r="J99" s="27"/>
      <c r="K99" s="28">
        <f t="shared" si="2"/>
        <v>-50</v>
      </c>
      <c r="L99" s="29">
        <f t="shared" si="4"/>
        <v>808.83000000029995</v>
      </c>
      <c r="M99" s="58"/>
    </row>
    <row r="100" spans="1:13" x14ac:dyDescent="0.25">
      <c r="A100" s="109" t="s">
        <v>1235</v>
      </c>
      <c r="B100" s="25" t="s">
        <v>1236</v>
      </c>
      <c r="C100" s="31" t="s">
        <v>173</v>
      </c>
      <c r="D100" s="25" t="s">
        <v>87</v>
      </c>
      <c r="E100" s="91">
        <v>45</v>
      </c>
      <c r="F100" s="24">
        <f t="shared" si="0"/>
        <v>90</v>
      </c>
      <c r="G100" s="23">
        <v>2</v>
      </c>
      <c r="H100" s="91">
        <v>25</v>
      </c>
      <c r="I100" s="27">
        <f t="shared" si="1"/>
        <v>50</v>
      </c>
      <c r="J100" s="27">
        <v>0.69</v>
      </c>
      <c r="K100" s="28">
        <f t="shared" si="2"/>
        <v>-40</v>
      </c>
      <c r="L100" s="29">
        <f t="shared" si="4"/>
        <v>768.83000000029995</v>
      </c>
      <c r="M100" s="58" t="s">
        <v>1318</v>
      </c>
    </row>
    <row r="101" spans="1:13" x14ac:dyDescent="0.25">
      <c r="A101" s="109" t="s">
        <v>1235</v>
      </c>
      <c r="B101" s="25" t="s">
        <v>881</v>
      </c>
      <c r="C101" s="31" t="s">
        <v>184</v>
      </c>
      <c r="D101" s="25" t="s">
        <v>12</v>
      </c>
      <c r="E101" s="91">
        <v>28</v>
      </c>
      <c r="F101" s="24">
        <f t="shared" si="0"/>
        <v>28</v>
      </c>
      <c r="G101" s="23">
        <v>1</v>
      </c>
      <c r="H101" s="91">
        <v>40</v>
      </c>
      <c r="I101" s="27">
        <f t="shared" si="1"/>
        <v>40</v>
      </c>
      <c r="J101" s="27">
        <v>4.8</v>
      </c>
      <c r="K101" s="28">
        <f t="shared" si="2"/>
        <v>12</v>
      </c>
      <c r="L101" s="29">
        <f t="shared" si="4"/>
        <v>780.83000000029995</v>
      </c>
      <c r="M101" s="58" t="s">
        <v>1319</v>
      </c>
    </row>
    <row r="102" spans="1:13" x14ac:dyDescent="0.25">
      <c r="A102" s="109" t="s">
        <v>1235</v>
      </c>
      <c r="B102" s="25" t="s">
        <v>27</v>
      </c>
      <c r="C102" s="31" t="s">
        <v>174</v>
      </c>
      <c r="D102" s="25" t="s">
        <v>13</v>
      </c>
      <c r="E102" s="91">
        <v>14.3</v>
      </c>
      <c r="F102" s="24">
        <f t="shared" si="0"/>
        <v>14.3</v>
      </c>
      <c r="G102" s="23">
        <v>1</v>
      </c>
      <c r="H102" s="91">
        <v>35</v>
      </c>
      <c r="I102" s="27">
        <f t="shared" si="1"/>
        <v>35</v>
      </c>
      <c r="J102" s="27">
        <v>6</v>
      </c>
      <c r="K102" s="28">
        <f t="shared" si="2"/>
        <v>20.7</v>
      </c>
      <c r="L102" s="29">
        <f t="shared" si="4"/>
        <v>801.53000000029999</v>
      </c>
      <c r="M102" s="58" t="s">
        <v>1320</v>
      </c>
    </row>
    <row r="103" spans="1:13" x14ac:dyDescent="0.25">
      <c r="A103" s="109" t="s">
        <v>1235</v>
      </c>
      <c r="B103" s="25" t="s">
        <v>1237</v>
      </c>
      <c r="C103" s="31" t="s">
        <v>175</v>
      </c>
      <c r="D103" s="25" t="s">
        <v>1080</v>
      </c>
      <c r="E103" s="91">
        <v>5.6</v>
      </c>
      <c r="F103" s="24">
        <f t="shared" si="0"/>
        <v>5.6</v>
      </c>
      <c r="G103" s="23">
        <v>1</v>
      </c>
      <c r="H103" s="91">
        <v>8</v>
      </c>
      <c r="I103" s="27">
        <f t="shared" si="1"/>
        <v>8</v>
      </c>
      <c r="J103" s="27">
        <v>10</v>
      </c>
      <c r="K103" s="28">
        <f t="shared" si="2"/>
        <v>2.4000000000000004</v>
      </c>
      <c r="L103" s="29">
        <f t="shared" si="4"/>
        <v>803.93000000029997</v>
      </c>
      <c r="M103" s="58" t="s">
        <v>1321</v>
      </c>
    </row>
    <row r="104" spans="1:13" x14ac:dyDescent="0.25">
      <c r="A104" s="109" t="s">
        <v>1238</v>
      </c>
      <c r="B104" s="25" t="s">
        <v>1239</v>
      </c>
      <c r="C104" s="31" t="s">
        <v>173</v>
      </c>
      <c r="D104" s="25" t="s">
        <v>82</v>
      </c>
      <c r="E104" s="91">
        <v>15</v>
      </c>
      <c r="F104" s="24">
        <f t="shared" si="0"/>
        <v>15</v>
      </c>
      <c r="G104" s="23">
        <v>1</v>
      </c>
      <c r="H104" s="91">
        <v>25</v>
      </c>
      <c r="I104" s="27">
        <f t="shared" si="1"/>
        <v>25</v>
      </c>
      <c r="J104" s="27">
        <v>4.8</v>
      </c>
      <c r="K104" s="28">
        <f t="shared" si="2"/>
        <v>10</v>
      </c>
      <c r="L104" s="29">
        <f t="shared" si="4"/>
        <v>813.93000000029997</v>
      </c>
      <c r="M104" s="58" t="s">
        <v>1322</v>
      </c>
    </row>
    <row r="105" spans="1:13" x14ac:dyDescent="0.25">
      <c r="A105" s="109" t="s">
        <v>1238</v>
      </c>
      <c r="B105" s="25" t="s">
        <v>1240</v>
      </c>
      <c r="C105" s="31" t="s">
        <v>173</v>
      </c>
      <c r="D105" s="25" t="s">
        <v>82</v>
      </c>
      <c r="E105" s="91">
        <v>15</v>
      </c>
      <c r="F105" s="24">
        <f t="shared" si="0"/>
        <v>75</v>
      </c>
      <c r="G105" s="23">
        <v>5</v>
      </c>
      <c r="H105" s="91">
        <v>25</v>
      </c>
      <c r="I105" s="27">
        <f t="shared" si="1"/>
        <v>125</v>
      </c>
      <c r="J105" s="27">
        <v>6</v>
      </c>
      <c r="K105" s="28">
        <f t="shared" si="2"/>
        <v>50</v>
      </c>
      <c r="L105" s="29">
        <f t="shared" si="4"/>
        <v>863.93000000029997</v>
      </c>
      <c r="M105" s="58" t="s">
        <v>1323</v>
      </c>
    </row>
    <row r="106" spans="1:13" x14ac:dyDescent="0.25">
      <c r="A106" s="109" t="s">
        <v>1238</v>
      </c>
      <c r="B106" s="25" t="s">
        <v>44</v>
      </c>
      <c r="C106" s="31" t="s">
        <v>183</v>
      </c>
      <c r="D106" s="25" t="s">
        <v>831</v>
      </c>
      <c r="E106" s="91">
        <v>24</v>
      </c>
      <c r="F106" s="24">
        <f t="shared" si="0"/>
        <v>24</v>
      </c>
      <c r="G106" s="23">
        <v>1</v>
      </c>
      <c r="H106" s="91">
        <v>30</v>
      </c>
      <c r="I106" s="27">
        <f t="shared" si="1"/>
        <v>30</v>
      </c>
      <c r="J106" s="27">
        <v>6</v>
      </c>
      <c r="K106" s="28">
        <f t="shared" si="2"/>
        <v>6</v>
      </c>
      <c r="L106" s="29">
        <f t="shared" si="4"/>
        <v>869.93000000029997</v>
      </c>
      <c r="M106" s="58" t="s">
        <v>1324</v>
      </c>
    </row>
    <row r="107" spans="1:13" x14ac:dyDescent="0.25">
      <c r="A107" s="109" t="s">
        <v>1238</v>
      </c>
      <c r="B107" s="25" t="s">
        <v>29</v>
      </c>
      <c r="C107" s="31" t="s">
        <v>176</v>
      </c>
      <c r="D107" s="25" t="s">
        <v>16</v>
      </c>
      <c r="E107" s="91">
        <v>28</v>
      </c>
      <c r="F107" s="24">
        <f t="shared" si="0"/>
        <v>28</v>
      </c>
      <c r="G107" s="23">
        <v>1</v>
      </c>
      <c r="H107" s="91">
        <v>30</v>
      </c>
      <c r="I107" s="27">
        <f t="shared" si="1"/>
        <v>30</v>
      </c>
      <c r="J107" s="27">
        <v>3</v>
      </c>
      <c r="K107" s="28">
        <f t="shared" si="2"/>
        <v>2</v>
      </c>
      <c r="L107" s="29">
        <f t="shared" si="4"/>
        <v>871.93000000029997</v>
      </c>
      <c r="M107" s="58" t="s">
        <v>1325</v>
      </c>
    </row>
    <row r="108" spans="1:13" x14ac:dyDescent="0.25">
      <c r="A108" s="109" t="s">
        <v>1238</v>
      </c>
      <c r="B108" s="25" t="s">
        <v>227</v>
      </c>
      <c r="C108" s="31" t="s">
        <v>175</v>
      </c>
      <c r="D108" s="25" t="s">
        <v>831</v>
      </c>
      <c r="E108" s="91">
        <v>12</v>
      </c>
      <c r="F108" s="24">
        <f t="shared" si="0"/>
        <v>12</v>
      </c>
      <c r="G108" s="23">
        <v>1</v>
      </c>
      <c r="H108" s="91">
        <v>15</v>
      </c>
      <c r="I108" s="27">
        <f t="shared" si="1"/>
        <v>15</v>
      </c>
      <c r="J108" s="27">
        <v>15</v>
      </c>
      <c r="K108" s="28">
        <f t="shared" si="2"/>
        <v>3</v>
      </c>
      <c r="L108" s="29">
        <f t="shared" si="4"/>
        <v>874.93000000029997</v>
      </c>
      <c r="M108" s="58" t="s">
        <v>1326</v>
      </c>
    </row>
    <row r="109" spans="1:13" x14ac:dyDescent="0.25">
      <c r="A109" s="109" t="s">
        <v>1238</v>
      </c>
      <c r="B109" s="25" t="s">
        <v>34</v>
      </c>
      <c r="C109" s="31" t="s">
        <v>174</v>
      </c>
      <c r="D109" s="25" t="s">
        <v>13</v>
      </c>
      <c r="E109" s="91">
        <v>3.6</v>
      </c>
      <c r="F109" s="24">
        <f t="shared" si="0"/>
        <v>3.6</v>
      </c>
      <c r="G109" s="23">
        <v>1</v>
      </c>
      <c r="H109" s="91">
        <v>10</v>
      </c>
      <c r="I109" s="27">
        <f t="shared" si="1"/>
        <v>10</v>
      </c>
      <c r="J109" s="27">
        <v>10</v>
      </c>
      <c r="K109" s="28">
        <f t="shared" si="2"/>
        <v>6.4</v>
      </c>
      <c r="L109" s="29">
        <f t="shared" si="4"/>
        <v>881.33000000029995</v>
      </c>
      <c r="M109" s="58" t="s">
        <v>1327</v>
      </c>
    </row>
    <row r="110" spans="1:13" x14ac:dyDescent="0.25">
      <c r="A110" s="109">
        <v>41970</v>
      </c>
      <c r="B110" s="25" t="s">
        <v>1190</v>
      </c>
      <c r="C110" s="31" t="s">
        <v>173</v>
      </c>
      <c r="D110" s="25" t="s">
        <v>87</v>
      </c>
      <c r="E110" s="91">
        <v>50</v>
      </c>
      <c r="F110" s="24">
        <f t="shared" si="0"/>
        <v>50</v>
      </c>
      <c r="G110" s="23">
        <v>1</v>
      </c>
      <c r="H110" s="91">
        <v>0</v>
      </c>
      <c r="I110" s="27">
        <f t="shared" si="1"/>
        <v>0</v>
      </c>
      <c r="J110" s="27"/>
      <c r="K110" s="28">
        <f t="shared" si="2"/>
        <v>-50</v>
      </c>
      <c r="L110" s="29">
        <f t="shared" si="4"/>
        <v>831.33000000029995</v>
      </c>
      <c r="M110" s="58"/>
    </row>
    <row r="111" spans="1:13" x14ac:dyDescent="0.25">
      <c r="A111" s="109" t="s">
        <v>1241</v>
      </c>
      <c r="B111" s="25" t="s">
        <v>42</v>
      </c>
      <c r="C111" s="31" t="s">
        <v>182</v>
      </c>
      <c r="D111" s="25" t="s">
        <v>13</v>
      </c>
      <c r="E111" s="91">
        <v>3.4</v>
      </c>
      <c r="F111" s="24">
        <f t="shared" si="0"/>
        <v>3.4</v>
      </c>
      <c r="G111" s="23">
        <v>1</v>
      </c>
      <c r="H111" s="91">
        <v>15</v>
      </c>
      <c r="I111" s="27">
        <f t="shared" si="1"/>
        <v>15</v>
      </c>
      <c r="J111" s="27">
        <v>3</v>
      </c>
      <c r="K111" s="28">
        <f t="shared" si="2"/>
        <v>11.6</v>
      </c>
      <c r="L111" s="29">
        <f t="shared" si="4"/>
        <v>842.93000000029997</v>
      </c>
      <c r="M111" s="58" t="s">
        <v>1328</v>
      </c>
    </row>
    <row r="112" spans="1:13" x14ac:dyDescent="0.25">
      <c r="A112" s="109" t="s">
        <v>1241</v>
      </c>
      <c r="B112" s="25" t="s">
        <v>227</v>
      </c>
      <c r="C112" s="31" t="s">
        <v>175</v>
      </c>
      <c r="D112" s="23" t="s">
        <v>831</v>
      </c>
      <c r="E112" s="91">
        <v>12</v>
      </c>
      <c r="F112" s="24">
        <f t="shared" si="0"/>
        <v>12</v>
      </c>
      <c r="G112" s="23">
        <v>1</v>
      </c>
      <c r="H112" s="91">
        <v>15</v>
      </c>
      <c r="I112" s="27">
        <f t="shared" si="1"/>
        <v>15</v>
      </c>
      <c r="J112" s="27">
        <v>15</v>
      </c>
      <c r="K112" s="28">
        <f t="shared" si="2"/>
        <v>3</v>
      </c>
      <c r="L112" s="29">
        <f t="shared" si="4"/>
        <v>845.93000000029997</v>
      </c>
      <c r="M112" s="58" t="s">
        <v>1329</v>
      </c>
    </row>
    <row r="113" spans="1:13" x14ac:dyDescent="0.25">
      <c r="A113" s="109" t="s">
        <v>1241</v>
      </c>
      <c r="B113" s="25" t="s">
        <v>889</v>
      </c>
      <c r="C113" s="31" t="s">
        <v>185</v>
      </c>
      <c r="D113" s="23" t="s">
        <v>13</v>
      </c>
      <c r="E113" s="91">
        <v>0.95</v>
      </c>
      <c r="F113" s="24">
        <f t="shared" si="0"/>
        <v>7.6</v>
      </c>
      <c r="G113" s="23">
        <v>8</v>
      </c>
      <c r="H113" s="91">
        <v>1</v>
      </c>
      <c r="I113" s="27">
        <f t="shared" si="1"/>
        <v>8</v>
      </c>
      <c r="J113" s="27">
        <v>6</v>
      </c>
      <c r="K113" s="28">
        <f t="shared" si="2"/>
        <v>0.40000000000000036</v>
      </c>
      <c r="L113" s="29">
        <f t="shared" si="4"/>
        <v>846.33000000029995</v>
      </c>
      <c r="M113" s="58" t="s">
        <v>1329</v>
      </c>
    </row>
    <row r="114" spans="1:13" x14ac:dyDescent="0.25">
      <c r="A114" s="109" t="s">
        <v>1242</v>
      </c>
      <c r="B114" s="25" t="s">
        <v>1243</v>
      </c>
      <c r="C114" s="31" t="s">
        <v>173</v>
      </c>
      <c r="D114" s="23" t="s">
        <v>82</v>
      </c>
      <c r="E114" s="91">
        <v>45</v>
      </c>
      <c r="F114" s="24">
        <f t="shared" si="0"/>
        <v>45</v>
      </c>
      <c r="G114" s="23">
        <v>1</v>
      </c>
      <c r="H114" s="91">
        <v>25</v>
      </c>
      <c r="I114" s="27">
        <f t="shared" si="1"/>
        <v>25</v>
      </c>
      <c r="J114" s="27">
        <v>0.69</v>
      </c>
      <c r="K114" s="28">
        <f t="shared" si="2"/>
        <v>-20</v>
      </c>
      <c r="L114" s="29">
        <f t="shared" si="4"/>
        <v>826.33000000029995</v>
      </c>
      <c r="M114" s="58" t="s">
        <v>1330</v>
      </c>
    </row>
    <row r="115" spans="1:13" x14ac:dyDescent="0.25">
      <c r="A115" s="109" t="s">
        <v>1242</v>
      </c>
      <c r="B115" s="25" t="s">
        <v>1243</v>
      </c>
      <c r="C115" s="31" t="s">
        <v>173</v>
      </c>
      <c r="D115" s="23" t="s">
        <v>82</v>
      </c>
      <c r="E115" s="91">
        <v>45</v>
      </c>
      <c r="F115" s="24">
        <f t="shared" si="0"/>
        <v>45</v>
      </c>
      <c r="G115" s="23">
        <v>1</v>
      </c>
      <c r="H115" s="91">
        <v>25</v>
      </c>
      <c r="I115" s="27">
        <f t="shared" si="1"/>
        <v>25</v>
      </c>
      <c r="J115" s="27">
        <v>4.8</v>
      </c>
      <c r="K115" s="28">
        <f t="shared" si="2"/>
        <v>-20</v>
      </c>
      <c r="L115" s="29">
        <f t="shared" si="4"/>
        <v>806.33000000029995</v>
      </c>
      <c r="M115" s="58" t="s">
        <v>1331</v>
      </c>
    </row>
    <row r="116" spans="1:13" x14ac:dyDescent="0.25">
      <c r="A116" s="109" t="s">
        <v>1244</v>
      </c>
      <c r="B116" s="25" t="s">
        <v>1245</v>
      </c>
      <c r="C116" s="31" t="s">
        <v>173</v>
      </c>
      <c r="D116" s="23" t="s">
        <v>87</v>
      </c>
      <c r="E116" s="91">
        <v>30</v>
      </c>
      <c r="F116" s="24">
        <f t="shared" si="0"/>
        <v>90</v>
      </c>
      <c r="G116" s="23">
        <v>3</v>
      </c>
      <c r="H116" s="91">
        <v>25</v>
      </c>
      <c r="I116" s="27">
        <f t="shared" si="1"/>
        <v>75</v>
      </c>
      <c r="J116" s="27">
        <v>6</v>
      </c>
      <c r="K116" s="28">
        <f t="shared" si="2"/>
        <v>-15</v>
      </c>
      <c r="L116" s="29">
        <f t="shared" si="4"/>
        <v>791.33000000029995</v>
      </c>
      <c r="M116" s="58" t="s">
        <v>1332</v>
      </c>
    </row>
    <row r="117" spans="1:13" x14ac:dyDescent="0.25">
      <c r="A117" s="109" t="s">
        <v>1244</v>
      </c>
      <c r="B117" s="25" t="s">
        <v>27</v>
      </c>
      <c r="C117" s="31" t="s">
        <v>174</v>
      </c>
      <c r="D117" s="23" t="s">
        <v>13</v>
      </c>
      <c r="E117" s="91">
        <v>14.3</v>
      </c>
      <c r="F117" s="24">
        <f t="shared" si="0"/>
        <v>14.3</v>
      </c>
      <c r="G117" s="23">
        <v>1</v>
      </c>
      <c r="H117" s="91">
        <v>35</v>
      </c>
      <c r="I117" s="27">
        <f t="shared" si="1"/>
        <v>35</v>
      </c>
      <c r="J117" s="27">
        <v>10</v>
      </c>
      <c r="K117" s="28">
        <f t="shared" si="2"/>
        <v>20.7</v>
      </c>
      <c r="L117" s="29">
        <f t="shared" si="4"/>
        <v>812.03000000029999</v>
      </c>
      <c r="M117" s="58" t="s">
        <v>1333</v>
      </c>
    </row>
    <row r="118" spans="1:13" x14ac:dyDescent="0.25">
      <c r="A118" s="109" t="s">
        <v>1244</v>
      </c>
      <c r="B118" s="25" t="s">
        <v>27</v>
      </c>
      <c r="C118" s="31" t="s">
        <v>174</v>
      </c>
      <c r="D118" s="23" t="s">
        <v>13</v>
      </c>
      <c r="E118" s="91">
        <v>14.3</v>
      </c>
      <c r="F118" s="24">
        <f t="shared" si="0"/>
        <v>14.3</v>
      </c>
      <c r="G118" s="23">
        <v>1</v>
      </c>
      <c r="H118" s="91">
        <v>35</v>
      </c>
      <c r="I118" s="27">
        <f t="shared" si="1"/>
        <v>35</v>
      </c>
      <c r="J118" s="27">
        <v>4.8</v>
      </c>
      <c r="K118" s="28">
        <f t="shared" si="2"/>
        <v>20.7</v>
      </c>
      <c r="L118" s="29">
        <f t="shared" si="4"/>
        <v>832.73000000030004</v>
      </c>
      <c r="M118" s="58" t="s">
        <v>1334</v>
      </c>
    </row>
    <row r="119" spans="1:13" x14ac:dyDescent="0.25">
      <c r="A119" s="109" t="s">
        <v>1244</v>
      </c>
      <c r="B119" s="25" t="s">
        <v>1246</v>
      </c>
      <c r="C119" s="31" t="s">
        <v>177</v>
      </c>
      <c r="D119" s="23" t="s">
        <v>13</v>
      </c>
      <c r="E119" s="91">
        <v>4.5999999999999996</v>
      </c>
      <c r="F119" s="24">
        <f t="shared" si="0"/>
        <v>4.5999999999999996</v>
      </c>
      <c r="G119" s="23">
        <v>1</v>
      </c>
      <c r="H119" s="91">
        <v>20</v>
      </c>
      <c r="I119" s="27">
        <f t="shared" si="1"/>
        <v>20</v>
      </c>
      <c r="J119" s="27">
        <v>10</v>
      </c>
      <c r="K119" s="28">
        <f t="shared" si="2"/>
        <v>15.4</v>
      </c>
      <c r="L119" s="29">
        <f t="shared" si="4"/>
        <v>848.13000000030002</v>
      </c>
      <c r="M119" s="58" t="s">
        <v>1335</v>
      </c>
    </row>
    <row r="120" spans="1:13" x14ac:dyDescent="0.25">
      <c r="A120" s="123">
        <v>41973</v>
      </c>
      <c r="B120" s="124" t="s">
        <v>1190</v>
      </c>
      <c r="C120" s="125" t="s">
        <v>173</v>
      </c>
      <c r="D120" s="126" t="s">
        <v>82</v>
      </c>
      <c r="E120" s="127">
        <v>50</v>
      </c>
      <c r="F120" s="24">
        <f t="shared" si="0"/>
        <v>50</v>
      </c>
      <c r="G120" s="23">
        <v>1</v>
      </c>
      <c r="H120" s="91">
        <v>0</v>
      </c>
      <c r="I120" s="27">
        <f t="shared" si="1"/>
        <v>0</v>
      </c>
      <c r="J120" s="27"/>
      <c r="K120" s="28">
        <f t="shared" si="2"/>
        <v>-50</v>
      </c>
      <c r="L120" s="29">
        <f t="shared" si="4"/>
        <v>798.13000000030002</v>
      </c>
      <c r="M120" s="128"/>
    </row>
    <row r="121" spans="1:13" s="41" customFormat="1" ht="18.75" customHeight="1" x14ac:dyDescent="0.25">
      <c r="A121" s="111"/>
      <c r="B121" s="33" t="s">
        <v>18</v>
      </c>
      <c r="C121" s="59"/>
      <c r="D121" s="34"/>
      <c r="E121" s="35"/>
      <c r="F121" s="36">
        <f>SUBTOTAL(9,F4:F120)</f>
        <v>4731.8699999997016</v>
      </c>
      <c r="G121" s="37">
        <f>SUBTOTAL(9,G4:G120)</f>
        <v>263</v>
      </c>
      <c r="H121" s="38"/>
      <c r="I121" s="36">
        <f>SUBTOTAL(9,I4:I120)</f>
        <v>5530</v>
      </c>
      <c r="J121" s="39">
        <f>SUBTOTAL(9,J4:J104)</f>
        <v>685.73</v>
      </c>
      <c r="K121" s="39">
        <f>SUBTOTAL(9,K4:K120)</f>
        <v>798.13000000030002</v>
      </c>
      <c r="L121" s="40"/>
    </row>
    <row r="122" spans="1:13" x14ac:dyDescent="0.25">
      <c r="B122" s="2"/>
      <c r="D122" s="42"/>
      <c r="E122" s="4"/>
      <c r="F122" s="4"/>
      <c r="G122" s="5"/>
      <c r="H122" s="6"/>
      <c r="I122" s="12"/>
      <c r="J122" s="13"/>
      <c r="K122" s="9"/>
      <c r="L122" s="10"/>
    </row>
    <row r="123" spans="1:13" x14ac:dyDescent="0.25">
      <c r="B123" s="2"/>
      <c r="D123" s="42"/>
      <c r="E123" s="4"/>
      <c r="F123" s="4"/>
      <c r="G123" s="5"/>
      <c r="H123" s="6"/>
      <c r="I123" s="12"/>
      <c r="J123" s="13"/>
      <c r="K123" s="9"/>
      <c r="L123" s="10"/>
    </row>
    <row r="124" spans="1:13" x14ac:dyDescent="0.25">
      <c r="B124" s="43" t="s">
        <v>19</v>
      </c>
      <c r="C124" s="44"/>
      <c r="D124" s="45"/>
      <c r="E124" s="4"/>
      <c r="F124" s="4"/>
      <c r="G124" s="5"/>
      <c r="H124" s="6"/>
      <c r="I124" s="12"/>
      <c r="J124" s="13"/>
      <c r="K124" s="9"/>
      <c r="L124" s="10"/>
    </row>
    <row r="125" spans="1:13" x14ac:dyDescent="0.25">
      <c r="B125" s="46" t="s">
        <v>20</v>
      </c>
      <c r="C125" s="47" t="s">
        <v>21</v>
      </c>
      <c r="D125" s="48" t="s">
        <v>22</v>
      </c>
      <c r="E125" s="4"/>
      <c r="F125" s="4"/>
      <c r="G125" s="5"/>
      <c r="H125" s="6"/>
      <c r="I125" s="12"/>
      <c r="J125" s="13"/>
      <c r="K125" s="9"/>
      <c r="L125" s="10"/>
    </row>
    <row r="126" spans="1:13" ht="15.75" customHeight="1" x14ac:dyDescent="0.25">
      <c r="B126" s="49" t="s">
        <v>325</v>
      </c>
      <c r="C126" s="60">
        <v>35</v>
      </c>
      <c r="D126" s="50">
        <v>50</v>
      </c>
    </row>
    <row r="127" spans="1:13" ht="15.75" customHeight="1" x14ac:dyDescent="0.25">
      <c r="B127" s="49" t="s">
        <v>647</v>
      </c>
      <c r="C127" s="60">
        <v>70</v>
      </c>
      <c r="D127" s="50">
        <v>100</v>
      </c>
    </row>
    <row r="128" spans="1:13" ht="15.75" customHeight="1" x14ac:dyDescent="0.25">
      <c r="B128" s="52" t="s">
        <v>18</v>
      </c>
      <c r="C128" s="53">
        <f>SUM(C126:C127)</f>
        <v>105</v>
      </c>
      <c r="D128" s="54">
        <f>SUM(D126:D127)</f>
        <v>150</v>
      </c>
    </row>
    <row r="129" spans="1:9" s="55" customFormat="1" ht="18" customHeight="1" x14ac:dyDescent="0.25">
      <c r="A129" s="122"/>
      <c r="B129" s="11"/>
      <c r="C129" s="61"/>
      <c r="D129" s="11"/>
      <c r="E129" s="56"/>
      <c r="F129" s="56"/>
      <c r="G129" s="56"/>
      <c r="H129" s="56"/>
      <c r="I129" s="56"/>
    </row>
    <row r="130" spans="1:9" x14ac:dyDescent="0.25">
      <c r="B130" s="43" t="s">
        <v>13</v>
      </c>
      <c r="C130" s="44"/>
      <c r="D130" s="45"/>
    </row>
    <row r="131" spans="1:9" x14ac:dyDescent="0.25">
      <c r="B131" s="46" t="s">
        <v>20</v>
      </c>
      <c r="C131" s="47" t="s">
        <v>21</v>
      </c>
      <c r="D131" s="48" t="s">
        <v>22</v>
      </c>
    </row>
    <row r="132" spans="1:9" x14ac:dyDescent="0.25">
      <c r="B132" s="49" t="s">
        <v>764</v>
      </c>
      <c r="C132" s="60">
        <v>13.8</v>
      </c>
      <c r="D132" s="50">
        <v>60</v>
      </c>
    </row>
    <row r="133" spans="1:9" x14ac:dyDescent="0.25">
      <c r="B133" s="49" t="s">
        <v>566</v>
      </c>
      <c r="C133" s="60">
        <v>2.56</v>
      </c>
      <c r="D133" s="50">
        <v>10</v>
      </c>
    </row>
    <row r="134" spans="1:9" x14ac:dyDescent="0.25">
      <c r="B134" s="49" t="s">
        <v>1340</v>
      </c>
      <c r="C134" s="60">
        <v>37.4</v>
      </c>
      <c r="D134" s="50">
        <v>165</v>
      </c>
    </row>
    <row r="135" spans="1:9" x14ac:dyDescent="0.25">
      <c r="B135" s="49" t="s">
        <v>996</v>
      </c>
      <c r="C135" s="60">
        <v>14.1</v>
      </c>
      <c r="D135" s="50">
        <v>36</v>
      </c>
    </row>
    <row r="136" spans="1:9" x14ac:dyDescent="0.25">
      <c r="B136" s="49" t="s">
        <v>332</v>
      </c>
      <c r="C136" s="60">
        <v>10</v>
      </c>
      <c r="D136" s="50">
        <v>40</v>
      </c>
    </row>
    <row r="137" spans="1:9" x14ac:dyDescent="0.25">
      <c r="B137" s="49" t="s">
        <v>1346</v>
      </c>
      <c r="C137" s="60">
        <v>2300</v>
      </c>
      <c r="D137" s="50">
        <v>1600</v>
      </c>
    </row>
    <row r="138" spans="1:9" x14ac:dyDescent="0.25">
      <c r="B138" s="49" t="s">
        <v>1338</v>
      </c>
      <c r="C138" s="60">
        <v>1372.8</v>
      </c>
      <c r="D138" s="50">
        <v>2160</v>
      </c>
    </row>
    <row r="139" spans="1:9" x14ac:dyDescent="0.25">
      <c r="B139" s="49" t="s">
        <v>1339</v>
      </c>
      <c r="C139" s="60">
        <v>68.400000000000006</v>
      </c>
      <c r="D139" s="50">
        <v>190</v>
      </c>
    </row>
    <row r="140" spans="1:9" x14ac:dyDescent="0.25">
      <c r="B140" s="49" t="s">
        <v>1341</v>
      </c>
      <c r="C140" s="60">
        <v>17.309999999999999</v>
      </c>
      <c r="D140" s="50">
        <v>18.2</v>
      </c>
    </row>
    <row r="141" spans="1:9" x14ac:dyDescent="0.25">
      <c r="B141" s="52" t="s">
        <v>18</v>
      </c>
      <c r="C141" s="53">
        <f>SUM(C132:C140)</f>
        <v>3836.37</v>
      </c>
      <c r="D141" s="54">
        <f>SUM(D132:D140)</f>
        <v>4279.2</v>
      </c>
    </row>
    <row r="142" spans="1:9" x14ac:dyDescent="0.25">
      <c r="C142" s="61"/>
    </row>
    <row r="143" spans="1:9" x14ac:dyDescent="0.25">
      <c r="B143" s="43" t="s">
        <v>12</v>
      </c>
      <c r="C143" s="44"/>
      <c r="D143" s="45"/>
    </row>
    <row r="144" spans="1:9" x14ac:dyDescent="0.25">
      <c r="B144" s="46" t="s">
        <v>20</v>
      </c>
      <c r="C144" s="47" t="s">
        <v>21</v>
      </c>
      <c r="D144" s="48" t="s">
        <v>22</v>
      </c>
    </row>
    <row r="145" spans="2:4" x14ac:dyDescent="0.25">
      <c r="B145" s="49" t="s">
        <v>431</v>
      </c>
      <c r="C145" s="60">
        <v>22.4</v>
      </c>
      <c r="D145" s="50">
        <v>32</v>
      </c>
    </row>
    <row r="146" spans="2:4" x14ac:dyDescent="0.25">
      <c r="B146" s="49" t="s">
        <v>1342</v>
      </c>
      <c r="C146" s="60">
        <v>56</v>
      </c>
      <c r="D146" s="50">
        <v>80</v>
      </c>
    </row>
    <row r="147" spans="2:4" x14ac:dyDescent="0.25">
      <c r="B147" s="49" t="s">
        <v>202</v>
      </c>
      <c r="C147" s="60">
        <v>15.4</v>
      </c>
      <c r="D147" s="50">
        <v>22</v>
      </c>
    </row>
    <row r="148" spans="2:4" x14ac:dyDescent="0.25">
      <c r="B148" s="49" t="s">
        <v>1343</v>
      </c>
      <c r="C148" s="60">
        <v>252</v>
      </c>
      <c r="D148" s="50">
        <v>360</v>
      </c>
    </row>
    <row r="149" spans="2:4" x14ac:dyDescent="0.25">
      <c r="B149" s="52" t="s">
        <v>18</v>
      </c>
      <c r="C149" s="53">
        <f>SUM(C145:C148)</f>
        <v>345.8</v>
      </c>
      <c r="D149" s="54">
        <f>SUBTOTAL(9,D145:D148)</f>
        <v>494</v>
      </c>
    </row>
    <row r="151" spans="2:4" x14ac:dyDescent="0.25">
      <c r="B151" s="43" t="s">
        <v>16</v>
      </c>
      <c r="C151" s="44"/>
      <c r="D151" s="45"/>
    </row>
    <row r="152" spans="2:4" x14ac:dyDescent="0.25">
      <c r="B152" s="46" t="s">
        <v>20</v>
      </c>
      <c r="C152" s="47" t="s">
        <v>21</v>
      </c>
      <c r="D152" s="48" t="s">
        <v>22</v>
      </c>
    </row>
    <row r="153" spans="2:4" x14ac:dyDescent="0.25">
      <c r="B153" s="49" t="s">
        <v>335</v>
      </c>
      <c r="C153" s="60">
        <v>56</v>
      </c>
      <c r="D153" s="50">
        <v>60</v>
      </c>
    </row>
    <row r="154" spans="2:4" x14ac:dyDescent="0.25">
      <c r="B154" s="52" t="s">
        <v>18</v>
      </c>
      <c r="C154" s="53">
        <f>SUM(C153:C153)</f>
        <v>56</v>
      </c>
      <c r="D154" s="54">
        <f>SUM(D153:D153)</f>
        <v>60</v>
      </c>
    </row>
    <row r="156" spans="2:4" x14ac:dyDescent="0.25">
      <c r="B156" s="43" t="s">
        <v>14</v>
      </c>
      <c r="C156" s="44"/>
      <c r="D156" s="45"/>
    </row>
    <row r="157" spans="2:4" x14ac:dyDescent="0.25">
      <c r="B157" s="46" t="s">
        <v>20</v>
      </c>
      <c r="C157" s="47" t="s">
        <v>21</v>
      </c>
      <c r="D157" s="48" t="s">
        <v>22</v>
      </c>
    </row>
    <row r="158" spans="2:4" x14ac:dyDescent="0.25">
      <c r="B158" s="49" t="s">
        <v>554</v>
      </c>
      <c r="C158" s="60">
        <v>84</v>
      </c>
      <c r="D158" s="50">
        <v>105</v>
      </c>
    </row>
    <row r="159" spans="2:4" x14ac:dyDescent="0.25">
      <c r="B159" s="49" t="s">
        <v>322</v>
      </c>
      <c r="C159" s="60">
        <v>24</v>
      </c>
      <c r="D159" s="50">
        <v>30</v>
      </c>
    </row>
    <row r="160" spans="2:4" x14ac:dyDescent="0.25">
      <c r="B160" s="52" t="s">
        <v>18</v>
      </c>
      <c r="C160" s="53">
        <f>SUM(C158:C159)</f>
        <v>108</v>
      </c>
      <c r="D160" s="54">
        <f>SUM(D158:D159)</f>
        <v>135</v>
      </c>
    </row>
    <row r="162" spans="2:4" x14ac:dyDescent="0.25">
      <c r="B162" s="43" t="s">
        <v>15</v>
      </c>
      <c r="C162" s="44"/>
      <c r="D162" s="45"/>
    </row>
    <row r="163" spans="2:4" x14ac:dyDescent="0.25">
      <c r="B163" s="46" t="s">
        <v>20</v>
      </c>
      <c r="C163" s="47" t="s">
        <v>21</v>
      </c>
      <c r="D163" s="48" t="s">
        <v>22</v>
      </c>
    </row>
    <row r="164" spans="2:4" x14ac:dyDescent="0.25">
      <c r="B164" s="49" t="s">
        <v>207</v>
      </c>
      <c r="C164" s="60">
        <v>71.599999999999994</v>
      </c>
      <c r="D164" s="50">
        <v>79.8</v>
      </c>
    </row>
    <row r="165" spans="2:4" x14ac:dyDescent="0.25">
      <c r="B165" s="52" t="s">
        <v>18</v>
      </c>
      <c r="C165" s="53">
        <f>SUBTOTAL(9,C164)</f>
        <v>71.599999999999994</v>
      </c>
      <c r="D165" s="54">
        <f>SUBTOTAL(9,D164)</f>
        <v>79.8</v>
      </c>
    </row>
    <row r="167" spans="2:4" x14ac:dyDescent="0.25">
      <c r="B167" s="43" t="s">
        <v>17</v>
      </c>
      <c r="C167" s="44"/>
      <c r="D167" s="45"/>
    </row>
    <row r="168" spans="2:4" x14ac:dyDescent="0.25">
      <c r="B168" s="46" t="s">
        <v>20</v>
      </c>
      <c r="C168" s="47" t="s">
        <v>21</v>
      </c>
      <c r="D168" s="48" t="s">
        <v>22</v>
      </c>
    </row>
    <row r="169" spans="2:4" x14ac:dyDescent="0.25">
      <c r="B169" s="49" t="s">
        <v>1336</v>
      </c>
      <c r="C169" s="60">
        <v>26</v>
      </c>
      <c r="D169" s="50">
        <v>30</v>
      </c>
    </row>
    <row r="170" spans="2:4" x14ac:dyDescent="0.25">
      <c r="B170" s="52" t="s">
        <v>18</v>
      </c>
      <c r="C170" s="53">
        <f>SUBTOTAL(9,C169)</f>
        <v>26</v>
      </c>
      <c r="D170" s="54">
        <f>SUBTOTAL(9,D169)</f>
        <v>30</v>
      </c>
    </row>
    <row r="172" spans="2:4" x14ac:dyDescent="0.25">
      <c r="B172" s="43" t="s">
        <v>88</v>
      </c>
      <c r="C172" s="44"/>
      <c r="D172" s="45"/>
    </row>
    <row r="173" spans="2:4" x14ac:dyDescent="0.25">
      <c r="B173" s="46" t="s">
        <v>20</v>
      </c>
      <c r="C173" s="47" t="s">
        <v>21</v>
      </c>
      <c r="D173" s="48" t="s">
        <v>22</v>
      </c>
    </row>
    <row r="174" spans="2:4" x14ac:dyDescent="0.25">
      <c r="B174" s="49" t="s">
        <v>189</v>
      </c>
      <c r="C174" s="60">
        <v>52.5</v>
      </c>
      <c r="D174" s="50">
        <v>75</v>
      </c>
    </row>
    <row r="175" spans="2:4" x14ac:dyDescent="0.25">
      <c r="B175" s="52" t="s">
        <v>18</v>
      </c>
      <c r="C175" s="53">
        <f>SUM(C174:C174)</f>
        <v>52.5</v>
      </c>
      <c r="D175" s="54">
        <f>SUM(D174:D174)</f>
        <v>75</v>
      </c>
    </row>
    <row r="177" spans="2:4" x14ac:dyDescent="0.25">
      <c r="B177" s="43" t="s">
        <v>24</v>
      </c>
      <c r="C177" s="44"/>
      <c r="D177" s="45"/>
    </row>
    <row r="178" spans="2:4" x14ac:dyDescent="0.25">
      <c r="B178" s="46" t="s">
        <v>20</v>
      </c>
      <c r="C178" s="47" t="s">
        <v>21</v>
      </c>
      <c r="D178" s="48" t="s">
        <v>22</v>
      </c>
    </row>
    <row r="179" spans="2:4" x14ac:dyDescent="0.25">
      <c r="B179" s="49" t="s">
        <v>1344</v>
      </c>
      <c r="C179" s="60">
        <v>60</v>
      </c>
      <c r="D179" s="50">
        <v>120</v>
      </c>
    </row>
    <row r="180" spans="2:4" x14ac:dyDescent="0.25">
      <c r="B180" s="52" t="s">
        <v>18</v>
      </c>
      <c r="C180" s="53">
        <f>SUM(C179:C179)</f>
        <v>60</v>
      </c>
      <c r="D180" s="54">
        <f>SUM(D179:D179)</f>
        <v>120</v>
      </c>
    </row>
    <row r="182" spans="2:4" x14ac:dyDescent="0.25">
      <c r="B182" s="43" t="s">
        <v>208</v>
      </c>
      <c r="C182" s="44"/>
      <c r="D182" s="45"/>
    </row>
    <row r="183" spans="2:4" x14ac:dyDescent="0.25">
      <c r="B183" s="46" t="s">
        <v>20</v>
      </c>
      <c r="C183" s="47" t="s">
        <v>21</v>
      </c>
      <c r="D183" s="48" t="s">
        <v>22</v>
      </c>
    </row>
    <row r="184" spans="2:4" x14ac:dyDescent="0.25">
      <c r="B184" s="49" t="s">
        <v>659</v>
      </c>
      <c r="C184" s="60">
        <v>65</v>
      </c>
      <c r="D184" s="50">
        <v>99</v>
      </c>
    </row>
    <row r="185" spans="2:4" x14ac:dyDescent="0.25">
      <c r="B185" s="52" t="s">
        <v>18</v>
      </c>
      <c r="C185" s="53">
        <f>SUM(C184:C184)</f>
        <v>65</v>
      </c>
      <c r="D185" s="54">
        <f>SUM(D184:D184)</f>
        <v>99</v>
      </c>
    </row>
    <row r="187" spans="2:4" x14ac:dyDescent="0.25">
      <c r="B187" s="43" t="s">
        <v>473</v>
      </c>
      <c r="C187" s="44"/>
      <c r="D187" s="45"/>
    </row>
    <row r="188" spans="2:4" x14ac:dyDescent="0.25">
      <c r="B188" s="46" t="s">
        <v>20</v>
      </c>
      <c r="C188" s="47" t="s">
        <v>21</v>
      </c>
      <c r="D188" s="48" t="s">
        <v>22</v>
      </c>
    </row>
    <row r="189" spans="2:4" x14ac:dyDescent="0.25">
      <c r="B189" s="49" t="s">
        <v>1337</v>
      </c>
      <c r="C189" s="60">
        <v>5.6</v>
      </c>
      <c r="D189" s="50">
        <v>8</v>
      </c>
    </row>
    <row r="190" spans="2:4" x14ac:dyDescent="0.25">
      <c r="B190" s="52" t="s">
        <v>18</v>
      </c>
      <c r="C190" s="53">
        <f>SUBTOTAL(9,C189)</f>
        <v>5.6</v>
      </c>
      <c r="D190" s="54">
        <f>SUBTOTAL(9,D189)</f>
        <v>8</v>
      </c>
    </row>
    <row r="192" spans="2:4" x14ac:dyDescent="0.25">
      <c r="B192" s="70"/>
      <c r="C192" s="112"/>
      <c r="D192" s="113"/>
    </row>
    <row r="193" spans="2:4" x14ac:dyDescent="0.25">
      <c r="B193" s="114"/>
      <c r="C193" s="115"/>
      <c r="D193" s="116"/>
    </row>
    <row r="194" spans="2:4" x14ac:dyDescent="0.25">
      <c r="B194" s="117"/>
      <c r="C194" s="112"/>
      <c r="D194" s="118"/>
    </row>
    <row r="195" spans="2:4" x14ac:dyDescent="0.25">
      <c r="B195" s="70"/>
      <c r="C195" s="71"/>
      <c r="D195" s="72"/>
    </row>
  </sheetData>
  <sheetProtection password="BC28" sheet="1" objects="1" scenarios="1"/>
  <autoFilter ref="A3:L12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7"/>
  <sheetViews>
    <sheetView tabSelected="1" view="pageBreakPreview" topLeftCell="D103" zoomScaleNormal="100" zoomScaleSheetLayoutView="100" workbookViewId="0">
      <selection activeCell="K150" sqref="K150"/>
    </sheetView>
  </sheetViews>
  <sheetFormatPr defaultRowHeight="15" x14ac:dyDescent="0.25"/>
  <cols>
    <col min="1" max="1" width="13.5703125" style="51" customWidth="1"/>
    <col min="2" max="2" width="61.5703125" style="51" customWidth="1"/>
    <col min="3" max="3" width="18" style="130" customWidth="1"/>
    <col min="4" max="4" width="19.85546875" style="5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4.7109375" style="51" customWidth="1"/>
    <col min="12" max="12" width="12.28515625" style="11" hidden="1" customWidth="1"/>
    <col min="13" max="13" width="17.5703125" style="51" customWidth="1"/>
    <col min="14" max="14" width="13.5703125" style="51" customWidth="1"/>
    <col min="15" max="15" width="12.85546875" style="51" customWidth="1"/>
    <col min="16" max="16" width="9.140625" style="51"/>
    <col min="17" max="17" width="12.5703125" style="51" customWidth="1"/>
    <col min="18" max="18" width="11.5703125" style="51" customWidth="1"/>
    <col min="19" max="16384" width="9.140625" style="51"/>
  </cols>
  <sheetData>
    <row r="1" spans="1:13" ht="21" x14ac:dyDescent="0.35">
      <c r="A1" s="129"/>
      <c r="B1" s="130"/>
      <c r="D1" s="131" t="s">
        <v>221</v>
      </c>
      <c r="E1" s="4"/>
      <c r="F1" s="4"/>
      <c r="G1" s="5"/>
      <c r="H1" s="6"/>
      <c r="I1" s="7"/>
      <c r="J1" s="8"/>
      <c r="K1" s="132"/>
      <c r="L1" s="10"/>
    </row>
    <row r="2" spans="1:13" x14ac:dyDescent="0.25">
      <c r="A2" s="129"/>
      <c r="B2" s="130"/>
      <c r="D2" s="130"/>
      <c r="E2" s="4"/>
      <c r="F2" s="4"/>
      <c r="G2" s="5"/>
      <c r="H2" s="6"/>
      <c r="I2" s="12"/>
      <c r="J2" s="13"/>
      <c r="K2" s="132"/>
      <c r="L2" s="10"/>
    </row>
    <row r="3" spans="1:13" s="88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33" t="s">
        <v>10</v>
      </c>
      <c r="L3" s="20" t="s">
        <v>11</v>
      </c>
      <c r="M3" s="134" t="s">
        <v>89</v>
      </c>
    </row>
    <row r="4" spans="1:13" x14ac:dyDescent="0.25">
      <c r="A4" s="63">
        <v>41974</v>
      </c>
      <c r="B4" s="25" t="s">
        <v>1347</v>
      </c>
      <c r="C4" s="68" t="s">
        <v>173</v>
      </c>
      <c r="D4" s="25" t="s">
        <v>87</v>
      </c>
      <c r="E4" s="91">
        <v>30</v>
      </c>
      <c r="F4" s="24">
        <f t="shared" ref="F4:F14" si="0">E4*G4</f>
        <v>90</v>
      </c>
      <c r="G4" s="25">
        <v>3</v>
      </c>
      <c r="H4" s="91">
        <v>25</v>
      </c>
      <c r="I4" s="27">
        <f t="shared" ref="I4:I14" si="1">H4*G4</f>
        <v>75</v>
      </c>
      <c r="J4" s="27">
        <v>4.8</v>
      </c>
      <c r="K4" s="24">
        <f t="shared" ref="K4:K14" si="2">I4-F4</f>
        <v>-15</v>
      </c>
      <c r="L4" s="29">
        <f>K4</f>
        <v>-15</v>
      </c>
      <c r="M4" s="64" t="s">
        <v>1386</v>
      </c>
    </row>
    <row r="5" spans="1:13" x14ac:dyDescent="0.25">
      <c r="A5" s="63">
        <v>41974</v>
      </c>
      <c r="B5" s="25" t="s">
        <v>1348</v>
      </c>
      <c r="C5" s="68" t="s">
        <v>173</v>
      </c>
      <c r="D5" s="25" t="s">
        <v>82</v>
      </c>
      <c r="E5" s="91">
        <v>50</v>
      </c>
      <c r="F5" s="24">
        <f t="shared" si="0"/>
        <v>50</v>
      </c>
      <c r="G5" s="25">
        <v>1</v>
      </c>
      <c r="H5" s="91">
        <v>0</v>
      </c>
      <c r="I5" s="27">
        <f t="shared" si="1"/>
        <v>0</v>
      </c>
      <c r="J5" s="27">
        <v>4.8</v>
      </c>
      <c r="K5" s="24">
        <f t="shared" si="2"/>
        <v>-50</v>
      </c>
      <c r="L5" s="29">
        <f>K5</f>
        <v>-50</v>
      </c>
      <c r="M5" s="64"/>
    </row>
    <row r="6" spans="1:13" s="11" customFormat="1" x14ac:dyDescent="0.25">
      <c r="A6" s="22">
        <v>41974</v>
      </c>
      <c r="B6" s="23" t="s">
        <v>64</v>
      </c>
      <c r="C6" s="31" t="s">
        <v>174</v>
      </c>
      <c r="D6" s="23" t="s">
        <v>13</v>
      </c>
      <c r="E6" s="91">
        <v>3.6</v>
      </c>
      <c r="F6" s="24">
        <f t="shared" si="0"/>
        <v>3.6</v>
      </c>
      <c r="G6" s="23">
        <v>1</v>
      </c>
      <c r="H6" s="91">
        <v>10</v>
      </c>
      <c r="I6" s="27">
        <f t="shared" si="1"/>
        <v>10</v>
      </c>
      <c r="J6" s="27">
        <v>7.5</v>
      </c>
      <c r="K6" s="28">
        <f t="shared" si="2"/>
        <v>6.4</v>
      </c>
      <c r="L6" s="29">
        <f t="shared" ref="L6:L14" si="3">L5+K6</f>
        <v>-43.6</v>
      </c>
      <c r="M6" s="58" t="s">
        <v>1387</v>
      </c>
    </row>
    <row r="7" spans="1:13" s="11" customFormat="1" ht="16.5" customHeight="1" x14ac:dyDescent="0.25">
      <c r="A7" s="22">
        <v>41974</v>
      </c>
      <c r="B7" s="23" t="s">
        <v>63</v>
      </c>
      <c r="C7" s="31" t="s">
        <v>174</v>
      </c>
      <c r="D7" s="23" t="s">
        <v>13</v>
      </c>
      <c r="E7" s="91">
        <v>3.6</v>
      </c>
      <c r="F7" s="24">
        <f t="shared" si="0"/>
        <v>3.6</v>
      </c>
      <c r="G7" s="23">
        <v>1</v>
      </c>
      <c r="H7" s="91">
        <v>10</v>
      </c>
      <c r="I7" s="27">
        <f t="shared" si="1"/>
        <v>10</v>
      </c>
      <c r="J7" s="27">
        <v>15</v>
      </c>
      <c r="K7" s="28">
        <f t="shared" si="2"/>
        <v>6.4</v>
      </c>
      <c r="L7" s="29">
        <f t="shared" si="3"/>
        <v>-37.200000000000003</v>
      </c>
      <c r="M7" s="58" t="s">
        <v>1387</v>
      </c>
    </row>
    <row r="8" spans="1:13" x14ac:dyDescent="0.25">
      <c r="A8" s="63">
        <v>41975</v>
      </c>
      <c r="B8" s="25" t="s">
        <v>1349</v>
      </c>
      <c r="C8" s="68" t="s">
        <v>173</v>
      </c>
      <c r="D8" s="25" t="s">
        <v>87</v>
      </c>
      <c r="E8" s="91">
        <v>50</v>
      </c>
      <c r="F8" s="24">
        <f t="shared" si="0"/>
        <v>50</v>
      </c>
      <c r="G8" s="25">
        <v>1</v>
      </c>
      <c r="H8" s="91">
        <v>0</v>
      </c>
      <c r="I8" s="27">
        <f t="shared" si="1"/>
        <v>0</v>
      </c>
      <c r="J8" s="27">
        <v>15</v>
      </c>
      <c r="K8" s="24">
        <f t="shared" si="2"/>
        <v>-50</v>
      </c>
      <c r="L8" s="29">
        <f t="shared" ref="L8:L12" si="4">K8</f>
        <v>-50</v>
      </c>
      <c r="M8" s="64"/>
    </row>
    <row r="9" spans="1:13" s="165" customFormat="1" x14ac:dyDescent="0.25">
      <c r="A9" s="158">
        <v>41976</v>
      </c>
      <c r="B9" s="159" t="s">
        <v>1487</v>
      </c>
      <c r="C9" s="160" t="s">
        <v>173</v>
      </c>
      <c r="D9" s="159" t="s">
        <v>82</v>
      </c>
      <c r="E9" s="161">
        <v>22.5</v>
      </c>
      <c r="F9" s="162">
        <f t="shared" si="0"/>
        <v>22.5</v>
      </c>
      <c r="G9" s="159">
        <v>1</v>
      </c>
      <c r="H9" s="161">
        <v>25</v>
      </c>
      <c r="I9" s="163">
        <f t="shared" si="1"/>
        <v>25</v>
      </c>
      <c r="J9" s="27">
        <v>6</v>
      </c>
      <c r="K9" s="162">
        <f t="shared" si="2"/>
        <v>2.5</v>
      </c>
      <c r="L9" s="29">
        <f t="shared" si="4"/>
        <v>2.5</v>
      </c>
      <c r="M9" s="164" t="s">
        <v>1388</v>
      </c>
    </row>
    <row r="10" spans="1:13" s="165" customFormat="1" x14ac:dyDescent="0.25">
      <c r="A10" s="158">
        <v>41976</v>
      </c>
      <c r="B10" s="159" t="s">
        <v>1487</v>
      </c>
      <c r="C10" s="160" t="s">
        <v>173</v>
      </c>
      <c r="D10" s="159" t="s">
        <v>82</v>
      </c>
      <c r="E10" s="161">
        <v>22.5</v>
      </c>
      <c r="F10" s="162">
        <f t="shared" si="0"/>
        <v>45</v>
      </c>
      <c r="G10" s="159">
        <v>2</v>
      </c>
      <c r="H10" s="161">
        <v>25</v>
      </c>
      <c r="I10" s="163">
        <f t="shared" si="1"/>
        <v>50</v>
      </c>
      <c r="J10" s="27">
        <v>6</v>
      </c>
      <c r="K10" s="162">
        <f t="shared" si="2"/>
        <v>5</v>
      </c>
      <c r="L10" s="29">
        <f t="shared" si="4"/>
        <v>5</v>
      </c>
      <c r="M10" s="164" t="s">
        <v>1389</v>
      </c>
    </row>
    <row r="11" spans="1:13" s="165" customFormat="1" x14ac:dyDescent="0.25">
      <c r="A11" s="158">
        <v>41976</v>
      </c>
      <c r="B11" s="159" t="s">
        <v>1488</v>
      </c>
      <c r="C11" s="160" t="s">
        <v>173</v>
      </c>
      <c r="D11" s="159" t="s">
        <v>82</v>
      </c>
      <c r="E11" s="161">
        <v>22.5</v>
      </c>
      <c r="F11" s="162">
        <f t="shared" si="0"/>
        <v>22.5</v>
      </c>
      <c r="G11" s="159">
        <v>1</v>
      </c>
      <c r="H11" s="161">
        <v>12.5</v>
      </c>
      <c r="I11" s="163">
        <f t="shared" si="1"/>
        <v>12.5</v>
      </c>
      <c r="J11" s="27">
        <v>6</v>
      </c>
      <c r="K11" s="162">
        <f t="shared" si="2"/>
        <v>-10</v>
      </c>
      <c r="L11" s="29">
        <f t="shared" si="4"/>
        <v>-10</v>
      </c>
      <c r="M11" s="164" t="s">
        <v>1389</v>
      </c>
    </row>
    <row r="12" spans="1:13" s="165" customFormat="1" x14ac:dyDescent="0.25">
      <c r="A12" s="158">
        <v>41977</v>
      </c>
      <c r="B12" s="159" t="s">
        <v>1489</v>
      </c>
      <c r="C12" s="160" t="s">
        <v>173</v>
      </c>
      <c r="D12" s="159" t="s">
        <v>87</v>
      </c>
      <c r="E12" s="161">
        <v>50</v>
      </c>
      <c r="F12" s="162">
        <f t="shared" si="0"/>
        <v>50</v>
      </c>
      <c r="G12" s="159">
        <v>1</v>
      </c>
      <c r="H12" s="161">
        <v>0</v>
      </c>
      <c r="I12" s="163">
        <f t="shared" si="1"/>
        <v>0</v>
      </c>
      <c r="J12" s="27">
        <v>3</v>
      </c>
      <c r="K12" s="162">
        <f t="shared" si="2"/>
        <v>-50</v>
      </c>
      <c r="L12" s="29">
        <f t="shared" si="4"/>
        <v>-50</v>
      </c>
      <c r="M12" s="164"/>
    </row>
    <row r="13" spans="1:13" s="11" customFormat="1" x14ac:dyDescent="0.25">
      <c r="A13" s="22">
        <v>41977</v>
      </c>
      <c r="B13" s="25" t="s">
        <v>889</v>
      </c>
      <c r="C13" s="31" t="s">
        <v>185</v>
      </c>
      <c r="D13" s="23" t="s">
        <v>13</v>
      </c>
      <c r="E13" s="91">
        <v>0.95</v>
      </c>
      <c r="F13" s="24">
        <f t="shared" si="0"/>
        <v>0.95</v>
      </c>
      <c r="G13" s="23">
        <v>1</v>
      </c>
      <c r="H13" s="91">
        <v>1</v>
      </c>
      <c r="I13" s="27">
        <f t="shared" si="1"/>
        <v>1</v>
      </c>
      <c r="J13" s="27">
        <v>15</v>
      </c>
      <c r="K13" s="28">
        <f t="shared" si="2"/>
        <v>5.0000000000000044E-2</v>
      </c>
      <c r="L13" s="29">
        <f t="shared" si="3"/>
        <v>-49.95</v>
      </c>
      <c r="M13" s="58" t="s">
        <v>1390</v>
      </c>
    </row>
    <row r="14" spans="1:13" s="11" customFormat="1" x14ac:dyDescent="0.25">
      <c r="A14" s="22">
        <v>41977</v>
      </c>
      <c r="B14" s="25" t="s">
        <v>42</v>
      </c>
      <c r="C14" s="31" t="s">
        <v>182</v>
      </c>
      <c r="D14" s="23" t="s">
        <v>13</v>
      </c>
      <c r="E14" s="91">
        <v>3</v>
      </c>
      <c r="F14" s="24">
        <f t="shared" si="0"/>
        <v>3</v>
      </c>
      <c r="G14" s="23">
        <v>1</v>
      </c>
      <c r="H14" s="91">
        <v>15</v>
      </c>
      <c r="I14" s="27">
        <f t="shared" si="1"/>
        <v>15</v>
      </c>
      <c r="J14" s="27">
        <v>10</v>
      </c>
      <c r="K14" s="28">
        <f t="shared" si="2"/>
        <v>12</v>
      </c>
      <c r="L14" s="29">
        <f t="shared" si="3"/>
        <v>-37.950000000000003</v>
      </c>
      <c r="M14" s="58" t="s">
        <v>1391</v>
      </c>
    </row>
    <row r="15" spans="1:13" s="165" customFormat="1" x14ac:dyDescent="0.25">
      <c r="A15" s="158">
        <v>41978</v>
      </c>
      <c r="B15" s="159" t="s">
        <v>1490</v>
      </c>
      <c r="C15" s="160" t="s">
        <v>173</v>
      </c>
      <c r="D15" s="159" t="s">
        <v>87</v>
      </c>
      <c r="E15" s="161">
        <v>45</v>
      </c>
      <c r="F15" s="162">
        <f t="shared" ref="F15:F68" si="5">E15*G15</f>
        <v>90</v>
      </c>
      <c r="G15" s="159">
        <v>2</v>
      </c>
      <c r="H15" s="161">
        <v>25</v>
      </c>
      <c r="I15" s="163">
        <f t="shared" ref="I15:I68" si="6">H15*G15</f>
        <v>50</v>
      </c>
      <c r="J15" s="27">
        <v>0.69</v>
      </c>
      <c r="K15" s="162">
        <f t="shared" ref="K15:K68" si="7">I15-F15</f>
        <v>-40</v>
      </c>
      <c r="L15" s="29">
        <f t="shared" ref="L15:L16" si="8">K15</f>
        <v>-40</v>
      </c>
      <c r="M15" s="164" t="s">
        <v>1392</v>
      </c>
    </row>
    <row r="16" spans="1:13" x14ac:dyDescent="0.25">
      <c r="A16" s="63">
        <v>41979</v>
      </c>
      <c r="B16" s="25" t="s">
        <v>1350</v>
      </c>
      <c r="C16" s="68" t="s">
        <v>173</v>
      </c>
      <c r="D16" s="25" t="s">
        <v>87</v>
      </c>
      <c r="E16" s="91">
        <v>50</v>
      </c>
      <c r="F16" s="24">
        <f t="shared" si="5"/>
        <v>50</v>
      </c>
      <c r="G16" s="25">
        <v>1</v>
      </c>
      <c r="H16" s="91">
        <v>0</v>
      </c>
      <c r="I16" s="27">
        <f t="shared" si="6"/>
        <v>0</v>
      </c>
      <c r="J16" s="27">
        <v>4.8</v>
      </c>
      <c r="K16" s="24">
        <f t="shared" si="7"/>
        <v>-50</v>
      </c>
      <c r="L16" s="29">
        <f t="shared" si="8"/>
        <v>-50</v>
      </c>
      <c r="M16" s="64"/>
    </row>
    <row r="17" spans="1:13" s="11" customFormat="1" x14ac:dyDescent="0.25">
      <c r="A17" s="22">
        <v>41979</v>
      </c>
      <c r="B17" s="25" t="s">
        <v>222</v>
      </c>
      <c r="C17" s="31" t="s">
        <v>178</v>
      </c>
      <c r="D17" s="23" t="s">
        <v>13</v>
      </c>
      <c r="E17" s="91">
        <v>4.7</v>
      </c>
      <c r="F17" s="24">
        <f t="shared" si="5"/>
        <v>4.7</v>
      </c>
      <c r="G17" s="23">
        <v>1</v>
      </c>
      <c r="H17" s="91">
        <v>12</v>
      </c>
      <c r="I17" s="27">
        <f t="shared" si="6"/>
        <v>12</v>
      </c>
      <c r="J17" s="27">
        <v>6</v>
      </c>
      <c r="K17" s="28">
        <f t="shared" si="7"/>
        <v>7.3</v>
      </c>
      <c r="L17" s="29">
        <f t="shared" ref="L17:L27" si="9">L16+K17</f>
        <v>-42.7</v>
      </c>
      <c r="M17" s="58" t="s">
        <v>1393</v>
      </c>
    </row>
    <row r="18" spans="1:13" s="11" customFormat="1" x14ac:dyDescent="0.25">
      <c r="A18" s="22">
        <v>41979</v>
      </c>
      <c r="B18" s="25" t="s">
        <v>58</v>
      </c>
      <c r="C18" s="31" t="s">
        <v>183</v>
      </c>
      <c r="D18" s="23" t="s">
        <v>15</v>
      </c>
      <c r="E18" s="91">
        <v>35.799999999999997</v>
      </c>
      <c r="F18" s="24">
        <f t="shared" si="5"/>
        <v>35.799999999999997</v>
      </c>
      <c r="G18" s="23">
        <v>1</v>
      </c>
      <c r="H18" s="91">
        <v>39.9</v>
      </c>
      <c r="I18" s="27">
        <f t="shared" si="6"/>
        <v>39.9</v>
      </c>
      <c r="J18" s="27">
        <v>10</v>
      </c>
      <c r="K18" s="28">
        <f t="shared" si="7"/>
        <v>4.1000000000000014</v>
      </c>
      <c r="L18" s="29">
        <f t="shared" si="9"/>
        <v>-38.6</v>
      </c>
      <c r="M18" s="58" t="s">
        <v>1394</v>
      </c>
    </row>
    <row r="19" spans="1:13" s="11" customFormat="1" x14ac:dyDescent="0.25">
      <c r="A19" s="22">
        <v>41979</v>
      </c>
      <c r="B19" s="25" t="s">
        <v>59</v>
      </c>
      <c r="C19" s="31" t="s">
        <v>175</v>
      </c>
      <c r="D19" s="23" t="s">
        <v>12</v>
      </c>
      <c r="E19" s="91">
        <v>7</v>
      </c>
      <c r="F19" s="24">
        <f t="shared" si="5"/>
        <v>7</v>
      </c>
      <c r="G19" s="23">
        <v>1</v>
      </c>
      <c r="H19" s="91">
        <v>10</v>
      </c>
      <c r="I19" s="27">
        <f t="shared" si="6"/>
        <v>10</v>
      </c>
      <c r="J19" s="27">
        <v>4.8</v>
      </c>
      <c r="K19" s="28">
        <f t="shared" si="7"/>
        <v>3</v>
      </c>
      <c r="L19" s="29">
        <f t="shared" si="9"/>
        <v>-35.6</v>
      </c>
      <c r="M19" s="58" t="s">
        <v>1394</v>
      </c>
    </row>
    <row r="20" spans="1:13" s="11" customFormat="1" x14ac:dyDescent="0.25">
      <c r="A20" s="22">
        <v>41979</v>
      </c>
      <c r="B20" s="25" t="s">
        <v>59</v>
      </c>
      <c r="C20" s="31" t="s">
        <v>175</v>
      </c>
      <c r="D20" s="23" t="s">
        <v>12</v>
      </c>
      <c r="E20" s="91">
        <v>7</v>
      </c>
      <c r="F20" s="24">
        <f t="shared" si="5"/>
        <v>7</v>
      </c>
      <c r="G20" s="23">
        <v>1</v>
      </c>
      <c r="H20" s="91">
        <v>10</v>
      </c>
      <c r="I20" s="27">
        <f t="shared" si="6"/>
        <v>10</v>
      </c>
      <c r="J20" s="27">
        <v>6</v>
      </c>
      <c r="K20" s="28">
        <f t="shared" si="7"/>
        <v>3</v>
      </c>
      <c r="L20" s="29">
        <f t="shared" si="9"/>
        <v>-32.6</v>
      </c>
      <c r="M20" s="58" t="s">
        <v>1395</v>
      </c>
    </row>
    <row r="21" spans="1:13" s="11" customFormat="1" x14ac:dyDescent="0.25">
      <c r="A21" s="22">
        <v>41979</v>
      </c>
      <c r="B21" s="25" t="s">
        <v>27</v>
      </c>
      <c r="C21" s="31" t="s">
        <v>174</v>
      </c>
      <c r="D21" s="23" t="s">
        <v>13</v>
      </c>
      <c r="E21" s="91">
        <v>14.3</v>
      </c>
      <c r="F21" s="24">
        <f t="shared" si="5"/>
        <v>14.3</v>
      </c>
      <c r="G21" s="23">
        <v>1</v>
      </c>
      <c r="H21" s="91">
        <v>35</v>
      </c>
      <c r="I21" s="27">
        <f t="shared" si="6"/>
        <v>35</v>
      </c>
      <c r="J21" s="27">
        <v>6</v>
      </c>
      <c r="K21" s="28">
        <f t="shared" si="7"/>
        <v>20.7</v>
      </c>
      <c r="L21" s="29">
        <f t="shared" si="9"/>
        <v>-11.900000000000002</v>
      </c>
      <c r="M21" s="58" t="s">
        <v>1396</v>
      </c>
    </row>
    <row r="22" spans="1:13" x14ac:dyDescent="0.25">
      <c r="A22" s="63">
        <v>41980</v>
      </c>
      <c r="B22" s="25" t="s">
        <v>1351</v>
      </c>
      <c r="C22" s="68" t="s">
        <v>173</v>
      </c>
      <c r="D22" s="25" t="s">
        <v>87</v>
      </c>
      <c r="E22" s="91">
        <v>22.5</v>
      </c>
      <c r="F22" s="24">
        <f t="shared" si="5"/>
        <v>45</v>
      </c>
      <c r="G22" s="25">
        <v>2</v>
      </c>
      <c r="H22" s="91">
        <v>25</v>
      </c>
      <c r="I22" s="27">
        <f t="shared" si="6"/>
        <v>50</v>
      </c>
      <c r="J22" s="27">
        <v>3</v>
      </c>
      <c r="K22" s="24">
        <f t="shared" si="7"/>
        <v>5</v>
      </c>
      <c r="L22" s="29">
        <f t="shared" ref="L22:L23" si="10">K22</f>
        <v>5</v>
      </c>
      <c r="M22" s="64" t="s">
        <v>1397</v>
      </c>
    </row>
    <row r="23" spans="1:13" x14ac:dyDescent="0.25">
      <c r="A23" s="63">
        <v>41980</v>
      </c>
      <c r="B23" s="25" t="s">
        <v>1352</v>
      </c>
      <c r="C23" s="68" t="s">
        <v>173</v>
      </c>
      <c r="D23" s="25" t="s">
        <v>87</v>
      </c>
      <c r="E23" s="91">
        <v>22.5</v>
      </c>
      <c r="F23" s="24">
        <f t="shared" si="5"/>
        <v>45</v>
      </c>
      <c r="G23" s="25">
        <v>2</v>
      </c>
      <c r="H23" s="91">
        <v>12.5</v>
      </c>
      <c r="I23" s="27">
        <f t="shared" si="6"/>
        <v>25</v>
      </c>
      <c r="J23" s="27">
        <v>15</v>
      </c>
      <c r="K23" s="24">
        <f t="shared" si="7"/>
        <v>-20</v>
      </c>
      <c r="L23" s="29">
        <f t="shared" si="10"/>
        <v>-20</v>
      </c>
      <c r="M23" s="64" t="s">
        <v>1397</v>
      </c>
    </row>
    <row r="24" spans="1:13" s="11" customFormat="1" x14ac:dyDescent="0.25">
      <c r="A24" s="22">
        <v>41980</v>
      </c>
      <c r="B24" s="25" t="s">
        <v>237</v>
      </c>
      <c r="C24" s="31" t="s">
        <v>187</v>
      </c>
      <c r="D24" s="23" t="s">
        <v>13</v>
      </c>
      <c r="E24" s="91">
        <v>2.5</v>
      </c>
      <c r="F24" s="24">
        <f t="shared" si="5"/>
        <v>2.5</v>
      </c>
      <c r="G24" s="23">
        <v>1</v>
      </c>
      <c r="H24" s="91">
        <v>10</v>
      </c>
      <c r="I24" s="27">
        <f t="shared" si="6"/>
        <v>10</v>
      </c>
      <c r="J24" s="27">
        <v>10</v>
      </c>
      <c r="K24" s="28">
        <f t="shared" si="7"/>
        <v>7.5</v>
      </c>
      <c r="L24" s="29">
        <f t="shared" si="9"/>
        <v>-12.5</v>
      </c>
      <c r="M24" s="58" t="s">
        <v>1398</v>
      </c>
    </row>
    <row r="25" spans="1:13" s="11" customFormat="1" x14ac:dyDescent="0.25">
      <c r="A25" s="22">
        <v>41980</v>
      </c>
      <c r="B25" s="25" t="s">
        <v>30</v>
      </c>
      <c r="C25" s="31" t="s">
        <v>177</v>
      </c>
      <c r="D25" s="23" t="s">
        <v>13</v>
      </c>
      <c r="E25" s="91">
        <v>4.5999999999999996</v>
      </c>
      <c r="F25" s="24">
        <f t="shared" si="5"/>
        <v>9.1999999999999993</v>
      </c>
      <c r="G25" s="23">
        <v>2</v>
      </c>
      <c r="H25" s="91">
        <v>20</v>
      </c>
      <c r="I25" s="27">
        <f t="shared" si="6"/>
        <v>40</v>
      </c>
      <c r="J25" s="27">
        <v>3</v>
      </c>
      <c r="K25" s="28">
        <f t="shared" si="7"/>
        <v>30.8</v>
      </c>
      <c r="L25" s="29">
        <f t="shared" si="9"/>
        <v>18.3</v>
      </c>
      <c r="M25" s="58" t="s">
        <v>1398</v>
      </c>
    </row>
    <row r="26" spans="1:13" s="11" customFormat="1" x14ac:dyDescent="0.25">
      <c r="A26" s="22">
        <v>41980</v>
      </c>
      <c r="B26" s="25" t="s">
        <v>881</v>
      </c>
      <c r="C26" s="31" t="s">
        <v>184</v>
      </c>
      <c r="D26" s="23" t="s">
        <v>12</v>
      </c>
      <c r="E26" s="91">
        <v>28</v>
      </c>
      <c r="F26" s="24">
        <f t="shared" si="5"/>
        <v>112</v>
      </c>
      <c r="G26" s="23">
        <v>4</v>
      </c>
      <c r="H26" s="91">
        <v>40</v>
      </c>
      <c r="I26" s="27">
        <f t="shared" si="6"/>
        <v>160</v>
      </c>
      <c r="J26" s="27">
        <v>15</v>
      </c>
      <c r="K26" s="28">
        <f t="shared" si="7"/>
        <v>48</v>
      </c>
      <c r="L26" s="29">
        <f t="shared" si="9"/>
        <v>66.3</v>
      </c>
      <c r="M26" s="58" t="s">
        <v>1398</v>
      </c>
    </row>
    <row r="27" spans="1:13" s="11" customFormat="1" x14ac:dyDescent="0.25">
      <c r="A27" s="22">
        <v>41981</v>
      </c>
      <c r="B27" s="23" t="s">
        <v>63</v>
      </c>
      <c r="C27" s="31" t="s">
        <v>174</v>
      </c>
      <c r="D27" s="23" t="s">
        <v>13</v>
      </c>
      <c r="E27" s="91">
        <v>3.6</v>
      </c>
      <c r="F27" s="24">
        <f t="shared" si="5"/>
        <v>3.6</v>
      </c>
      <c r="G27" s="23">
        <v>1</v>
      </c>
      <c r="H27" s="91">
        <v>10</v>
      </c>
      <c r="I27" s="27">
        <f t="shared" si="6"/>
        <v>10</v>
      </c>
      <c r="J27" s="27">
        <v>6</v>
      </c>
      <c r="K27" s="28">
        <f t="shared" si="7"/>
        <v>6.4</v>
      </c>
      <c r="L27" s="29">
        <f t="shared" si="9"/>
        <v>72.7</v>
      </c>
      <c r="M27" s="58" t="s">
        <v>1399</v>
      </c>
    </row>
    <row r="28" spans="1:13" x14ac:dyDescent="0.25">
      <c r="A28" s="63">
        <v>41982</v>
      </c>
      <c r="B28" s="25" t="s">
        <v>1353</v>
      </c>
      <c r="C28" s="68" t="s">
        <v>173</v>
      </c>
      <c r="D28" s="25" t="s">
        <v>87</v>
      </c>
      <c r="E28" s="91">
        <v>50</v>
      </c>
      <c r="F28" s="24">
        <f t="shared" si="5"/>
        <v>50</v>
      </c>
      <c r="G28" s="25">
        <v>1</v>
      </c>
      <c r="H28" s="91">
        <v>0</v>
      </c>
      <c r="I28" s="27">
        <f t="shared" si="6"/>
        <v>0</v>
      </c>
      <c r="J28" s="27">
        <v>4.8</v>
      </c>
      <c r="K28" s="24">
        <f t="shared" si="7"/>
        <v>-50</v>
      </c>
      <c r="L28" s="29">
        <f t="shared" ref="L28:L29" si="11">K28</f>
        <v>-50</v>
      </c>
      <c r="M28" s="64"/>
    </row>
    <row r="29" spans="1:13" x14ac:dyDescent="0.25">
      <c r="A29" s="63">
        <v>41982</v>
      </c>
      <c r="B29" s="25" t="s">
        <v>1354</v>
      </c>
      <c r="C29" s="68" t="s">
        <v>173</v>
      </c>
      <c r="D29" s="25" t="s">
        <v>82</v>
      </c>
      <c r="E29" s="91">
        <v>18</v>
      </c>
      <c r="F29" s="24">
        <f t="shared" si="5"/>
        <v>36</v>
      </c>
      <c r="G29" s="25">
        <v>2</v>
      </c>
      <c r="H29" s="91">
        <v>25</v>
      </c>
      <c r="I29" s="27">
        <f t="shared" si="6"/>
        <v>50</v>
      </c>
      <c r="J29" s="27">
        <v>4.8</v>
      </c>
      <c r="K29" s="24">
        <f t="shared" si="7"/>
        <v>14</v>
      </c>
      <c r="L29" s="29">
        <f t="shared" si="11"/>
        <v>14</v>
      </c>
      <c r="M29" s="64" t="s">
        <v>1400</v>
      </c>
    </row>
    <row r="30" spans="1:13" s="11" customFormat="1" x14ac:dyDescent="0.25">
      <c r="A30" s="22">
        <v>41982</v>
      </c>
      <c r="B30" s="23" t="s">
        <v>64</v>
      </c>
      <c r="C30" s="31" t="s">
        <v>174</v>
      </c>
      <c r="D30" s="23" t="s">
        <v>13</v>
      </c>
      <c r="E30" s="91">
        <v>3.6</v>
      </c>
      <c r="F30" s="24">
        <f t="shared" si="5"/>
        <v>3.6</v>
      </c>
      <c r="G30" s="23">
        <v>1</v>
      </c>
      <c r="H30" s="91">
        <v>10</v>
      </c>
      <c r="I30" s="27">
        <f t="shared" si="6"/>
        <v>10</v>
      </c>
      <c r="J30" s="27">
        <v>7.5</v>
      </c>
      <c r="K30" s="28">
        <f t="shared" si="7"/>
        <v>6.4</v>
      </c>
      <c r="L30" s="29">
        <f t="shared" ref="L30:L79" si="12">L29+K30</f>
        <v>20.399999999999999</v>
      </c>
      <c r="M30" s="58" t="s">
        <v>1401</v>
      </c>
    </row>
    <row r="31" spans="1:13" s="11" customFormat="1" ht="16.5" customHeight="1" x14ac:dyDescent="0.25">
      <c r="A31" s="22">
        <v>41982</v>
      </c>
      <c r="B31" s="25" t="s">
        <v>62</v>
      </c>
      <c r="C31" s="31" t="s">
        <v>174</v>
      </c>
      <c r="D31" s="23" t="s">
        <v>13</v>
      </c>
      <c r="E31" s="91">
        <v>3.6</v>
      </c>
      <c r="F31" s="24">
        <f t="shared" si="5"/>
        <v>3.6</v>
      </c>
      <c r="G31" s="23">
        <v>1</v>
      </c>
      <c r="H31" s="91">
        <v>10</v>
      </c>
      <c r="I31" s="27">
        <f t="shared" si="6"/>
        <v>10</v>
      </c>
      <c r="J31" s="27">
        <v>15</v>
      </c>
      <c r="K31" s="28">
        <f t="shared" si="7"/>
        <v>6.4</v>
      </c>
      <c r="L31" s="29">
        <f t="shared" si="12"/>
        <v>26.799999999999997</v>
      </c>
      <c r="M31" s="58" t="s">
        <v>1401</v>
      </c>
    </row>
    <row r="32" spans="1:13" x14ac:dyDescent="0.25">
      <c r="A32" s="63">
        <v>41983</v>
      </c>
      <c r="B32" s="25" t="s">
        <v>1354</v>
      </c>
      <c r="C32" s="68" t="s">
        <v>173</v>
      </c>
      <c r="D32" s="25" t="s">
        <v>82</v>
      </c>
      <c r="E32" s="91">
        <v>18</v>
      </c>
      <c r="F32" s="24">
        <f t="shared" si="5"/>
        <v>18</v>
      </c>
      <c r="G32" s="25">
        <v>1</v>
      </c>
      <c r="H32" s="91">
        <v>25</v>
      </c>
      <c r="I32" s="27">
        <f t="shared" si="6"/>
        <v>25</v>
      </c>
      <c r="J32" s="27">
        <v>15</v>
      </c>
      <c r="K32" s="24">
        <f t="shared" si="7"/>
        <v>7</v>
      </c>
      <c r="L32" s="29">
        <f t="shared" ref="L32:L33" si="13">K32</f>
        <v>7</v>
      </c>
      <c r="M32" s="64" t="s">
        <v>1402</v>
      </c>
    </row>
    <row r="33" spans="1:13" x14ac:dyDescent="0.25">
      <c r="A33" s="63">
        <v>41983</v>
      </c>
      <c r="B33" s="25" t="s">
        <v>1354</v>
      </c>
      <c r="C33" s="68" t="s">
        <v>173</v>
      </c>
      <c r="D33" s="25" t="s">
        <v>82</v>
      </c>
      <c r="E33" s="91">
        <v>18</v>
      </c>
      <c r="F33" s="24">
        <f t="shared" si="5"/>
        <v>36</v>
      </c>
      <c r="G33" s="25">
        <v>2</v>
      </c>
      <c r="H33" s="91">
        <v>25</v>
      </c>
      <c r="I33" s="27">
        <f t="shared" si="6"/>
        <v>50</v>
      </c>
      <c r="J33" s="27">
        <v>6</v>
      </c>
      <c r="K33" s="24">
        <f t="shared" si="7"/>
        <v>14</v>
      </c>
      <c r="L33" s="29">
        <f t="shared" si="13"/>
        <v>14</v>
      </c>
      <c r="M33" s="64" t="s">
        <v>1403</v>
      </c>
    </row>
    <row r="34" spans="1:13" s="11" customFormat="1" x14ac:dyDescent="0.25">
      <c r="A34" s="22">
        <v>41983</v>
      </c>
      <c r="B34" s="23" t="s">
        <v>64</v>
      </c>
      <c r="C34" s="31" t="s">
        <v>174</v>
      </c>
      <c r="D34" s="23" t="s">
        <v>13</v>
      </c>
      <c r="E34" s="91">
        <v>3.6</v>
      </c>
      <c r="F34" s="24">
        <f t="shared" si="5"/>
        <v>3.6</v>
      </c>
      <c r="G34" s="23">
        <v>1</v>
      </c>
      <c r="H34" s="91">
        <v>10</v>
      </c>
      <c r="I34" s="27">
        <f t="shared" si="6"/>
        <v>10</v>
      </c>
      <c r="J34" s="27">
        <v>6</v>
      </c>
      <c r="K34" s="28">
        <f t="shared" si="7"/>
        <v>6.4</v>
      </c>
      <c r="L34" s="29">
        <f t="shared" si="12"/>
        <v>20.399999999999999</v>
      </c>
      <c r="M34" s="58" t="s">
        <v>1404</v>
      </c>
    </row>
    <row r="35" spans="1:13" s="11" customFormat="1" x14ac:dyDescent="0.25">
      <c r="A35" s="22">
        <v>41983</v>
      </c>
      <c r="B35" s="25" t="s">
        <v>42</v>
      </c>
      <c r="C35" s="31" t="s">
        <v>182</v>
      </c>
      <c r="D35" s="23" t="s">
        <v>13</v>
      </c>
      <c r="E35" s="91">
        <v>3</v>
      </c>
      <c r="F35" s="24">
        <f t="shared" si="5"/>
        <v>30</v>
      </c>
      <c r="G35" s="23">
        <v>10</v>
      </c>
      <c r="H35" s="91">
        <v>15</v>
      </c>
      <c r="I35" s="27">
        <f t="shared" si="6"/>
        <v>150</v>
      </c>
      <c r="J35" s="27">
        <v>6</v>
      </c>
      <c r="K35" s="28">
        <f t="shared" si="7"/>
        <v>120</v>
      </c>
      <c r="L35" s="29">
        <f t="shared" si="12"/>
        <v>140.4</v>
      </c>
      <c r="M35" s="58" t="s">
        <v>1405</v>
      </c>
    </row>
    <row r="36" spans="1:13" s="11" customFormat="1" x14ac:dyDescent="0.25">
      <c r="A36" s="22">
        <v>41983</v>
      </c>
      <c r="B36" s="25" t="s">
        <v>687</v>
      </c>
      <c r="C36" s="31" t="s">
        <v>183</v>
      </c>
      <c r="D36" s="23" t="s">
        <v>14</v>
      </c>
      <c r="E36" s="91">
        <v>24</v>
      </c>
      <c r="F36" s="24">
        <f t="shared" si="5"/>
        <v>24</v>
      </c>
      <c r="G36" s="23">
        <v>1</v>
      </c>
      <c r="H36" s="91">
        <v>30</v>
      </c>
      <c r="I36" s="27">
        <f t="shared" si="6"/>
        <v>30</v>
      </c>
      <c r="J36" s="27">
        <v>4.8</v>
      </c>
      <c r="K36" s="28">
        <f t="shared" si="7"/>
        <v>6</v>
      </c>
      <c r="L36" s="29">
        <f>K36</f>
        <v>6</v>
      </c>
      <c r="M36" s="58" t="s">
        <v>1405</v>
      </c>
    </row>
    <row r="37" spans="1:13" s="11" customFormat="1" x14ac:dyDescent="0.25">
      <c r="A37" s="22">
        <v>41983</v>
      </c>
      <c r="B37" s="25" t="s">
        <v>881</v>
      </c>
      <c r="C37" s="31" t="s">
        <v>184</v>
      </c>
      <c r="D37" s="23" t="s">
        <v>12</v>
      </c>
      <c r="E37" s="91">
        <v>28</v>
      </c>
      <c r="F37" s="24">
        <f t="shared" si="5"/>
        <v>28</v>
      </c>
      <c r="G37" s="23">
        <v>1</v>
      </c>
      <c r="H37" s="91">
        <v>40</v>
      </c>
      <c r="I37" s="27">
        <f t="shared" si="6"/>
        <v>40</v>
      </c>
      <c r="J37" s="27">
        <v>4.8</v>
      </c>
      <c r="K37" s="28">
        <f t="shared" si="7"/>
        <v>12</v>
      </c>
      <c r="L37" s="29">
        <f t="shared" ref="L37:L54" si="14">L36+K37</f>
        <v>18</v>
      </c>
      <c r="M37" s="58" t="s">
        <v>1405</v>
      </c>
    </row>
    <row r="38" spans="1:13" s="11" customFormat="1" x14ac:dyDescent="0.25">
      <c r="A38" s="22">
        <v>41983</v>
      </c>
      <c r="B38" s="25" t="s">
        <v>27</v>
      </c>
      <c r="C38" s="31" t="s">
        <v>174</v>
      </c>
      <c r="D38" s="23" t="s">
        <v>13</v>
      </c>
      <c r="E38" s="91">
        <v>14.3</v>
      </c>
      <c r="F38" s="24">
        <f t="shared" si="5"/>
        <v>14.3</v>
      </c>
      <c r="G38" s="23">
        <v>1</v>
      </c>
      <c r="H38" s="91">
        <v>35</v>
      </c>
      <c r="I38" s="27">
        <f t="shared" si="6"/>
        <v>35</v>
      </c>
      <c r="J38" s="27">
        <v>7.5</v>
      </c>
      <c r="K38" s="28">
        <f t="shared" si="7"/>
        <v>20.7</v>
      </c>
      <c r="L38" s="29">
        <f t="shared" si="14"/>
        <v>38.700000000000003</v>
      </c>
      <c r="M38" s="58" t="s">
        <v>1405</v>
      </c>
    </row>
    <row r="39" spans="1:13" s="11" customFormat="1" ht="16.5" customHeight="1" x14ac:dyDescent="0.25">
      <c r="A39" s="22">
        <v>41983</v>
      </c>
      <c r="B39" s="25" t="s">
        <v>1355</v>
      </c>
      <c r="C39" s="31" t="s">
        <v>179</v>
      </c>
      <c r="D39" s="23" t="s">
        <v>84</v>
      </c>
      <c r="E39" s="91">
        <v>17.5</v>
      </c>
      <c r="F39" s="24">
        <f t="shared" si="5"/>
        <v>17.5</v>
      </c>
      <c r="G39" s="23">
        <v>1</v>
      </c>
      <c r="H39" s="91">
        <v>25</v>
      </c>
      <c r="I39" s="27">
        <f t="shared" si="6"/>
        <v>25</v>
      </c>
      <c r="J39" s="27">
        <v>15</v>
      </c>
      <c r="K39" s="28">
        <f t="shared" si="7"/>
        <v>7.5</v>
      </c>
      <c r="L39" s="29">
        <f t="shared" si="14"/>
        <v>46.2</v>
      </c>
      <c r="M39" s="58" t="s">
        <v>1405</v>
      </c>
    </row>
    <row r="40" spans="1:13" s="11" customFormat="1" x14ac:dyDescent="0.25">
      <c r="A40" s="22">
        <v>41983</v>
      </c>
      <c r="B40" s="25" t="s">
        <v>1356</v>
      </c>
      <c r="C40" s="31" t="s">
        <v>179</v>
      </c>
      <c r="D40" s="23" t="s">
        <v>84</v>
      </c>
      <c r="E40" s="91">
        <v>17.5</v>
      </c>
      <c r="F40" s="24">
        <f t="shared" si="5"/>
        <v>17.5</v>
      </c>
      <c r="G40" s="23">
        <v>1</v>
      </c>
      <c r="H40" s="91">
        <v>25</v>
      </c>
      <c r="I40" s="27">
        <f t="shared" si="6"/>
        <v>25</v>
      </c>
      <c r="J40" s="27">
        <v>15</v>
      </c>
      <c r="K40" s="28">
        <f t="shared" si="7"/>
        <v>7.5</v>
      </c>
      <c r="L40" s="29">
        <f t="shared" si="14"/>
        <v>53.7</v>
      </c>
      <c r="M40" s="58" t="s">
        <v>1405</v>
      </c>
    </row>
    <row r="41" spans="1:13" x14ac:dyDescent="0.25">
      <c r="A41" s="63">
        <v>41984</v>
      </c>
      <c r="B41" s="25" t="s">
        <v>1357</v>
      </c>
      <c r="C41" s="68" t="s">
        <v>173</v>
      </c>
      <c r="D41" s="25" t="s">
        <v>85</v>
      </c>
      <c r="E41" s="91">
        <v>45</v>
      </c>
      <c r="F41" s="24">
        <f t="shared" si="5"/>
        <v>90</v>
      </c>
      <c r="G41" s="25">
        <v>2</v>
      </c>
      <c r="H41" s="91">
        <v>25</v>
      </c>
      <c r="I41" s="27">
        <f t="shared" si="6"/>
        <v>50</v>
      </c>
      <c r="J41" s="27">
        <v>6</v>
      </c>
      <c r="K41" s="24">
        <f t="shared" si="7"/>
        <v>-40</v>
      </c>
      <c r="L41" s="29">
        <f>K41</f>
        <v>-40</v>
      </c>
      <c r="M41" s="64" t="s">
        <v>1406</v>
      </c>
    </row>
    <row r="42" spans="1:13" s="11" customFormat="1" x14ac:dyDescent="0.25">
      <c r="A42" s="22">
        <v>41984</v>
      </c>
      <c r="B42" s="25" t="s">
        <v>1358</v>
      </c>
      <c r="C42" s="31" t="s">
        <v>179</v>
      </c>
      <c r="D42" s="23" t="s">
        <v>84</v>
      </c>
      <c r="E42" s="91">
        <v>17.5</v>
      </c>
      <c r="F42" s="24">
        <f t="shared" si="5"/>
        <v>17.5</v>
      </c>
      <c r="G42" s="23">
        <v>1</v>
      </c>
      <c r="H42" s="91">
        <v>25</v>
      </c>
      <c r="I42" s="27">
        <f t="shared" si="6"/>
        <v>25</v>
      </c>
      <c r="J42" s="27">
        <v>6</v>
      </c>
      <c r="K42" s="28">
        <f t="shared" si="7"/>
        <v>7.5</v>
      </c>
      <c r="L42" s="29">
        <f t="shared" si="14"/>
        <v>-32.5</v>
      </c>
      <c r="M42" s="58" t="s">
        <v>1407</v>
      </c>
    </row>
    <row r="43" spans="1:13" x14ac:dyDescent="0.25">
      <c r="A43" s="63">
        <v>41985</v>
      </c>
      <c r="B43" s="25" t="s">
        <v>1359</v>
      </c>
      <c r="C43" s="68" t="s">
        <v>173</v>
      </c>
      <c r="D43" s="25" t="s">
        <v>85</v>
      </c>
      <c r="E43" s="91">
        <v>50</v>
      </c>
      <c r="F43" s="24">
        <f t="shared" si="5"/>
        <v>50</v>
      </c>
      <c r="G43" s="25">
        <v>1</v>
      </c>
      <c r="H43" s="91">
        <v>0</v>
      </c>
      <c r="I43" s="27">
        <f t="shared" si="6"/>
        <v>0</v>
      </c>
      <c r="J43" s="27">
        <v>3</v>
      </c>
      <c r="K43" s="24">
        <f t="shared" si="7"/>
        <v>-50</v>
      </c>
      <c r="L43" s="29">
        <f>K43</f>
        <v>-50</v>
      </c>
      <c r="M43" s="64"/>
    </row>
    <row r="44" spans="1:13" s="11" customFormat="1" x14ac:dyDescent="0.25">
      <c r="A44" s="22">
        <v>41985</v>
      </c>
      <c r="B44" s="25" t="s">
        <v>227</v>
      </c>
      <c r="C44" s="31" t="s">
        <v>175</v>
      </c>
      <c r="D44" s="23" t="s">
        <v>14</v>
      </c>
      <c r="E44" s="91">
        <v>12</v>
      </c>
      <c r="F44" s="24">
        <f t="shared" si="5"/>
        <v>12</v>
      </c>
      <c r="G44" s="23">
        <v>1</v>
      </c>
      <c r="H44" s="91">
        <v>15</v>
      </c>
      <c r="I44" s="27">
        <f t="shared" si="6"/>
        <v>15</v>
      </c>
      <c r="J44" s="27">
        <v>15</v>
      </c>
      <c r="K44" s="28">
        <f t="shared" si="7"/>
        <v>3</v>
      </c>
      <c r="L44" s="29">
        <f t="shared" si="14"/>
        <v>-47</v>
      </c>
      <c r="M44" s="58" t="s">
        <v>1408</v>
      </c>
    </row>
    <row r="45" spans="1:13" s="11" customFormat="1" x14ac:dyDescent="0.25">
      <c r="A45" s="22">
        <v>41985</v>
      </c>
      <c r="B45" s="25" t="s">
        <v>44</v>
      </c>
      <c r="C45" s="31" t="s">
        <v>183</v>
      </c>
      <c r="D45" s="23" t="s">
        <v>14</v>
      </c>
      <c r="E45" s="91">
        <v>24</v>
      </c>
      <c r="F45" s="24">
        <f t="shared" si="5"/>
        <v>24</v>
      </c>
      <c r="G45" s="23">
        <v>1</v>
      </c>
      <c r="H45" s="91">
        <v>30</v>
      </c>
      <c r="I45" s="27">
        <f t="shared" si="6"/>
        <v>30</v>
      </c>
      <c r="J45" s="27">
        <v>10</v>
      </c>
      <c r="K45" s="28">
        <f t="shared" si="7"/>
        <v>6</v>
      </c>
      <c r="L45" s="29">
        <f t="shared" si="14"/>
        <v>-41</v>
      </c>
      <c r="M45" s="58" t="s">
        <v>1409</v>
      </c>
    </row>
    <row r="46" spans="1:13" s="11" customFormat="1" x14ac:dyDescent="0.25">
      <c r="A46" s="22">
        <v>41985</v>
      </c>
      <c r="B46" s="25" t="s">
        <v>40</v>
      </c>
      <c r="C46" s="31" t="s">
        <v>180</v>
      </c>
      <c r="D46" s="23" t="s">
        <v>13</v>
      </c>
      <c r="E46" s="91">
        <v>1.28</v>
      </c>
      <c r="F46" s="24">
        <f t="shared" ref="F46:F65" si="15">E46*G46</f>
        <v>1.28</v>
      </c>
      <c r="G46" s="23">
        <v>1</v>
      </c>
      <c r="H46" s="91">
        <v>5</v>
      </c>
      <c r="I46" s="27">
        <f t="shared" ref="I46:I65" si="16">H46*G46</f>
        <v>5</v>
      </c>
      <c r="J46" s="27">
        <v>0.69</v>
      </c>
      <c r="K46" s="28">
        <f t="shared" ref="K46:K65" si="17">I46-F46</f>
        <v>3.7199999999999998</v>
      </c>
      <c r="L46" s="29">
        <f t="shared" si="14"/>
        <v>-37.28</v>
      </c>
      <c r="M46" s="58" t="s">
        <v>1410</v>
      </c>
    </row>
    <row r="47" spans="1:13" x14ac:dyDescent="0.25">
      <c r="A47" s="63">
        <v>41987</v>
      </c>
      <c r="B47" s="25" t="s">
        <v>1360</v>
      </c>
      <c r="C47" s="68" t="s">
        <v>173</v>
      </c>
      <c r="D47" s="25" t="s">
        <v>82</v>
      </c>
      <c r="E47" s="91">
        <v>50</v>
      </c>
      <c r="F47" s="24">
        <f t="shared" si="15"/>
        <v>50</v>
      </c>
      <c r="G47" s="25">
        <v>1</v>
      </c>
      <c r="H47" s="91">
        <v>0</v>
      </c>
      <c r="I47" s="27">
        <f t="shared" si="16"/>
        <v>0</v>
      </c>
      <c r="J47" s="27">
        <v>4.8</v>
      </c>
      <c r="K47" s="24">
        <f t="shared" si="17"/>
        <v>-50</v>
      </c>
      <c r="L47" s="29">
        <f t="shared" ref="L47:L48" si="18">K47</f>
        <v>-50</v>
      </c>
      <c r="M47" s="64"/>
    </row>
    <row r="48" spans="1:13" x14ac:dyDescent="0.25">
      <c r="A48" s="63">
        <v>41987</v>
      </c>
      <c r="B48" s="25" t="s">
        <v>1361</v>
      </c>
      <c r="C48" s="68" t="s">
        <v>173</v>
      </c>
      <c r="D48" s="25" t="s">
        <v>82</v>
      </c>
      <c r="E48" s="91">
        <v>90</v>
      </c>
      <c r="F48" s="24">
        <f t="shared" si="15"/>
        <v>90</v>
      </c>
      <c r="G48" s="25">
        <v>1</v>
      </c>
      <c r="H48" s="91">
        <v>25</v>
      </c>
      <c r="I48" s="27">
        <f t="shared" si="16"/>
        <v>25</v>
      </c>
      <c r="J48" s="27">
        <v>6</v>
      </c>
      <c r="K48" s="24">
        <f t="shared" si="17"/>
        <v>-65</v>
      </c>
      <c r="L48" s="29">
        <f t="shared" si="18"/>
        <v>-65</v>
      </c>
      <c r="M48" s="64" t="s">
        <v>1411</v>
      </c>
    </row>
    <row r="49" spans="1:13" s="11" customFormat="1" x14ac:dyDescent="0.25">
      <c r="A49" s="22">
        <v>41988</v>
      </c>
      <c r="B49" s="25" t="s">
        <v>44</v>
      </c>
      <c r="C49" s="31" t="s">
        <v>183</v>
      </c>
      <c r="D49" s="23" t="s">
        <v>14</v>
      </c>
      <c r="E49" s="91">
        <v>24</v>
      </c>
      <c r="F49" s="24">
        <f t="shared" si="15"/>
        <v>24</v>
      </c>
      <c r="G49" s="23">
        <v>1</v>
      </c>
      <c r="H49" s="91">
        <v>30</v>
      </c>
      <c r="I49" s="27">
        <f t="shared" si="16"/>
        <v>30</v>
      </c>
      <c r="J49" s="27">
        <v>10</v>
      </c>
      <c r="K49" s="28">
        <f t="shared" si="17"/>
        <v>6</v>
      </c>
      <c r="L49" s="29">
        <f t="shared" si="14"/>
        <v>-59</v>
      </c>
      <c r="M49" s="58" t="s">
        <v>1412</v>
      </c>
    </row>
    <row r="50" spans="1:13" s="11" customFormat="1" x14ac:dyDescent="0.25">
      <c r="A50" s="22">
        <v>41988</v>
      </c>
      <c r="B50" s="25" t="s">
        <v>30</v>
      </c>
      <c r="C50" s="31" t="s">
        <v>177</v>
      </c>
      <c r="D50" s="23" t="s">
        <v>13</v>
      </c>
      <c r="E50" s="91">
        <v>4.5999999999999996</v>
      </c>
      <c r="F50" s="24">
        <f t="shared" si="15"/>
        <v>4.5999999999999996</v>
      </c>
      <c r="G50" s="23">
        <v>1</v>
      </c>
      <c r="H50" s="91">
        <v>20</v>
      </c>
      <c r="I50" s="27">
        <f t="shared" si="16"/>
        <v>20</v>
      </c>
      <c r="J50" s="27">
        <v>4.8</v>
      </c>
      <c r="K50" s="28">
        <f t="shared" si="17"/>
        <v>15.4</v>
      </c>
      <c r="L50" s="29">
        <f t="shared" si="14"/>
        <v>-43.6</v>
      </c>
      <c r="M50" s="58" t="s">
        <v>1413</v>
      </c>
    </row>
    <row r="51" spans="1:13" x14ac:dyDescent="0.25">
      <c r="A51" s="63">
        <v>41989</v>
      </c>
      <c r="B51" s="25" t="s">
        <v>1362</v>
      </c>
      <c r="C51" s="68" t="s">
        <v>173</v>
      </c>
      <c r="D51" s="25" t="s">
        <v>87</v>
      </c>
      <c r="E51" s="91">
        <v>50</v>
      </c>
      <c r="F51" s="24">
        <f t="shared" si="15"/>
        <v>50</v>
      </c>
      <c r="G51" s="25">
        <v>1</v>
      </c>
      <c r="H51" s="91">
        <v>0</v>
      </c>
      <c r="I51" s="27">
        <f t="shared" si="16"/>
        <v>0</v>
      </c>
      <c r="J51" s="27">
        <v>6</v>
      </c>
      <c r="K51" s="24">
        <f t="shared" si="17"/>
        <v>-50</v>
      </c>
      <c r="L51" s="29">
        <f t="shared" ref="L51:L52" si="19">K51</f>
        <v>-50</v>
      </c>
      <c r="M51" s="64"/>
    </row>
    <row r="52" spans="1:13" x14ac:dyDescent="0.25">
      <c r="A52" s="63">
        <v>41990</v>
      </c>
      <c r="B52" s="25" t="s">
        <v>1363</v>
      </c>
      <c r="C52" s="68" t="s">
        <v>173</v>
      </c>
      <c r="D52" s="25" t="s">
        <v>87</v>
      </c>
      <c r="E52" s="91">
        <v>50</v>
      </c>
      <c r="F52" s="24">
        <f t="shared" si="15"/>
        <v>50</v>
      </c>
      <c r="G52" s="25">
        <v>1</v>
      </c>
      <c r="H52" s="91">
        <v>0</v>
      </c>
      <c r="I52" s="27">
        <f t="shared" si="16"/>
        <v>0</v>
      </c>
      <c r="J52" s="27">
        <v>6</v>
      </c>
      <c r="K52" s="24">
        <f t="shared" si="17"/>
        <v>-50</v>
      </c>
      <c r="L52" s="29">
        <f t="shared" si="19"/>
        <v>-50</v>
      </c>
      <c r="M52" s="64"/>
    </row>
    <row r="53" spans="1:13" s="11" customFormat="1" x14ac:dyDescent="0.25">
      <c r="A53" s="22">
        <v>41990</v>
      </c>
      <c r="B53" s="25" t="s">
        <v>881</v>
      </c>
      <c r="C53" s="31" t="s">
        <v>184</v>
      </c>
      <c r="D53" s="23" t="s">
        <v>12</v>
      </c>
      <c r="E53" s="91">
        <v>28</v>
      </c>
      <c r="F53" s="24">
        <f t="shared" si="15"/>
        <v>28</v>
      </c>
      <c r="G53" s="23">
        <v>1</v>
      </c>
      <c r="H53" s="91">
        <v>40</v>
      </c>
      <c r="I53" s="27">
        <f t="shared" si="16"/>
        <v>40</v>
      </c>
      <c r="J53" s="27">
        <v>3</v>
      </c>
      <c r="K53" s="28">
        <f t="shared" si="17"/>
        <v>12</v>
      </c>
      <c r="L53" s="29">
        <f t="shared" si="14"/>
        <v>-38</v>
      </c>
      <c r="M53" s="58" t="s">
        <v>1414</v>
      </c>
    </row>
    <row r="54" spans="1:13" s="11" customFormat="1" x14ac:dyDescent="0.25">
      <c r="A54" s="22">
        <v>41990</v>
      </c>
      <c r="B54" s="25" t="s">
        <v>30</v>
      </c>
      <c r="C54" s="31" t="s">
        <v>177</v>
      </c>
      <c r="D54" s="23" t="s">
        <v>13</v>
      </c>
      <c r="E54" s="91">
        <v>4.5999999999999996</v>
      </c>
      <c r="F54" s="24">
        <f t="shared" si="15"/>
        <v>4.5999999999999996</v>
      </c>
      <c r="G54" s="23">
        <v>1</v>
      </c>
      <c r="H54" s="91">
        <v>20</v>
      </c>
      <c r="I54" s="27">
        <f t="shared" si="16"/>
        <v>20</v>
      </c>
      <c r="J54" s="27">
        <v>15</v>
      </c>
      <c r="K54" s="28">
        <f t="shared" si="17"/>
        <v>15.4</v>
      </c>
      <c r="L54" s="29">
        <f t="shared" si="14"/>
        <v>-22.6</v>
      </c>
      <c r="M54" s="58" t="s">
        <v>1414</v>
      </c>
    </row>
    <row r="55" spans="1:13" x14ac:dyDescent="0.25">
      <c r="A55" s="63">
        <v>41991</v>
      </c>
      <c r="B55" s="25" t="s">
        <v>1364</v>
      </c>
      <c r="C55" s="68" t="s">
        <v>173</v>
      </c>
      <c r="D55" s="25" t="s">
        <v>87</v>
      </c>
      <c r="E55" s="91">
        <v>30</v>
      </c>
      <c r="F55" s="24">
        <f t="shared" si="15"/>
        <v>30</v>
      </c>
      <c r="G55" s="25">
        <v>1</v>
      </c>
      <c r="H55" s="91">
        <v>25</v>
      </c>
      <c r="I55" s="27">
        <f t="shared" si="16"/>
        <v>25</v>
      </c>
      <c r="J55" s="27">
        <v>10</v>
      </c>
      <c r="K55" s="24">
        <f t="shared" si="17"/>
        <v>-5</v>
      </c>
      <c r="L55" s="29">
        <f t="shared" ref="L55:L60" si="20">K55</f>
        <v>-5</v>
      </c>
      <c r="M55" s="64" t="s">
        <v>1415</v>
      </c>
    </row>
    <row r="56" spans="1:13" x14ac:dyDescent="0.25">
      <c r="A56" s="63">
        <v>41991</v>
      </c>
      <c r="B56" s="25" t="s">
        <v>1364</v>
      </c>
      <c r="C56" s="68" t="s">
        <v>173</v>
      </c>
      <c r="D56" s="25" t="s">
        <v>87</v>
      </c>
      <c r="E56" s="91">
        <v>30</v>
      </c>
      <c r="F56" s="24">
        <f t="shared" si="15"/>
        <v>30</v>
      </c>
      <c r="G56" s="25">
        <v>1</v>
      </c>
      <c r="H56" s="91">
        <v>25</v>
      </c>
      <c r="I56" s="27">
        <f t="shared" si="16"/>
        <v>25</v>
      </c>
      <c r="J56" s="27">
        <v>3</v>
      </c>
      <c r="K56" s="24">
        <f t="shared" si="17"/>
        <v>-5</v>
      </c>
      <c r="L56" s="29">
        <f t="shared" si="20"/>
        <v>-5</v>
      </c>
      <c r="M56" s="64" t="s">
        <v>1416</v>
      </c>
    </row>
    <row r="57" spans="1:13" x14ac:dyDescent="0.25">
      <c r="A57" s="63">
        <v>41991</v>
      </c>
      <c r="B57" s="25" t="s">
        <v>1364</v>
      </c>
      <c r="C57" s="68" t="s">
        <v>173</v>
      </c>
      <c r="D57" s="25" t="s">
        <v>87</v>
      </c>
      <c r="E57" s="91">
        <v>30</v>
      </c>
      <c r="F57" s="24">
        <f t="shared" si="15"/>
        <v>30</v>
      </c>
      <c r="G57" s="25">
        <v>1</v>
      </c>
      <c r="H57" s="91">
        <v>25</v>
      </c>
      <c r="I57" s="27">
        <f t="shared" si="16"/>
        <v>25</v>
      </c>
      <c r="J57" s="27">
        <v>15</v>
      </c>
      <c r="K57" s="24">
        <f t="shared" si="17"/>
        <v>-5</v>
      </c>
      <c r="L57" s="29">
        <f t="shared" si="20"/>
        <v>-5</v>
      </c>
      <c r="M57" s="64" t="s">
        <v>1417</v>
      </c>
    </row>
    <row r="58" spans="1:13" x14ac:dyDescent="0.25">
      <c r="A58" s="63">
        <v>41992</v>
      </c>
      <c r="B58" s="25" t="s">
        <v>1365</v>
      </c>
      <c r="C58" s="68" t="s">
        <v>173</v>
      </c>
      <c r="D58" s="25" t="s">
        <v>82</v>
      </c>
      <c r="E58" s="91">
        <v>10</v>
      </c>
      <c r="F58" s="24">
        <f t="shared" si="15"/>
        <v>60</v>
      </c>
      <c r="G58" s="25">
        <v>6</v>
      </c>
      <c r="H58" s="91">
        <v>25</v>
      </c>
      <c r="I58" s="27">
        <f t="shared" si="16"/>
        <v>150</v>
      </c>
      <c r="J58" s="27">
        <v>6</v>
      </c>
      <c r="K58" s="24">
        <f t="shared" si="17"/>
        <v>90</v>
      </c>
      <c r="L58" s="29">
        <f t="shared" si="20"/>
        <v>90</v>
      </c>
      <c r="M58" s="64" t="s">
        <v>1418</v>
      </c>
    </row>
    <row r="59" spans="1:13" x14ac:dyDescent="0.25">
      <c r="A59" s="63">
        <v>41992</v>
      </c>
      <c r="B59" s="25" t="s">
        <v>1366</v>
      </c>
      <c r="C59" s="68" t="s">
        <v>173</v>
      </c>
      <c r="D59" s="25" t="s">
        <v>82</v>
      </c>
      <c r="E59" s="91">
        <v>10</v>
      </c>
      <c r="F59" s="24">
        <f t="shared" si="15"/>
        <v>10</v>
      </c>
      <c r="G59" s="25">
        <v>1</v>
      </c>
      <c r="H59" s="91">
        <v>12.5</v>
      </c>
      <c r="I59" s="27">
        <f t="shared" si="16"/>
        <v>12.5</v>
      </c>
      <c r="J59" s="27">
        <v>4.8</v>
      </c>
      <c r="K59" s="24">
        <f t="shared" si="17"/>
        <v>2.5</v>
      </c>
      <c r="L59" s="29">
        <f t="shared" si="20"/>
        <v>2.5</v>
      </c>
      <c r="M59" s="64" t="s">
        <v>1418</v>
      </c>
    </row>
    <row r="60" spans="1:13" x14ac:dyDescent="0.25">
      <c r="A60" s="63">
        <v>41992</v>
      </c>
      <c r="B60" s="25" t="s">
        <v>1367</v>
      </c>
      <c r="C60" s="68" t="s">
        <v>173</v>
      </c>
      <c r="D60" s="25" t="s">
        <v>82</v>
      </c>
      <c r="E60" s="91">
        <v>10</v>
      </c>
      <c r="F60" s="24">
        <f t="shared" si="15"/>
        <v>20</v>
      </c>
      <c r="G60" s="25">
        <v>2</v>
      </c>
      <c r="H60" s="91">
        <v>25</v>
      </c>
      <c r="I60" s="27">
        <f t="shared" si="16"/>
        <v>50</v>
      </c>
      <c r="J60" s="27">
        <v>4.8</v>
      </c>
      <c r="K60" s="24">
        <f t="shared" si="17"/>
        <v>30</v>
      </c>
      <c r="L60" s="29">
        <f t="shared" si="20"/>
        <v>30</v>
      </c>
      <c r="M60" s="64" t="s">
        <v>1419</v>
      </c>
    </row>
    <row r="61" spans="1:13" s="11" customFormat="1" x14ac:dyDescent="0.25">
      <c r="A61" s="22">
        <v>41992</v>
      </c>
      <c r="B61" s="25" t="s">
        <v>1368</v>
      </c>
      <c r="C61" s="31" t="s">
        <v>175</v>
      </c>
      <c r="D61" s="23" t="s">
        <v>14</v>
      </c>
      <c r="E61" s="91">
        <v>12</v>
      </c>
      <c r="F61" s="24">
        <f t="shared" si="15"/>
        <v>12</v>
      </c>
      <c r="G61" s="23">
        <v>1</v>
      </c>
      <c r="H61" s="91">
        <v>15</v>
      </c>
      <c r="I61" s="27">
        <f t="shared" si="16"/>
        <v>15</v>
      </c>
      <c r="J61" s="27">
        <v>7.5</v>
      </c>
      <c r="K61" s="28">
        <f t="shared" si="17"/>
        <v>3</v>
      </c>
      <c r="L61" s="29">
        <f t="shared" ref="L61:L65" si="21">L60+K61</f>
        <v>33</v>
      </c>
      <c r="M61" s="58" t="s">
        <v>1420</v>
      </c>
    </row>
    <row r="62" spans="1:13" s="11" customFormat="1" ht="16.5" customHeight="1" x14ac:dyDescent="0.25">
      <c r="A62" s="22">
        <v>41992</v>
      </c>
      <c r="B62" s="66" t="s">
        <v>54</v>
      </c>
      <c r="C62" s="31" t="s">
        <v>186</v>
      </c>
      <c r="D62" s="23" t="s">
        <v>86</v>
      </c>
      <c r="E62" s="91">
        <v>100</v>
      </c>
      <c r="F62" s="24">
        <f t="shared" si="15"/>
        <v>100</v>
      </c>
      <c r="G62" s="23">
        <v>1</v>
      </c>
      <c r="H62" s="91">
        <v>149</v>
      </c>
      <c r="I62" s="27">
        <f t="shared" si="16"/>
        <v>149</v>
      </c>
      <c r="J62" s="27">
        <v>15</v>
      </c>
      <c r="K62" s="28">
        <f t="shared" si="17"/>
        <v>49</v>
      </c>
      <c r="L62" s="29">
        <f t="shared" si="21"/>
        <v>82</v>
      </c>
      <c r="M62" s="58" t="s">
        <v>1420</v>
      </c>
    </row>
    <row r="63" spans="1:13" s="11" customFormat="1" x14ac:dyDescent="0.25">
      <c r="A63" s="22">
        <v>41992</v>
      </c>
      <c r="B63" s="25" t="s">
        <v>61</v>
      </c>
      <c r="C63" s="31" t="s">
        <v>183</v>
      </c>
      <c r="D63" s="23" t="s">
        <v>14</v>
      </c>
      <c r="E63" s="91">
        <v>48</v>
      </c>
      <c r="F63" s="24">
        <f t="shared" si="15"/>
        <v>48</v>
      </c>
      <c r="G63" s="23">
        <v>1</v>
      </c>
      <c r="H63" s="91">
        <v>60</v>
      </c>
      <c r="I63" s="27">
        <f t="shared" si="16"/>
        <v>60</v>
      </c>
      <c r="J63" s="27">
        <v>15</v>
      </c>
      <c r="K63" s="28">
        <f t="shared" si="17"/>
        <v>12</v>
      </c>
      <c r="L63" s="29">
        <f t="shared" si="21"/>
        <v>94</v>
      </c>
      <c r="M63" s="58" t="s">
        <v>1421</v>
      </c>
    </row>
    <row r="64" spans="1:13" s="11" customFormat="1" x14ac:dyDescent="0.25">
      <c r="A64" s="22">
        <v>41992</v>
      </c>
      <c r="B64" s="25" t="s">
        <v>1369</v>
      </c>
      <c r="C64" s="31" t="s">
        <v>1474</v>
      </c>
      <c r="D64" s="23" t="s">
        <v>13</v>
      </c>
      <c r="E64" s="91">
        <v>3.5</v>
      </c>
      <c r="F64" s="24">
        <f t="shared" si="15"/>
        <v>3.5</v>
      </c>
      <c r="G64" s="23">
        <v>1</v>
      </c>
      <c r="H64" s="91">
        <v>5</v>
      </c>
      <c r="I64" s="27">
        <f t="shared" si="16"/>
        <v>5</v>
      </c>
      <c r="J64" s="27">
        <v>6</v>
      </c>
      <c r="K64" s="28">
        <f t="shared" si="17"/>
        <v>1.5</v>
      </c>
      <c r="L64" s="29">
        <f t="shared" si="21"/>
        <v>95.5</v>
      </c>
      <c r="M64" s="58" t="s">
        <v>1422</v>
      </c>
    </row>
    <row r="65" spans="1:13" s="11" customFormat="1" x14ac:dyDescent="0.25">
      <c r="A65" s="22">
        <v>41992</v>
      </c>
      <c r="B65" s="25" t="s">
        <v>222</v>
      </c>
      <c r="C65" s="31" t="s">
        <v>178</v>
      </c>
      <c r="D65" s="23" t="s">
        <v>13</v>
      </c>
      <c r="E65" s="91">
        <v>4.7</v>
      </c>
      <c r="F65" s="24">
        <f t="shared" si="15"/>
        <v>4.7</v>
      </c>
      <c r="G65" s="23">
        <v>1</v>
      </c>
      <c r="H65" s="91">
        <v>12</v>
      </c>
      <c r="I65" s="27">
        <f t="shared" si="16"/>
        <v>12</v>
      </c>
      <c r="J65" s="27">
        <v>6</v>
      </c>
      <c r="K65" s="28">
        <f t="shared" si="17"/>
        <v>7.3</v>
      </c>
      <c r="L65" s="29">
        <f t="shared" si="21"/>
        <v>102.8</v>
      </c>
      <c r="M65" s="58" t="s">
        <v>1423</v>
      </c>
    </row>
    <row r="66" spans="1:13" s="11" customFormat="1" x14ac:dyDescent="0.25">
      <c r="A66" s="22">
        <v>41992</v>
      </c>
      <c r="B66" s="25" t="s">
        <v>881</v>
      </c>
      <c r="C66" s="31" t="s">
        <v>184</v>
      </c>
      <c r="D66" s="23" t="s">
        <v>12</v>
      </c>
      <c r="E66" s="91">
        <v>28</v>
      </c>
      <c r="F66" s="24">
        <f t="shared" si="5"/>
        <v>28</v>
      </c>
      <c r="G66" s="23">
        <v>1</v>
      </c>
      <c r="H66" s="91">
        <v>40</v>
      </c>
      <c r="I66" s="27">
        <f t="shared" si="6"/>
        <v>40</v>
      </c>
      <c r="J66" s="27">
        <v>3</v>
      </c>
      <c r="K66" s="28">
        <f t="shared" si="7"/>
        <v>12</v>
      </c>
      <c r="L66" s="29">
        <f>L35+K66</f>
        <v>152.4</v>
      </c>
      <c r="M66" s="58" t="s">
        <v>1424</v>
      </c>
    </row>
    <row r="67" spans="1:13" s="11" customFormat="1" x14ac:dyDescent="0.25">
      <c r="A67" s="22">
        <v>41992</v>
      </c>
      <c r="B67" s="25" t="s">
        <v>44</v>
      </c>
      <c r="C67" s="31" t="s">
        <v>183</v>
      </c>
      <c r="D67" s="23" t="s">
        <v>14</v>
      </c>
      <c r="E67" s="91">
        <v>24</v>
      </c>
      <c r="F67" s="24">
        <f t="shared" si="5"/>
        <v>48</v>
      </c>
      <c r="G67" s="23">
        <v>2</v>
      </c>
      <c r="H67" s="91">
        <v>30</v>
      </c>
      <c r="I67" s="27">
        <f t="shared" si="6"/>
        <v>60</v>
      </c>
      <c r="J67" s="27">
        <v>15</v>
      </c>
      <c r="K67" s="28">
        <f t="shared" si="7"/>
        <v>12</v>
      </c>
      <c r="L67" s="29">
        <f t="shared" si="12"/>
        <v>164.4</v>
      </c>
      <c r="M67" s="58" t="s">
        <v>1425</v>
      </c>
    </row>
    <row r="68" spans="1:13" s="11" customFormat="1" x14ac:dyDescent="0.25">
      <c r="A68" s="22">
        <v>41992</v>
      </c>
      <c r="B68" s="25" t="s">
        <v>63</v>
      </c>
      <c r="C68" s="31" t="s">
        <v>174</v>
      </c>
      <c r="D68" s="23" t="s">
        <v>13</v>
      </c>
      <c r="E68" s="91">
        <v>3.6</v>
      </c>
      <c r="F68" s="24">
        <f t="shared" si="5"/>
        <v>3.6</v>
      </c>
      <c r="G68" s="23">
        <v>1</v>
      </c>
      <c r="H68" s="91">
        <v>10</v>
      </c>
      <c r="I68" s="27">
        <f t="shared" si="6"/>
        <v>10</v>
      </c>
      <c r="J68" s="27">
        <v>10</v>
      </c>
      <c r="K68" s="28">
        <f t="shared" si="7"/>
        <v>6.4</v>
      </c>
      <c r="L68" s="29">
        <f t="shared" si="12"/>
        <v>170.8</v>
      </c>
      <c r="M68" s="58" t="s">
        <v>1426</v>
      </c>
    </row>
    <row r="69" spans="1:13" x14ac:dyDescent="0.25">
      <c r="A69" s="63">
        <v>41993</v>
      </c>
      <c r="B69" s="25" t="s">
        <v>1370</v>
      </c>
      <c r="C69" s="68" t="s">
        <v>173</v>
      </c>
      <c r="D69" s="25" t="s">
        <v>87</v>
      </c>
      <c r="E69" s="91">
        <v>50</v>
      </c>
      <c r="F69" s="24">
        <f t="shared" ref="F69:F146" si="22">E69*G69</f>
        <v>50</v>
      </c>
      <c r="G69" s="25">
        <v>1</v>
      </c>
      <c r="H69" s="91">
        <v>0</v>
      </c>
      <c r="I69" s="27">
        <f t="shared" ref="I69:I146" si="23">H69*G69</f>
        <v>0</v>
      </c>
      <c r="J69" s="27">
        <v>0.69</v>
      </c>
      <c r="K69" s="24">
        <f t="shared" ref="K69:K146" si="24">I69-F69</f>
        <v>-50</v>
      </c>
      <c r="L69" s="29">
        <f>K69</f>
        <v>-50</v>
      </c>
      <c r="M69" s="64"/>
    </row>
    <row r="70" spans="1:13" s="11" customFormat="1" x14ac:dyDescent="0.25">
      <c r="A70" s="22">
        <v>41993</v>
      </c>
      <c r="B70" s="25" t="s">
        <v>42</v>
      </c>
      <c r="C70" s="31" t="s">
        <v>182</v>
      </c>
      <c r="D70" s="23" t="s">
        <v>13</v>
      </c>
      <c r="E70" s="91">
        <v>3</v>
      </c>
      <c r="F70" s="24">
        <f t="shared" si="22"/>
        <v>3</v>
      </c>
      <c r="G70" s="23">
        <v>1</v>
      </c>
      <c r="H70" s="91">
        <v>15</v>
      </c>
      <c r="I70" s="27">
        <f t="shared" si="23"/>
        <v>15</v>
      </c>
      <c r="J70" s="27">
        <v>4.8</v>
      </c>
      <c r="K70" s="28">
        <f t="shared" si="24"/>
        <v>12</v>
      </c>
      <c r="L70" s="29">
        <f t="shared" si="12"/>
        <v>-38</v>
      </c>
      <c r="M70" s="58" t="s">
        <v>1427</v>
      </c>
    </row>
    <row r="71" spans="1:13" s="11" customFormat="1" x14ac:dyDescent="0.25">
      <c r="A71" s="22">
        <v>41993</v>
      </c>
      <c r="B71" s="25" t="s">
        <v>42</v>
      </c>
      <c r="C71" s="31" t="s">
        <v>182</v>
      </c>
      <c r="D71" s="23" t="s">
        <v>13</v>
      </c>
      <c r="E71" s="91">
        <v>3</v>
      </c>
      <c r="F71" s="24">
        <f t="shared" si="22"/>
        <v>3</v>
      </c>
      <c r="G71" s="23">
        <v>1</v>
      </c>
      <c r="H71" s="91">
        <v>15</v>
      </c>
      <c r="I71" s="27">
        <f t="shared" si="23"/>
        <v>15</v>
      </c>
      <c r="J71" s="27">
        <v>6</v>
      </c>
      <c r="K71" s="28">
        <f t="shared" si="24"/>
        <v>12</v>
      </c>
      <c r="L71" s="29">
        <f t="shared" si="12"/>
        <v>-26</v>
      </c>
      <c r="M71" s="58" t="s">
        <v>1428</v>
      </c>
    </row>
    <row r="72" spans="1:13" s="11" customFormat="1" x14ac:dyDescent="0.25">
      <c r="A72" s="22">
        <v>41993</v>
      </c>
      <c r="B72" s="25" t="s">
        <v>227</v>
      </c>
      <c r="C72" s="31" t="s">
        <v>175</v>
      </c>
      <c r="D72" s="23" t="s">
        <v>14</v>
      </c>
      <c r="E72" s="91">
        <v>12</v>
      </c>
      <c r="F72" s="24">
        <f t="shared" si="22"/>
        <v>12</v>
      </c>
      <c r="G72" s="23">
        <v>1</v>
      </c>
      <c r="H72" s="91">
        <v>15</v>
      </c>
      <c r="I72" s="27">
        <f t="shared" si="23"/>
        <v>15</v>
      </c>
      <c r="J72" s="27">
        <v>10</v>
      </c>
      <c r="K72" s="28">
        <f t="shared" si="24"/>
        <v>3</v>
      </c>
      <c r="L72" s="29">
        <f t="shared" si="12"/>
        <v>-23</v>
      </c>
      <c r="M72" s="58" t="s">
        <v>1428</v>
      </c>
    </row>
    <row r="73" spans="1:13" s="11" customFormat="1" x14ac:dyDescent="0.25">
      <c r="A73" s="22">
        <v>41993</v>
      </c>
      <c r="B73" s="25" t="s">
        <v>1368</v>
      </c>
      <c r="C73" s="31" t="s">
        <v>175</v>
      </c>
      <c r="D73" s="23" t="s">
        <v>14</v>
      </c>
      <c r="E73" s="91">
        <v>12</v>
      </c>
      <c r="F73" s="24">
        <f t="shared" si="22"/>
        <v>12</v>
      </c>
      <c r="G73" s="23">
        <v>1</v>
      </c>
      <c r="H73" s="91">
        <v>15</v>
      </c>
      <c r="I73" s="27">
        <f t="shared" si="23"/>
        <v>15</v>
      </c>
      <c r="J73" s="27">
        <v>4.8</v>
      </c>
      <c r="K73" s="28">
        <f t="shared" si="24"/>
        <v>3</v>
      </c>
      <c r="L73" s="29">
        <f t="shared" si="12"/>
        <v>-20</v>
      </c>
      <c r="M73" s="58" t="s">
        <v>1428</v>
      </c>
    </row>
    <row r="74" spans="1:13" s="11" customFormat="1" x14ac:dyDescent="0.25">
      <c r="A74" s="22">
        <v>41993</v>
      </c>
      <c r="B74" s="25" t="s">
        <v>72</v>
      </c>
      <c r="C74" s="31" t="s">
        <v>175</v>
      </c>
      <c r="D74" s="23" t="s">
        <v>12</v>
      </c>
      <c r="E74" s="91">
        <v>11.2</v>
      </c>
      <c r="F74" s="24">
        <f t="shared" si="22"/>
        <v>11.2</v>
      </c>
      <c r="G74" s="23">
        <v>1</v>
      </c>
      <c r="H74" s="91">
        <v>16</v>
      </c>
      <c r="I74" s="27">
        <f t="shared" si="23"/>
        <v>16</v>
      </c>
      <c r="J74" s="27">
        <v>6</v>
      </c>
      <c r="K74" s="28">
        <f t="shared" si="24"/>
        <v>4.8000000000000007</v>
      </c>
      <c r="L74" s="29">
        <f t="shared" si="12"/>
        <v>-15.2</v>
      </c>
      <c r="M74" s="58" t="s">
        <v>1428</v>
      </c>
    </row>
    <row r="75" spans="1:13" s="11" customFormat="1" x14ac:dyDescent="0.25">
      <c r="A75" s="22">
        <v>41993</v>
      </c>
      <c r="B75" s="25" t="s">
        <v>227</v>
      </c>
      <c r="C75" s="31" t="s">
        <v>175</v>
      </c>
      <c r="D75" s="23" t="s">
        <v>14</v>
      </c>
      <c r="E75" s="91">
        <v>12</v>
      </c>
      <c r="F75" s="24">
        <f t="shared" si="22"/>
        <v>12</v>
      </c>
      <c r="G75" s="23">
        <v>1</v>
      </c>
      <c r="H75" s="91">
        <v>15</v>
      </c>
      <c r="I75" s="27">
        <f t="shared" si="23"/>
        <v>15</v>
      </c>
      <c r="J75" s="27">
        <v>6</v>
      </c>
      <c r="K75" s="28">
        <f t="shared" si="24"/>
        <v>3</v>
      </c>
      <c r="L75" s="29">
        <f t="shared" si="12"/>
        <v>-12.2</v>
      </c>
      <c r="M75" s="58" t="s">
        <v>1429</v>
      </c>
    </row>
    <row r="76" spans="1:13" s="11" customFormat="1" x14ac:dyDescent="0.25">
      <c r="A76" s="22">
        <v>41993</v>
      </c>
      <c r="B76" s="23" t="s">
        <v>1371</v>
      </c>
      <c r="C76" s="31" t="s">
        <v>175</v>
      </c>
      <c r="D76" s="23" t="s">
        <v>14</v>
      </c>
      <c r="E76" s="91">
        <v>12</v>
      </c>
      <c r="F76" s="24">
        <f t="shared" si="22"/>
        <v>12</v>
      </c>
      <c r="G76" s="23">
        <v>1</v>
      </c>
      <c r="H76" s="91">
        <v>15</v>
      </c>
      <c r="I76" s="27">
        <f t="shared" si="23"/>
        <v>15</v>
      </c>
      <c r="J76" s="27">
        <v>3</v>
      </c>
      <c r="K76" s="28">
        <f t="shared" si="24"/>
        <v>3</v>
      </c>
      <c r="L76" s="29">
        <f t="shared" si="12"/>
        <v>-9.1999999999999993</v>
      </c>
      <c r="M76" s="58" t="s">
        <v>1429</v>
      </c>
    </row>
    <row r="77" spans="1:13" s="11" customFormat="1" x14ac:dyDescent="0.25">
      <c r="A77" s="22">
        <v>41993</v>
      </c>
      <c r="B77" s="25" t="s">
        <v>784</v>
      </c>
      <c r="C77" s="31" t="s">
        <v>175</v>
      </c>
      <c r="D77" s="23" t="s">
        <v>14</v>
      </c>
      <c r="E77" s="91">
        <v>12</v>
      </c>
      <c r="F77" s="24">
        <f t="shared" si="22"/>
        <v>12</v>
      </c>
      <c r="G77" s="23">
        <v>1</v>
      </c>
      <c r="H77" s="91">
        <v>15</v>
      </c>
      <c r="I77" s="27">
        <f t="shared" si="23"/>
        <v>15</v>
      </c>
      <c r="J77" s="27">
        <v>15</v>
      </c>
      <c r="K77" s="28">
        <f t="shared" si="24"/>
        <v>3</v>
      </c>
      <c r="L77" s="29">
        <f t="shared" si="12"/>
        <v>-6.1999999999999993</v>
      </c>
      <c r="M77" s="58" t="s">
        <v>1429</v>
      </c>
    </row>
    <row r="78" spans="1:13" s="11" customFormat="1" x14ac:dyDescent="0.25">
      <c r="A78" s="22">
        <v>41993</v>
      </c>
      <c r="B78" s="25" t="s">
        <v>1372</v>
      </c>
      <c r="C78" s="31" t="s">
        <v>175</v>
      </c>
      <c r="D78" s="23" t="s">
        <v>84</v>
      </c>
      <c r="E78" s="91">
        <v>14</v>
      </c>
      <c r="F78" s="24">
        <f t="shared" si="22"/>
        <v>14</v>
      </c>
      <c r="G78" s="23">
        <v>1</v>
      </c>
      <c r="H78" s="91">
        <v>20</v>
      </c>
      <c r="I78" s="27">
        <f t="shared" si="23"/>
        <v>20</v>
      </c>
      <c r="J78" s="27">
        <v>10</v>
      </c>
      <c r="K78" s="28">
        <f t="shared" si="24"/>
        <v>6</v>
      </c>
      <c r="L78" s="29">
        <f t="shared" si="12"/>
        <v>-0.19999999999999929</v>
      </c>
      <c r="M78" s="58" t="s">
        <v>1430</v>
      </c>
    </row>
    <row r="79" spans="1:13" s="11" customFormat="1" x14ac:dyDescent="0.25">
      <c r="A79" s="22">
        <v>41993</v>
      </c>
      <c r="B79" s="25" t="s">
        <v>36</v>
      </c>
      <c r="C79" s="31" t="s">
        <v>175</v>
      </c>
      <c r="D79" s="23" t="s">
        <v>84</v>
      </c>
      <c r="E79" s="91">
        <v>14</v>
      </c>
      <c r="F79" s="24">
        <f t="shared" si="22"/>
        <v>14</v>
      </c>
      <c r="G79" s="23">
        <v>1</v>
      </c>
      <c r="H79" s="91">
        <v>20</v>
      </c>
      <c r="I79" s="27">
        <f t="shared" si="23"/>
        <v>20</v>
      </c>
      <c r="J79" s="27">
        <v>3</v>
      </c>
      <c r="K79" s="28">
        <f t="shared" si="24"/>
        <v>6</v>
      </c>
      <c r="L79" s="29">
        <f t="shared" si="12"/>
        <v>5.8000000000000007</v>
      </c>
      <c r="M79" s="58" t="s">
        <v>1430</v>
      </c>
    </row>
    <row r="80" spans="1:13" x14ac:dyDescent="0.25">
      <c r="A80" s="63">
        <v>41994</v>
      </c>
      <c r="B80" s="25" t="s">
        <v>1373</v>
      </c>
      <c r="C80" s="68" t="s">
        <v>173</v>
      </c>
      <c r="D80" s="25" t="s">
        <v>87</v>
      </c>
      <c r="E80" s="91">
        <v>45</v>
      </c>
      <c r="F80" s="24">
        <f t="shared" si="22"/>
        <v>90</v>
      </c>
      <c r="G80" s="25">
        <v>2</v>
      </c>
      <c r="H80" s="91">
        <v>25</v>
      </c>
      <c r="I80" s="27">
        <f t="shared" si="23"/>
        <v>50</v>
      </c>
      <c r="J80" s="27">
        <v>15</v>
      </c>
      <c r="K80" s="24">
        <f t="shared" si="24"/>
        <v>-40</v>
      </c>
      <c r="L80" s="29">
        <f t="shared" ref="L80:L81" si="25">K80</f>
        <v>-40</v>
      </c>
      <c r="M80" s="64" t="s">
        <v>1431</v>
      </c>
    </row>
    <row r="81" spans="1:13" x14ac:dyDescent="0.25">
      <c r="A81" s="63">
        <v>41995</v>
      </c>
      <c r="B81" s="25" t="s">
        <v>1374</v>
      </c>
      <c r="C81" s="68" t="s">
        <v>173</v>
      </c>
      <c r="D81" s="25" t="s">
        <v>82</v>
      </c>
      <c r="E81" s="91">
        <v>50</v>
      </c>
      <c r="F81" s="24">
        <f t="shared" si="22"/>
        <v>50</v>
      </c>
      <c r="G81" s="25">
        <v>1</v>
      </c>
      <c r="H81" s="91">
        <v>0</v>
      </c>
      <c r="I81" s="27">
        <f t="shared" si="23"/>
        <v>0</v>
      </c>
      <c r="J81" s="27">
        <v>4.8</v>
      </c>
      <c r="K81" s="24">
        <f t="shared" si="24"/>
        <v>-50</v>
      </c>
      <c r="L81" s="29">
        <f t="shared" si="25"/>
        <v>-50</v>
      </c>
      <c r="M81" s="64"/>
    </row>
    <row r="82" spans="1:13" s="11" customFormat="1" x14ac:dyDescent="0.25">
      <c r="A82" s="22">
        <v>41995</v>
      </c>
      <c r="B82" s="23" t="s">
        <v>64</v>
      </c>
      <c r="C82" s="31" t="s">
        <v>174</v>
      </c>
      <c r="D82" s="23" t="s">
        <v>13</v>
      </c>
      <c r="E82" s="91">
        <v>3.6</v>
      </c>
      <c r="F82" s="24">
        <f t="shared" si="22"/>
        <v>14.4</v>
      </c>
      <c r="G82" s="23">
        <v>4</v>
      </c>
      <c r="H82" s="91">
        <v>10</v>
      </c>
      <c r="I82" s="27">
        <f t="shared" si="23"/>
        <v>40</v>
      </c>
      <c r="J82" s="27">
        <v>4.8</v>
      </c>
      <c r="K82" s="28">
        <f t="shared" si="24"/>
        <v>25.6</v>
      </c>
      <c r="L82" s="29">
        <f t="shared" ref="L82:L103" si="26">L81+K82</f>
        <v>-24.4</v>
      </c>
      <c r="M82" s="58" t="s">
        <v>1432</v>
      </c>
    </row>
    <row r="83" spans="1:13" s="11" customFormat="1" x14ac:dyDescent="0.25">
      <c r="A83" s="22">
        <v>41995</v>
      </c>
      <c r="B83" s="23" t="s">
        <v>72</v>
      </c>
      <c r="C83" s="31" t="s">
        <v>175</v>
      </c>
      <c r="D83" s="23" t="s">
        <v>12</v>
      </c>
      <c r="E83" s="91">
        <v>11.2</v>
      </c>
      <c r="F83" s="24">
        <f t="shared" si="22"/>
        <v>22.4</v>
      </c>
      <c r="G83" s="23">
        <v>2</v>
      </c>
      <c r="H83" s="91">
        <v>16</v>
      </c>
      <c r="I83" s="27">
        <f t="shared" si="23"/>
        <v>32</v>
      </c>
      <c r="J83" s="27">
        <v>7.5</v>
      </c>
      <c r="K83" s="28">
        <f t="shared" si="24"/>
        <v>9.6000000000000014</v>
      </c>
      <c r="L83" s="29">
        <f t="shared" si="26"/>
        <v>-14.799999999999997</v>
      </c>
      <c r="M83" s="58" t="s">
        <v>1432</v>
      </c>
    </row>
    <row r="84" spans="1:13" s="11" customFormat="1" ht="16.5" customHeight="1" x14ac:dyDescent="0.25">
      <c r="A84" s="22">
        <v>41995</v>
      </c>
      <c r="B84" s="23" t="s">
        <v>881</v>
      </c>
      <c r="C84" s="31" t="s">
        <v>184</v>
      </c>
      <c r="D84" s="23" t="s">
        <v>12</v>
      </c>
      <c r="E84" s="91">
        <v>28</v>
      </c>
      <c r="F84" s="24">
        <f t="shared" si="22"/>
        <v>28</v>
      </c>
      <c r="G84" s="23">
        <v>1</v>
      </c>
      <c r="H84" s="91">
        <v>40</v>
      </c>
      <c r="I84" s="27">
        <f t="shared" si="23"/>
        <v>40</v>
      </c>
      <c r="J84" s="27">
        <v>15</v>
      </c>
      <c r="K84" s="28">
        <f t="shared" si="24"/>
        <v>12</v>
      </c>
      <c r="L84" s="29">
        <f t="shared" si="26"/>
        <v>-2.7999999999999972</v>
      </c>
      <c r="M84" s="58" t="s">
        <v>1432</v>
      </c>
    </row>
    <row r="85" spans="1:13" s="11" customFormat="1" x14ac:dyDescent="0.25">
      <c r="A85" s="22">
        <v>41995</v>
      </c>
      <c r="B85" s="23" t="s">
        <v>35</v>
      </c>
      <c r="C85" s="31" t="s">
        <v>175</v>
      </c>
      <c r="D85" s="23" t="s">
        <v>12</v>
      </c>
      <c r="E85" s="91">
        <v>11.2</v>
      </c>
      <c r="F85" s="24">
        <f t="shared" si="22"/>
        <v>11.2</v>
      </c>
      <c r="G85" s="23">
        <v>1</v>
      </c>
      <c r="H85" s="91">
        <v>16</v>
      </c>
      <c r="I85" s="27">
        <f t="shared" si="23"/>
        <v>16</v>
      </c>
      <c r="J85" s="27">
        <v>15</v>
      </c>
      <c r="K85" s="28">
        <f t="shared" si="24"/>
        <v>4.8000000000000007</v>
      </c>
      <c r="L85" s="29">
        <f t="shared" si="26"/>
        <v>2.0000000000000036</v>
      </c>
      <c r="M85" s="58" t="s">
        <v>1432</v>
      </c>
    </row>
    <row r="86" spans="1:13" s="11" customFormat="1" x14ac:dyDescent="0.25">
      <c r="A86" s="22">
        <v>41995</v>
      </c>
      <c r="B86" s="23" t="s">
        <v>889</v>
      </c>
      <c r="C86" s="31" t="s">
        <v>185</v>
      </c>
      <c r="D86" s="23" t="s">
        <v>13</v>
      </c>
      <c r="E86" s="91">
        <v>0.95</v>
      </c>
      <c r="F86" s="24">
        <f t="shared" si="22"/>
        <v>9.5</v>
      </c>
      <c r="G86" s="23">
        <v>10</v>
      </c>
      <c r="H86" s="91">
        <v>1</v>
      </c>
      <c r="I86" s="27">
        <f t="shared" si="23"/>
        <v>10</v>
      </c>
      <c r="J86" s="27">
        <v>6</v>
      </c>
      <c r="K86" s="28">
        <f t="shared" si="24"/>
        <v>0.5</v>
      </c>
      <c r="L86" s="29">
        <f t="shared" si="26"/>
        <v>2.5000000000000036</v>
      </c>
      <c r="M86" s="58" t="s">
        <v>1433</v>
      </c>
    </row>
    <row r="87" spans="1:13" s="11" customFormat="1" x14ac:dyDescent="0.25">
      <c r="A87" s="22">
        <v>41995</v>
      </c>
      <c r="B87" s="23" t="s">
        <v>1375</v>
      </c>
      <c r="C87" s="31" t="s">
        <v>751</v>
      </c>
      <c r="D87" s="23" t="s">
        <v>17</v>
      </c>
      <c r="E87" s="91">
        <v>13</v>
      </c>
      <c r="F87" s="24">
        <f t="shared" si="22"/>
        <v>13</v>
      </c>
      <c r="G87" s="23">
        <v>1</v>
      </c>
      <c r="H87" s="91">
        <v>15</v>
      </c>
      <c r="I87" s="27">
        <f t="shared" si="23"/>
        <v>15</v>
      </c>
      <c r="J87" s="27">
        <v>6</v>
      </c>
      <c r="K87" s="28">
        <f t="shared" si="24"/>
        <v>2</v>
      </c>
      <c r="L87" s="29">
        <f t="shared" si="26"/>
        <v>4.5000000000000036</v>
      </c>
      <c r="M87" s="58" t="s">
        <v>1434</v>
      </c>
    </row>
    <row r="88" spans="1:13" s="11" customFormat="1" x14ac:dyDescent="0.25">
      <c r="A88" s="22">
        <v>41995</v>
      </c>
      <c r="B88" s="25" t="s">
        <v>1376</v>
      </c>
      <c r="C88" s="31" t="s">
        <v>751</v>
      </c>
      <c r="D88" s="23" t="s">
        <v>17</v>
      </c>
      <c r="E88" s="91">
        <v>13</v>
      </c>
      <c r="F88" s="24">
        <f t="shared" si="22"/>
        <v>13</v>
      </c>
      <c r="G88" s="23">
        <v>1</v>
      </c>
      <c r="H88" s="91">
        <v>15</v>
      </c>
      <c r="I88" s="27">
        <f t="shared" si="23"/>
        <v>15</v>
      </c>
      <c r="J88" s="27">
        <v>6</v>
      </c>
      <c r="K88" s="28">
        <f t="shared" si="24"/>
        <v>2</v>
      </c>
      <c r="L88" s="29">
        <f t="shared" si="26"/>
        <v>6.5000000000000036</v>
      </c>
      <c r="M88" s="58" t="s">
        <v>1434</v>
      </c>
    </row>
    <row r="89" spans="1:13" s="11" customFormat="1" x14ac:dyDescent="0.25">
      <c r="A89" s="22">
        <v>41995</v>
      </c>
      <c r="B89" s="25" t="s">
        <v>1377</v>
      </c>
      <c r="C89" s="31" t="s">
        <v>751</v>
      </c>
      <c r="D89" s="23" t="s">
        <v>17</v>
      </c>
      <c r="E89" s="91">
        <v>13</v>
      </c>
      <c r="F89" s="24">
        <f t="shared" si="22"/>
        <v>13</v>
      </c>
      <c r="G89" s="23">
        <v>1</v>
      </c>
      <c r="H89" s="91">
        <v>15</v>
      </c>
      <c r="I89" s="27">
        <f t="shared" si="23"/>
        <v>15</v>
      </c>
      <c r="J89" s="27">
        <v>3</v>
      </c>
      <c r="K89" s="28">
        <f t="shared" si="24"/>
        <v>2</v>
      </c>
      <c r="L89" s="29">
        <f t="shared" si="26"/>
        <v>8.5000000000000036</v>
      </c>
      <c r="M89" s="58" t="s">
        <v>1434</v>
      </c>
    </row>
    <row r="90" spans="1:13" s="11" customFormat="1" x14ac:dyDescent="0.25">
      <c r="A90" s="22">
        <v>41995</v>
      </c>
      <c r="B90" s="23" t="s">
        <v>222</v>
      </c>
      <c r="C90" s="31" t="s">
        <v>178</v>
      </c>
      <c r="D90" s="23" t="s">
        <v>13</v>
      </c>
      <c r="E90" s="91">
        <v>4.7</v>
      </c>
      <c r="F90" s="24">
        <f t="shared" si="22"/>
        <v>4.7</v>
      </c>
      <c r="G90" s="23">
        <v>1</v>
      </c>
      <c r="H90" s="91">
        <v>12</v>
      </c>
      <c r="I90" s="27">
        <f t="shared" si="23"/>
        <v>12</v>
      </c>
      <c r="J90" s="27">
        <v>15</v>
      </c>
      <c r="K90" s="28">
        <f t="shared" si="24"/>
        <v>7.3</v>
      </c>
      <c r="L90" s="29">
        <f t="shared" si="26"/>
        <v>15.800000000000004</v>
      </c>
      <c r="M90" s="58" t="s">
        <v>1435</v>
      </c>
    </row>
    <row r="91" spans="1:13" s="11" customFormat="1" x14ac:dyDescent="0.25">
      <c r="A91" s="22">
        <v>41995</v>
      </c>
      <c r="B91" s="23" t="s">
        <v>58</v>
      </c>
      <c r="C91" s="31" t="s">
        <v>1475</v>
      </c>
      <c r="D91" s="23" t="s">
        <v>15</v>
      </c>
      <c r="E91" s="91">
        <v>35.799999999999997</v>
      </c>
      <c r="F91" s="24">
        <f t="shared" si="22"/>
        <v>35.799999999999997</v>
      </c>
      <c r="G91" s="23">
        <v>1</v>
      </c>
      <c r="H91" s="91">
        <v>39.9</v>
      </c>
      <c r="I91" s="27">
        <f t="shared" si="23"/>
        <v>39.9</v>
      </c>
      <c r="J91" s="27">
        <v>10</v>
      </c>
      <c r="K91" s="28">
        <f t="shared" si="24"/>
        <v>4.1000000000000014</v>
      </c>
      <c r="L91" s="29">
        <f t="shared" si="26"/>
        <v>19.900000000000006</v>
      </c>
      <c r="M91" s="58" t="s">
        <v>1436</v>
      </c>
    </row>
    <row r="92" spans="1:13" s="11" customFormat="1" x14ac:dyDescent="0.25">
      <c r="A92" s="22">
        <v>41995</v>
      </c>
      <c r="B92" s="23" t="s">
        <v>227</v>
      </c>
      <c r="C92" s="31" t="s">
        <v>175</v>
      </c>
      <c r="D92" s="23" t="s">
        <v>14</v>
      </c>
      <c r="E92" s="91">
        <v>12</v>
      </c>
      <c r="F92" s="24">
        <f t="shared" si="22"/>
        <v>12</v>
      </c>
      <c r="G92" s="23">
        <v>1</v>
      </c>
      <c r="H92" s="91">
        <v>15</v>
      </c>
      <c r="I92" s="27">
        <f t="shared" si="23"/>
        <v>15</v>
      </c>
      <c r="J92" s="27">
        <v>0.69</v>
      </c>
      <c r="K92" s="28">
        <f t="shared" si="24"/>
        <v>3</v>
      </c>
      <c r="L92" s="29">
        <f t="shared" si="26"/>
        <v>22.900000000000006</v>
      </c>
      <c r="M92" s="58" t="s">
        <v>1436</v>
      </c>
    </row>
    <row r="93" spans="1:13" s="11" customFormat="1" x14ac:dyDescent="0.25">
      <c r="A93" s="22">
        <v>41995</v>
      </c>
      <c r="B93" s="23" t="s">
        <v>27</v>
      </c>
      <c r="C93" s="31" t="s">
        <v>174</v>
      </c>
      <c r="D93" s="23" t="s">
        <v>13</v>
      </c>
      <c r="E93" s="91">
        <v>14.3</v>
      </c>
      <c r="F93" s="24">
        <f t="shared" si="22"/>
        <v>28.6</v>
      </c>
      <c r="G93" s="23">
        <v>2</v>
      </c>
      <c r="H93" s="91">
        <v>35</v>
      </c>
      <c r="I93" s="27">
        <f t="shared" si="23"/>
        <v>70</v>
      </c>
      <c r="J93" s="27">
        <v>4.8</v>
      </c>
      <c r="K93" s="28">
        <f t="shared" si="24"/>
        <v>41.4</v>
      </c>
      <c r="L93" s="29">
        <f t="shared" si="26"/>
        <v>64.300000000000011</v>
      </c>
      <c r="M93" s="58" t="s">
        <v>1437</v>
      </c>
    </row>
    <row r="94" spans="1:13" x14ac:dyDescent="0.25">
      <c r="A94" s="63">
        <v>41996</v>
      </c>
      <c r="B94" s="25" t="s">
        <v>1378</v>
      </c>
      <c r="C94" s="68" t="s">
        <v>173</v>
      </c>
      <c r="D94" s="25" t="s">
        <v>85</v>
      </c>
      <c r="E94" s="91">
        <v>50</v>
      </c>
      <c r="F94" s="24">
        <f t="shared" si="22"/>
        <v>50</v>
      </c>
      <c r="G94" s="25">
        <v>1</v>
      </c>
      <c r="H94" s="91">
        <v>0</v>
      </c>
      <c r="I94" s="27">
        <f t="shared" si="23"/>
        <v>0</v>
      </c>
      <c r="J94" s="27">
        <v>6</v>
      </c>
      <c r="K94" s="24">
        <f t="shared" si="24"/>
        <v>-50</v>
      </c>
      <c r="L94" s="29">
        <f t="shared" ref="L94:L95" si="27">K94</f>
        <v>-50</v>
      </c>
      <c r="M94" s="64"/>
    </row>
    <row r="95" spans="1:13" x14ac:dyDescent="0.25">
      <c r="A95" s="63">
        <v>41997</v>
      </c>
      <c r="B95" s="25" t="s">
        <v>1379</v>
      </c>
      <c r="C95" s="68" t="s">
        <v>173</v>
      </c>
      <c r="D95" s="25" t="s">
        <v>82</v>
      </c>
      <c r="E95" s="91">
        <v>45</v>
      </c>
      <c r="F95" s="24">
        <f t="shared" si="22"/>
        <v>90</v>
      </c>
      <c r="G95" s="25">
        <v>2</v>
      </c>
      <c r="H95" s="91">
        <v>25</v>
      </c>
      <c r="I95" s="27">
        <f t="shared" si="23"/>
        <v>50</v>
      </c>
      <c r="J95" s="27">
        <v>10</v>
      </c>
      <c r="K95" s="24">
        <f t="shared" si="24"/>
        <v>-40</v>
      </c>
      <c r="L95" s="29">
        <f t="shared" si="27"/>
        <v>-40</v>
      </c>
      <c r="M95" s="64" t="s">
        <v>1438</v>
      </c>
    </row>
    <row r="96" spans="1:13" s="11" customFormat="1" x14ac:dyDescent="0.25">
      <c r="A96" s="22">
        <v>41997</v>
      </c>
      <c r="B96" s="23" t="s">
        <v>27</v>
      </c>
      <c r="C96" s="31" t="s">
        <v>174</v>
      </c>
      <c r="D96" s="23" t="s">
        <v>13</v>
      </c>
      <c r="E96" s="91">
        <v>14.3</v>
      </c>
      <c r="F96" s="24">
        <f t="shared" si="22"/>
        <v>14.3</v>
      </c>
      <c r="G96" s="23">
        <v>1</v>
      </c>
      <c r="H96" s="91">
        <v>35</v>
      </c>
      <c r="I96" s="27">
        <f t="shared" si="23"/>
        <v>35</v>
      </c>
      <c r="J96" s="27">
        <v>4.8</v>
      </c>
      <c r="K96" s="28">
        <f t="shared" si="24"/>
        <v>20.7</v>
      </c>
      <c r="L96" s="29">
        <f t="shared" si="26"/>
        <v>-19.3</v>
      </c>
      <c r="M96" s="58" t="s">
        <v>1439</v>
      </c>
    </row>
    <row r="97" spans="1:13" s="11" customFormat="1" x14ac:dyDescent="0.25">
      <c r="A97" s="22">
        <v>41997</v>
      </c>
      <c r="B97" s="23" t="s">
        <v>37</v>
      </c>
      <c r="C97" s="31" t="s">
        <v>177</v>
      </c>
      <c r="D97" s="23" t="s">
        <v>13</v>
      </c>
      <c r="E97" s="91">
        <v>4.7</v>
      </c>
      <c r="F97" s="24">
        <f t="shared" si="22"/>
        <v>4.7</v>
      </c>
      <c r="G97" s="23">
        <v>1</v>
      </c>
      <c r="H97" s="91">
        <v>20</v>
      </c>
      <c r="I97" s="27">
        <f t="shared" si="23"/>
        <v>20</v>
      </c>
      <c r="J97" s="27">
        <v>6</v>
      </c>
      <c r="K97" s="28">
        <f t="shared" si="24"/>
        <v>15.3</v>
      </c>
      <c r="L97" s="29">
        <f t="shared" si="26"/>
        <v>-4</v>
      </c>
      <c r="M97" s="58" t="s">
        <v>1440</v>
      </c>
    </row>
    <row r="98" spans="1:13" s="11" customFormat="1" x14ac:dyDescent="0.25">
      <c r="A98" s="22">
        <v>41997</v>
      </c>
      <c r="B98" s="23" t="s">
        <v>40</v>
      </c>
      <c r="C98" s="31" t="s">
        <v>180</v>
      </c>
      <c r="D98" s="23" t="s">
        <v>13</v>
      </c>
      <c r="E98" s="91">
        <v>1.28</v>
      </c>
      <c r="F98" s="24">
        <f t="shared" si="22"/>
        <v>5.12</v>
      </c>
      <c r="G98" s="23">
        <v>4</v>
      </c>
      <c r="H98" s="91">
        <v>5</v>
      </c>
      <c r="I98" s="27">
        <f t="shared" si="23"/>
        <v>20</v>
      </c>
      <c r="J98" s="27">
        <v>6</v>
      </c>
      <c r="K98" s="28">
        <f t="shared" si="24"/>
        <v>14.879999999999999</v>
      </c>
      <c r="L98" s="29">
        <f t="shared" si="26"/>
        <v>10.879999999999999</v>
      </c>
      <c r="M98" s="58" t="s">
        <v>1441</v>
      </c>
    </row>
    <row r="99" spans="1:13" s="11" customFormat="1" x14ac:dyDescent="0.25">
      <c r="A99" s="22">
        <v>41997</v>
      </c>
      <c r="B99" s="23" t="s">
        <v>30</v>
      </c>
      <c r="C99" s="31" t="s">
        <v>177</v>
      </c>
      <c r="D99" s="23" t="s">
        <v>13</v>
      </c>
      <c r="E99" s="91">
        <v>4.5999999999999996</v>
      </c>
      <c r="F99" s="24">
        <f t="shared" si="22"/>
        <v>4.5999999999999996</v>
      </c>
      <c r="G99" s="23">
        <v>1</v>
      </c>
      <c r="H99" s="91">
        <v>20</v>
      </c>
      <c r="I99" s="27">
        <f t="shared" si="23"/>
        <v>20</v>
      </c>
      <c r="J99" s="27">
        <v>3</v>
      </c>
      <c r="K99" s="28">
        <f t="shared" si="24"/>
        <v>15.4</v>
      </c>
      <c r="L99" s="29">
        <f t="shared" si="26"/>
        <v>26.28</v>
      </c>
      <c r="M99" s="58" t="s">
        <v>1442</v>
      </c>
    </row>
    <row r="100" spans="1:13" s="11" customFormat="1" x14ac:dyDescent="0.25">
      <c r="A100" s="22">
        <v>41997</v>
      </c>
      <c r="B100" s="23" t="s">
        <v>27</v>
      </c>
      <c r="C100" s="31" t="s">
        <v>174</v>
      </c>
      <c r="D100" s="23" t="s">
        <v>13</v>
      </c>
      <c r="E100" s="91">
        <v>14.3</v>
      </c>
      <c r="F100" s="24">
        <f t="shared" si="22"/>
        <v>14.3</v>
      </c>
      <c r="G100" s="23">
        <v>1</v>
      </c>
      <c r="H100" s="91">
        <v>35</v>
      </c>
      <c r="I100" s="27">
        <f t="shared" si="23"/>
        <v>35</v>
      </c>
      <c r="J100" s="27">
        <v>15</v>
      </c>
      <c r="K100" s="28">
        <f t="shared" si="24"/>
        <v>20.7</v>
      </c>
      <c r="L100" s="29">
        <f t="shared" si="26"/>
        <v>46.980000000000004</v>
      </c>
      <c r="M100" s="58" t="s">
        <v>1443</v>
      </c>
    </row>
    <row r="101" spans="1:13" s="11" customFormat="1" x14ac:dyDescent="0.25">
      <c r="A101" s="22">
        <v>41997</v>
      </c>
      <c r="B101" s="23" t="s">
        <v>40</v>
      </c>
      <c r="C101" s="31" t="s">
        <v>180</v>
      </c>
      <c r="D101" s="23" t="s">
        <v>13</v>
      </c>
      <c r="E101" s="91">
        <v>1.28</v>
      </c>
      <c r="F101" s="24">
        <f t="shared" si="22"/>
        <v>1.28</v>
      </c>
      <c r="G101" s="23">
        <v>1</v>
      </c>
      <c r="H101" s="91">
        <v>5</v>
      </c>
      <c r="I101" s="27">
        <f t="shared" si="23"/>
        <v>5</v>
      </c>
      <c r="J101" s="27">
        <v>10</v>
      </c>
      <c r="K101" s="28">
        <f t="shared" si="24"/>
        <v>3.7199999999999998</v>
      </c>
      <c r="L101" s="29">
        <f t="shared" si="26"/>
        <v>50.7</v>
      </c>
      <c r="M101" s="58" t="s">
        <v>1444</v>
      </c>
    </row>
    <row r="102" spans="1:13" x14ac:dyDescent="0.25">
      <c r="A102" s="63">
        <v>41997</v>
      </c>
      <c r="B102" s="25" t="s">
        <v>1380</v>
      </c>
      <c r="C102" s="68" t="s">
        <v>173</v>
      </c>
      <c r="D102" s="25" t="s">
        <v>87</v>
      </c>
      <c r="E102" s="91">
        <v>45</v>
      </c>
      <c r="F102" s="24">
        <f t="shared" si="22"/>
        <v>90</v>
      </c>
      <c r="G102" s="25">
        <v>2</v>
      </c>
      <c r="H102" s="91">
        <v>25</v>
      </c>
      <c r="I102" s="27">
        <f t="shared" si="23"/>
        <v>50</v>
      </c>
      <c r="J102" s="27">
        <v>3</v>
      </c>
      <c r="K102" s="24">
        <f t="shared" si="24"/>
        <v>-40</v>
      </c>
      <c r="L102" s="29">
        <f>K102</f>
        <v>-40</v>
      </c>
      <c r="M102" s="64" t="s">
        <v>1445</v>
      </c>
    </row>
    <row r="103" spans="1:13" s="11" customFormat="1" x14ac:dyDescent="0.25">
      <c r="A103" s="22">
        <v>41999</v>
      </c>
      <c r="B103" s="25" t="s">
        <v>64</v>
      </c>
      <c r="C103" s="31" t="s">
        <v>174</v>
      </c>
      <c r="D103" s="25" t="s">
        <v>13</v>
      </c>
      <c r="E103" s="91">
        <v>3.6</v>
      </c>
      <c r="F103" s="24">
        <f t="shared" si="22"/>
        <v>3.6</v>
      </c>
      <c r="G103" s="23">
        <v>1</v>
      </c>
      <c r="H103" s="91">
        <v>10</v>
      </c>
      <c r="I103" s="27">
        <f t="shared" si="23"/>
        <v>10</v>
      </c>
      <c r="J103" s="27">
        <v>15</v>
      </c>
      <c r="K103" s="28">
        <f t="shared" si="24"/>
        <v>6.4</v>
      </c>
      <c r="L103" s="29">
        <f t="shared" si="26"/>
        <v>-33.6</v>
      </c>
      <c r="M103" s="58" t="s">
        <v>1446</v>
      </c>
    </row>
    <row r="104" spans="1:13" x14ac:dyDescent="0.25">
      <c r="A104" s="63">
        <v>41999</v>
      </c>
      <c r="B104" s="25" t="s">
        <v>1380</v>
      </c>
      <c r="C104" s="68" t="s">
        <v>173</v>
      </c>
      <c r="D104" s="25" t="s">
        <v>87</v>
      </c>
      <c r="E104" s="91">
        <v>30</v>
      </c>
      <c r="F104" s="24">
        <f t="shared" si="22"/>
        <v>90</v>
      </c>
      <c r="G104" s="25">
        <v>3</v>
      </c>
      <c r="H104" s="91">
        <v>25</v>
      </c>
      <c r="I104" s="27">
        <f t="shared" si="23"/>
        <v>75</v>
      </c>
      <c r="J104" s="27">
        <v>6</v>
      </c>
      <c r="K104" s="24">
        <f t="shared" si="24"/>
        <v>-15</v>
      </c>
      <c r="L104" s="29">
        <f>K104</f>
        <v>-15</v>
      </c>
      <c r="M104" s="64" t="s">
        <v>1447</v>
      </c>
    </row>
    <row r="105" spans="1:13" s="11" customFormat="1" x14ac:dyDescent="0.25">
      <c r="A105" s="22">
        <v>41999</v>
      </c>
      <c r="B105" s="25" t="s">
        <v>30</v>
      </c>
      <c r="C105" s="31" t="s">
        <v>177</v>
      </c>
      <c r="D105" s="25" t="s">
        <v>13</v>
      </c>
      <c r="E105" s="91">
        <v>4.5999999999999996</v>
      </c>
      <c r="F105" s="24">
        <f t="shared" si="22"/>
        <v>4.5999999999999996</v>
      </c>
      <c r="G105" s="23">
        <v>1</v>
      </c>
      <c r="H105" s="91">
        <v>20</v>
      </c>
      <c r="I105" s="27">
        <f t="shared" si="23"/>
        <v>20</v>
      </c>
      <c r="J105" s="27">
        <v>4.8</v>
      </c>
      <c r="K105" s="28">
        <f t="shared" si="24"/>
        <v>15.4</v>
      </c>
      <c r="L105" s="29">
        <f>K105</f>
        <v>15.4</v>
      </c>
      <c r="M105" s="58" t="s">
        <v>1448</v>
      </c>
    </row>
    <row r="106" spans="1:13" s="11" customFormat="1" x14ac:dyDescent="0.25">
      <c r="A106" s="22">
        <v>41999</v>
      </c>
      <c r="B106" s="25" t="s">
        <v>44</v>
      </c>
      <c r="C106" s="31" t="s">
        <v>183</v>
      </c>
      <c r="D106" s="25" t="s">
        <v>14</v>
      </c>
      <c r="E106" s="91">
        <v>24</v>
      </c>
      <c r="F106" s="24">
        <f t="shared" si="22"/>
        <v>24</v>
      </c>
      <c r="G106" s="23">
        <v>1</v>
      </c>
      <c r="H106" s="91">
        <v>30</v>
      </c>
      <c r="I106" s="27">
        <f t="shared" si="23"/>
        <v>30</v>
      </c>
      <c r="J106" s="27">
        <v>4.8</v>
      </c>
      <c r="K106" s="28">
        <f t="shared" si="24"/>
        <v>6</v>
      </c>
      <c r="L106" s="29">
        <f t="shared" ref="L106" si="28">L105+K106</f>
        <v>21.4</v>
      </c>
      <c r="M106" s="58" t="s">
        <v>1449</v>
      </c>
    </row>
    <row r="107" spans="1:13" s="11" customFormat="1" x14ac:dyDescent="0.25">
      <c r="A107" s="22">
        <v>41999</v>
      </c>
      <c r="B107" s="25" t="s">
        <v>1371</v>
      </c>
      <c r="C107" s="31" t="s">
        <v>175</v>
      </c>
      <c r="D107" s="25" t="s">
        <v>14</v>
      </c>
      <c r="E107" s="91">
        <v>12</v>
      </c>
      <c r="F107" s="24">
        <f t="shared" si="22"/>
        <v>24</v>
      </c>
      <c r="G107" s="23">
        <v>2</v>
      </c>
      <c r="H107" s="91">
        <v>15</v>
      </c>
      <c r="I107" s="27">
        <f t="shared" si="23"/>
        <v>30</v>
      </c>
      <c r="J107" s="27">
        <v>4.8</v>
      </c>
      <c r="K107" s="28">
        <f t="shared" si="24"/>
        <v>6</v>
      </c>
      <c r="L107" s="29">
        <f>K107</f>
        <v>6</v>
      </c>
      <c r="M107" s="58" t="s">
        <v>1449</v>
      </c>
    </row>
    <row r="108" spans="1:13" s="11" customFormat="1" x14ac:dyDescent="0.25">
      <c r="A108" s="22">
        <v>42000</v>
      </c>
      <c r="B108" s="25" t="s">
        <v>227</v>
      </c>
      <c r="C108" s="31" t="s">
        <v>175</v>
      </c>
      <c r="D108" s="25" t="s">
        <v>14</v>
      </c>
      <c r="E108" s="91">
        <v>12</v>
      </c>
      <c r="F108" s="24">
        <f t="shared" si="22"/>
        <v>12</v>
      </c>
      <c r="G108" s="23">
        <v>1</v>
      </c>
      <c r="H108" s="91">
        <v>15</v>
      </c>
      <c r="I108" s="27">
        <f t="shared" si="23"/>
        <v>15</v>
      </c>
      <c r="J108" s="27">
        <v>4.8</v>
      </c>
      <c r="K108" s="28">
        <f t="shared" si="24"/>
        <v>3</v>
      </c>
      <c r="L108" s="29">
        <f t="shared" ref="L108:L130" si="29">L107+K108</f>
        <v>9</v>
      </c>
      <c r="M108" s="58" t="s">
        <v>1450</v>
      </c>
    </row>
    <row r="109" spans="1:13" s="11" customFormat="1" x14ac:dyDescent="0.25">
      <c r="A109" s="22">
        <v>42000</v>
      </c>
      <c r="B109" s="25" t="s">
        <v>1371</v>
      </c>
      <c r="C109" s="31" t="s">
        <v>175</v>
      </c>
      <c r="D109" s="25" t="s">
        <v>14</v>
      </c>
      <c r="E109" s="91">
        <v>12</v>
      </c>
      <c r="F109" s="24">
        <f t="shared" si="22"/>
        <v>12</v>
      </c>
      <c r="G109" s="23">
        <v>1</v>
      </c>
      <c r="H109" s="91">
        <v>15</v>
      </c>
      <c r="I109" s="27">
        <f t="shared" si="23"/>
        <v>15</v>
      </c>
      <c r="J109" s="27">
        <v>7.5</v>
      </c>
      <c r="K109" s="28">
        <f t="shared" si="24"/>
        <v>3</v>
      </c>
      <c r="L109" s="29">
        <f t="shared" si="29"/>
        <v>12</v>
      </c>
      <c r="M109" s="58" t="s">
        <v>1450</v>
      </c>
    </row>
    <row r="110" spans="1:13" ht="16.5" customHeight="1" x14ac:dyDescent="0.25">
      <c r="A110" s="63">
        <v>42000</v>
      </c>
      <c r="B110" s="25" t="s">
        <v>1381</v>
      </c>
      <c r="C110" s="68" t="s">
        <v>173</v>
      </c>
      <c r="D110" s="25" t="s">
        <v>87</v>
      </c>
      <c r="E110" s="91">
        <v>18</v>
      </c>
      <c r="F110" s="24">
        <f t="shared" si="22"/>
        <v>90</v>
      </c>
      <c r="G110" s="25">
        <v>5</v>
      </c>
      <c r="H110" s="91">
        <v>25</v>
      </c>
      <c r="I110" s="27">
        <f t="shared" si="23"/>
        <v>125</v>
      </c>
      <c r="J110" s="27">
        <v>15</v>
      </c>
      <c r="K110" s="24">
        <f t="shared" si="24"/>
        <v>35</v>
      </c>
      <c r="L110" s="29">
        <f>K110</f>
        <v>35</v>
      </c>
      <c r="M110" s="64" t="s">
        <v>1451</v>
      </c>
    </row>
    <row r="111" spans="1:13" s="11" customFormat="1" x14ac:dyDescent="0.25">
      <c r="A111" s="22">
        <v>42000</v>
      </c>
      <c r="B111" s="25" t="s">
        <v>237</v>
      </c>
      <c r="C111" s="31" t="s">
        <v>187</v>
      </c>
      <c r="D111" s="25" t="s">
        <v>13</v>
      </c>
      <c r="E111" s="91">
        <v>2.5</v>
      </c>
      <c r="F111" s="24">
        <f t="shared" si="22"/>
        <v>2.5</v>
      </c>
      <c r="G111" s="23">
        <v>1</v>
      </c>
      <c r="H111" s="91">
        <v>10</v>
      </c>
      <c r="I111" s="27">
        <f t="shared" si="23"/>
        <v>10</v>
      </c>
      <c r="J111" s="27">
        <v>15</v>
      </c>
      <c r="K111" s="28">
        <f t="shared" si="24"/>
        <v>7.5</v>
      </c>
      <c r="L111" s="29">
        <f t="shared" si="29"/>
        <v>42.5</v>
      </c>
      <c r="M111" s="58" t="s">
        <v>1452</v>
      </c>
    </row>
    <row r="112" spans="1:13" s="11" customFormat="1" x14ac:dyDescent="0.25">
      <c r="A112" s="22">
        <v>42000</v>
      </c>
      <c r="B112" s="25" t="s">
        <v>889</v>
      </c>
      <c r="C112" s="31" t="s">
        <v>185</v>
      </c>
      <c r="D112" s="25" t="s">
        <v>13</v>
      </c>
      <c r="E112" s="91">
        <v>0.95</v>
      </c>
      <c r="F112" s="24">
        <f t="shared" si="22"/>
        <v>1.9</v>
      </c>
      <c r="G112" s="23">
        <v>2</v>
      </c>
      <c r="H112" s="91">
        <v>1</v>
      </c>
      <c r="I112" s="27">
        <f t="shared" si="23"/>
        <v>2</v>
      </c>
      <c r="J112" s="27">
        <v>6</v>
      </c>
      <c r="K112" s="28">
        <f t="shared" si="24"/>
        <v>0.10000000000000009</v>
      </c>
      <c r="L112" s="29">
        <f t="shared" si="29"/>
        <v>42.6</v>
      </c>
      <c r="M112" s="58" t="s">
        <v>1452</v>
      </c>
    </row>
    <row r="113" spans="1:13" s="11" customFormat="1" x14ac:dyDescent="0.25">
      <c r="A113" s="22">
        <v>42000</v>
      </c>
      <c r="B113" s="25" t="s">
        <v>35</v>
      </c>
      <c r="C113" s="31" t="s">
        <v>175</v>
      </c>
      <c r="D113" s="25" t="s">
        <v>12</v>
      </c>
      <c r="E113" s="91">
        <v>11.2</v>
      </c>
      <c r="F113" s="24">
        <f t="shared" si="22"/>
        <v>11.2</v>
      </c>
      <c r="G113" s="23">
        <v>1</v>
      </c>
      <c r="H113" s="91">
        <v>16</v>
      </c>
      <c r="I113" s="27">
        <f t="shared" si="23"/>
        <v>16</v>
      </c>
      <c r="J113" s="27">
        <v>6</v>
      </c>
      <c r="K113" s="28">
        <f t="shared" si="24"/>
        <v>4.8000000000000007</v>
      </c>
      <c r="L113" s="29">
        <f t="shared" si="29"/>
        <v>47.400000000000006</v>
      </c>
      <c r="M113" s="58" t="s">
        <v>1452</v>
      </c>
    </row>
    <row r="114" spans="1:13" s="11" customFormat="1" x14ac:dyDescent="0.25">
      <c r="A114" s="22">
        <v>42000</v>
      </c>
      <c r="B114" s="25" t="s">
        <v>44</v>
      </c>
      <c r="C114" s="31" t="s">
        <v>183</v>
      </c>
      <c r="D114" s="23" t="s">
        <v>14</v>
      </c>
      <c r="E114" s="91">
        <v>24</v>
      </c>
      <c r="F114" s="24">
        <f t="shared" si="22"/>
        <v>24</v>
      </c>
      <c r="G114" s="23">
        <v>1</v>
      </c>
      <c r="H114" s="91">
        <v>30</v>
      </c>
      <c r="I114" s="27">
        <f t="shared" si="23"/>
        <v>30</v>
      </c>
      <c r="J114" s="27">
        <v>6</v>
      </c>
      <c r="K114" s="28">
        <f t="shared" si="24"/>
        <v>6</v>
      </c>
      <c r="L114" s="29">
        <f t="shared" si="29"/>
        <v>53.400000000000006</v>
      </c>
      <c r="M114" s="58" t="s">
        <v>1453</v>
      </c>
    </row>
    <row r="115" spans="1:13" s="11" customFormat="1" x14ac:dyDescent="0.25">
      <c r="A115" s="22">
        <v>42000</v>
      </c>
      <c r="B115" s="25" t="s">
        <v>30</v>
      </c>
      <c r="C115" s="31" t="s">
        <v>177</v>
      </c>
      <c r="D115" s="23" t="s">
        <v>13</v>
      </c>
      <c r="E115" s="91">
        <v>4.5999999999999996</v>
      </c>
      <c r="F115" s="24">
        <f t="shared" si="22"/>
        <v>4.5999999999999996</v>
      </c>
      <c r="G115" s="23">
        <v>1</v>
      </c>
      <c r="H115" s="91">
        <v>20</v>
      </c>
      <c r="I115" s="27">
        <f t="shared" si="23"/>
        <v>20</v>
      </c>
      <c r="J115" s="27">
        <v>3</v>
      </c>
      <c r="K115" s="28">
        <f t="shared" si="24"/>
        <v>15.4</v>
      </c>
      <c r="L115" s="29">
        <f t="shared" si="29"/>
        <v>68.800000000000011</v>
      </c>
      <c r="M115" s="58" t="s">
        <v>1454</v>
      </c>
    </row>
    <row r="116" spans="1:13" s="11" customFormat="1" x14ac:dyDescent="0.25">
      <c r="A116" s="22">
        <v>42000</v>
      </c>
      <c r="B116" s="25" t="s">
        <v>30</v>
      </c>
      <c r="C116" s="31" t="s">
        <v>177</v>
      </c>
      <c r="D116" s="23" t="s">
        <v>13</v>
      </c>
      <c r="E116" s="91">
        <v>4.5999999999999996</v>
      </c>
      <c r="F116" s="24">
        <f t="shared" si="22"/>
        <v>4.5999999999999996</v>
      </c>
      <c r="G116" s="23">
        <v>1</v>
      </c>
      <c r="H116" s="91">
        <v>20</v>
      </c>
      <c r="I116" s="27">
        <f t="shared" si="23"/>
        <v>20</v>
      </c>
      <c r="J116" s="27">
        <v>15</v>
      </c>
      <c r="K116" s="28">
        <f t="shared" si="24"/>
        <v>15.4</v>
      </c>
      <c r="L116" s="29">
        <f t="shared" si="29"/>
        <v>84.200000000000017</v>
      </c>
      <c r="M116" s="58" t="s">
        <v>1455</v>
      </c>
    </row>
    <row r="117" spans="1:13" s="11" customFormat="1" x14ac:dyDescent="0.25">
      <c r="A117" s="22">
        <v>42000</v>
      </c>
      <c r="B117" s="25" t="s">
        <v>63</v>
      </c>
      <c r="C117" s="31" t="s">
        <v>174</v>
      </c>
      <c r="D117" s="23" t="s">
        <v>13</v>
      </c>
      <c r="E117" s="91">
        <v>3.6</v>
      </c>
      <c r="F117" s="24">
        <f t="shared" si="22"/>
        <v>3.6</v>
      </c>
      <c r="G117" s="23">
        <v>1</v>
      </c>
      <c r="H117" s="91">
        <v>10</v>
      </c>
      <c r="I117" s="27">
        <f t="shared" si="23"/>
        <v>10</v>
      </c>
      <c r="J117" s="27">
        <v>10</v>
      </c>
      <c r="K117" s="28">
        <f t="shared" si="24"/>
        <v>6.4</v>
      </c>
      <c r="L117" s="29">
        <f t="shared" si="29"/>
        <v>90.600000000000023</v>
      </c>
      <c r="M117" s="58" t="s">
        <v>1456</v>
      </c>
    </row>
    <row r="118" spans="1:13" x14ac:dyDescent="0.25">
      <c r="A118" s="63">
        <v>42001</v>
      </c>
      <c r="B118" s="25" t="s">
        <v>1382</v>
      </c>
      <c r="C118" s="68" t="s">
        <v>173</v>
      </c>
      <c r="D118" s="25" t="s">
        <v>82</v>
      </c>
      <c r="E118" s="91">
        <v>50</v>
      </c>
      <c r="F118" s="24">
        <f t="shared" si="22"/>
        <v>50</v>
      </c>
      <c r="G118" s="25">
        <v>1</v>
      </c>
      <c r="H118" s="91">
        <v>0</v>
      </c>
      <c r="I118" s="27">
        <f t="shared" si="23"/>
        <v>0</v>
      </c>
      <c r="J118" s="27">
        <v>0.69</v>
      </c>
      <c r="K118" s="24">
        <f t="shared" si="24"/>
        <v>-50</v>
      </c>
      <c r="L118" s="29">
        <f>K118</f>
        <v>-50</v>
      </c>
      <c r="M118" s="64"/>
    </row>
    <row r="119" spans="1:13" s="11" customFormat="1" x14ac:dyDescent="0.25">
      <c r="A119" s="22">
        <v>42001</v>
      </c>
      <c r="B119" s="25" t="s">
        <v>30</v>
      </c>
      <c r="C119" s="31" t="s">
        <v>177</v>
      </c>
      <c r="D119" s="23" t="s">
        <v>13</v>
      </c>
      <c r="E119" s="91">
        <v>4.5999999999999996</v>
      </c>
      <c r="F119" s="24">
        <f t="shared" si="22"/>
        <v>4.5999999999999996</v>
      </c>
      <c r="G119" s="23">
        <v>1</v>
      </c>
      <c r="H119" s="91">
        <v>20</v>
      </c>
      <c r="I119" s="27">
        <f t="shared" si="23"/>
        <v>20</v>
      </c>
      <c r="J119" s="27">
        <v>4.8</v>
      </c>
      <c r="K119" s="28">
        <f t="shared" si="24"/>
        <v>15.4</v>
      </c>
      <c r="L119" s="29">
        <f t="shared" si="29"/>
        <v>-34.6</v>
      </c>
      <c r="M119" s="58" t="s">
        <v>1457</v>
      </c>
    </row>
    <row r="120" spans="1:13" x14ac:dyDescent="0.25">
      <c r="A120" s="63">
        <v>42002</v>
      </c>
      <c r="B120" s="25" t="s">
        <v>1383</v>
      </c>
      <c r="C120" s="68" t="s">
        <v>173</v>
      </c>
      <c r="D120" s="25" t="s">
        <v>82</v>
      </c>
      <c r="E120" s="91">
        <v>50</v>
      </c>
      <c r="F120" s="24">
        <f t="shared" si="22"/>
        <v>50</v>
      </c>
      <c r="G120" s="25">
        <v>1</v>
      </c>
      <c r="H120" s="91">
        <v>0</v>
      </c>
      <c r="I120" s="27">
        <f t="shared" si="23"/>
        <v>0</v>
      </c>
      <c r="J120" s="27">
        <v>6</v>
      </c>
      <c r="K120" s="24">
        <f t="shared" si="24"/>
        <v>-50</v>
      </c>
      <c r="L120" s="29">
        <f>K120</f>
        <v>-50</v>
      </c>
      <c r="M120" s="64"/>
    </row>
    <row r="121" spans="1:13" s="11" customFormat="1" x14ac:dyDescent="0.25">
      <c r="A121" s="22">
        <v>42002</v>
      </c>
      <c r="B121" s="25" t="s">
        <v>458</v>
      </c>
      <c r="C121" s="31" t="s">
        <v>183</v>
      </c>
      <c r="D121" s="23" t="s">
        <v>245</v>
      </c>
      <c r="E121" s="91">
        <v>15</v>
      </c>
      <c r="F121" s="24">
        <f t="shared" si="22"/>
        <v>15</v>
      </c>
      <c r="G121" s="23">
        <v>1</v>
      </c>
      <c r="H121" s="91">
        <v>20</v>
      </c>
      <c r="I121" s="27">
        <f t="shared" si="23"/>
        <v>20</v>
      </c>
      <c r="J121" s="27">
        <v>10</v>
      </c>
      <c r="K121" s="28">
        <f t="shared" si="24"/>
        <v>5</v>
      </c>
      <c r="L121" s="29">
        <f t="shared" si="29"/>
        <v>-45</v>
      </c>
      <c r="M121" s="58" t="s">
        <v>1458</v>
      </c>
    </row>
    <row r="122" spans="1:13" s="11" customFormat="1" x14ac:dyDescent="0.25">
      <c r="A122" s="22">
        <v>42002</v>
      </c>
      <c r="B122" s="25" t="s">
        <v>72</v>
      </c>
      <c r="C122" s="31" t="s">
        <v>175</v>
      </c>
      <c r="D122" s="23" t="s">
        <v>12</v>
      </c>
      <c r="E122" s="91">
        <v>11.2</v>
      </c>
      <c r="F122" s="24">
        <f t="shared" si="22"/>
        <v>11.2</v>
      </c>
      <c r="G122" s="23">
        <v>1</v>
      </c>
      <c r="H122" s="91">
        <v>16</v>
      </c>
      <c r="I122" s="27">
        <f t="shared" si="23"/>
        <v>16</v>
      </c>
      <c r="J122" s="27">
        <v>4.8</v>
      </c>
      <c r="K122" s="28">
        <f t="shared" si="24"/>
        <v>4.8000000000000007</v>
      </c>
      <c r="L122" s="29">
        <f t="shared" si="29"/>
        <v>-40.200000000000003</v>
      </c>
      <c r="M122" s="58" t="s">
        <v>1458</v>
      </c>
    </row>
    <row r="123" spans="1:13" s="11" customFormat="1" x14ac:dyDescent="0.25">
      <c r="A123" s="22">
        <v>42002</v>
      </c>
      <c r="B123" s="25" t="s">
        <v>29</v>
      </c>
      <c r="C123" s="31" t="s">
        <v>176</v>
      </c>
      <c r="D123" s="23" t="s">
        <v>16</v>
      </c>
      <c r="E123" s="91">
        <v>28</v>
      </c>
      <c r="F123" s="24">
        <f t="shared" si="22"/>
        <v>28</v>
      </c>
      <c r="G123" s="23">
        <v>1</v>
      </c>
      <c r="H123" s="91">
        <v>30</v>
      </c>
      <c r="I123" s="27">
        <f t="shared" si="23"/>
        <v>30</v>
      </c>
      <c r="J123" s="27">
        <v>6</v>
      </c>
      <c r="K123" s="28">
        <f t="shared" si="24"/>
        <v>2</v>
      </c>
      <c r="L123" s="29">
        <f t="shared" si="29"/>
        <v>-38.200000000000003</v>
      </c>
      <c r="M123" s="58" t="s">
        <v>1459</v>
      </c>
    </row>
    <row r="124" spans="1:13" s="11" customFormat="1" x14ac:dyDescent="0.25">
      <c r="A124" s="22">
        <v>42002</v>
      </c>
      <c r="B124" s="25" t="s">
        <v>29</v>
      </c>
      <c r="C124" s="31" t="s">
        <v>176</v>
      </c>
      <c r="D124" s="23" t="s">
        <v>16</v>
      </c>
      <c r="E124" s="91">
        <v>28</v>
      </c>
      <c r="F124" s="24">
        <f t="shared" si="22"/>
        <v>28</v>
      </c>
      <c r="G124" s="23">
        <v>1</v>
      </c>
      <c r="H124" s="91">
        <v>30</v>
      </c>
      <c r="I124" s="27">
        <f t="shared" si="23"/>
        <v>30</v>
      </c>
      <c r="J124" s="27">
        <v>6</v>
      </c>
      <c r="K124" s="28">
        <f t="shared" si="24"/>
        <v>2</v>
      </c>
      <c r="L124" s="29">
        <f t="shared" si="29"/>
        <v>-36.200000000000003</v>
      </c>
      <c r="M124" s="58" t="s">
        <v>1459</v>
      </c>
    </row>
    <row r="125" spans="1:13" s="11" customFormat="1" x14ac:dyDescent="0.25">
      <c r="A125" s="22">
        <v>42002</v>
      </c>
      <c r="B125" s="23" t="s">
        <v>1375</v>
      </c>
      <c r="C125" s="31" t="s">
        <v>751</v>
      </c>
      <c r="D125" s="23" t="s">
        <v>17</v>
      </c>
      <c r="E125" s="91">
        <v>13</v>
      </c>
      <c r="F125" s="24">
        <f t="shared" si="22"/>
        <v>52</v>
      </c>
      <c r="G125" s="23">
        <v>4</v>
      </c>
      <c r="H125" s="91">
        <v>15</v>
      </c>
      <c r="I125" s="27">
        <f t="shared" si="23"/>
        <v>60</v>
      </c>
      <c r="J125" s="27">
        <v>3</v>
      </c>
      <c r="K125" s="28">
        <f t="shared" si="24"/>
        <v>8</v>
      </c>
      <c r="L125" s="29">
        <f t="shared" si="29"/>
        <v>-28.200000000000003</v>
      </c>
      <c r="M125" s="58" t="s">
        <v>1460</v>
      </c>
    </row>
    <row r="126" spans="1:13" s="11" customFormat="1" x14ac:dyDescent="0.25">
      <c r="A126" s="22">
        <v>42002</v>
      </c>
      <c r="B126" s="25" t="s">
        <v>1377</v>
      </c>
      <c r="C126" s="31" t="s">
        <v>751</v>
      </c>
      <c r="D126" s="23" t="s">
        <v>17</v>
      </c>
      <c r="E126" s="91">
        <v>13</v>
      </c>
      <c r="F126" s="24">
        <f t="shared" si="22"/>
        <v>52</v>
      </c>
      <c r="G126" s="23">
        <v>4</v>
      </c>
      <c r="H126" s="91">
        <v>15</v>
      </c>
      <c r="I126" s="27">
        <f t="shared" si="23"/>
        <v>60</v>
      </c>
      <c r="J126" s="27">
        <v>15</v>
      </c>
      <c r="K126" s="28">
        <f t="shared" si="24"/>
        <v>8</v>
      </c>
      <c r="L126" s="29">
        <f t="shared" si="29"/>
        <v>-20.200000000000003</v>
      </c>
      <c r="M126" s="58" t="s">
        <v>1460</v>
      </c>
    </row>
    <row r="127" spans="1:13" s="11" customFormat="1" x14ac:dyDescent="0.25">
      <c r="A127" s="22">
        <v>42002</v>
      </c>
      <c r="B127" s="25" t="s">
        <v>1376</v>
      </c>
      <c r="C127" s="31" t="s">
        <v>751</v>
      </c>
      <c r="D127" s="23" t="s">
        <v>17</v>
      </c>
      <c r="E127" s="91">
        <v>13</v>
      </c>
      <c r="F127" s="24">
        <f t="shared" si="22"/>
        <v>52</v>
      </c>
      <c r="G127" s="23">
        <v>4</v>
      </c>
      <c r="H127" s="91">
        <v>15</v>
      </c>
      <c r="I127" s="27">
        <f t="shared" si="23"/>
        <v>60</v>
      </c>
      <c r="J127" s="27">
        <v>10</v>
      </c>
      <c r="K127" s="28">
        <f t="shared" si="24"/>
        <v>8</v>
      </c>
      <c r="L127" s="29">
        <f t="shared" si="29"/>
        <v>-12.200000000000003</v>
      </c>
      <c r="M127" s="58" t="s">
        <v>1460</v>
      </c>
    </row>
    <row r="128" spans="1:13" s="11" customFormat="1" x14ac:dyDescent="0.25">
      <c r="A128" s="22">
        <v>42002</v>
      </c>
      <c r="B128" s="25" t="s">
        <v>63</v>
      </c>
      <c r="C128" s="31" t="s">
        <v>174</v>
      </c>
      <c r="D128" s="23" t="s">
        <v>13</v>
      </c>
      <c r="E128" s="91">
        <v>3.6</v>
      </c>
      <c r="F128" s="24">
        <f t="shared" si="22"/>
        <v>3.6</v>
      </c>
      <c r="G128" s="23">
        <v>1</v>
      </c>
      <c r="H128" s="91">
        <v>10</v>
      </c>
      <c r="I128" s="27">
        <f t="shared" si="23"/>
        <v>10</v>
      </c>
      <c r="J128" s="27">
        <v>3</v>
      </c>
      <c r="K128" s="28">
        <f t="shared" si="24"/>
        <v>6.4</v>
      </c>
      <c r="L128" s="29">
        <f t="shared" si="29"/>
        <v>-5.8000000000000025</v>
      </c>
      <c r="M128" s="58" t="s">
        <v>1461</v>
      </c>
    </row>
    <row r="129" spans="1:13" s="11" customFormat="1" x14ac:dyDescent="0.25">
      <c r="A129" s="22">
        <v>42002</v>
      </c>
      <c r="B129" s="25" t="s">
        <v>237</v>
      </c>
      <c r="C129" s="31" t="s">
        <v>187</v>
      </c>
      <c r="D129" s="23" t="s">
        <v>13</v>
      </c>
      <c r="E129" s="91">
        <v>2.5</v>
      </c>
      <c r="F129" s="24">
        <f t="shared" si="22"/>
        <v>2.5</v>
      </c>
      <c r="G129" s="23">
        <v>1</v>
      </c>
      <c r="H129" s="91">
        <v>10</v>
      </c>
      <c r="I129" s="27">
        <f t="shared" si="23"/>
        <v>10</v>
      </c>
      <c r="J129" s="27">
        <v>15</v>
      </c>
      <c r="K129" s="28">
        <f t="shared" si="24"/>
        <v>7.5</v>
      </c>
      <c r="L129" s="29">
        <f t="shared" si="29"/>
        <v>1.6999999999999975</v>
      </c>
      <c r="M129" s="58" t="s">
        <v>1461</v>
      </c>
    </row>
    <row r="130" spans="1:13" s="11" customFormat="1" x14ac:dyDescent="0.25">
      <c r="A130" s="22">
        <v>42002</v>
      </c>
      <c r="B130" s="25" t="s">
        <v>227</v>
      </c>
      <c r="C130" s="31" t="s">
        <v>175</v>
      </c>
      <c r="D130" s="23" t="s">
        <v>14</v>
      </c>
      <c r="E130" s="91">
        <v>12</v>
      </c>
      <c r="F130" s="24">
        <f t="shared" si="22"/>
        <v>12</v>
      </c>
      <c r="G130" s="23">
        <v>1</v>
      </c>
      <c r="H130" s="91">
        <v>15</v>
      </c>
      <c r="I130" s="27">
        <f t="shared" si="23"/>
        <v>15</v>
      </c>
      <c r="J130" s="27">
        <v>6</v>
      </c>
      <c r="K130" s="28">
        <f t="shared" si="24"/>
        <v>3</v>
      </c>
      <c r="L130" s="29">
        <f t="shared" si="29"/>
        <v>4.6999999999999975</v>
      </c>
      <c r="M130" s="58" t="s">
        <v>1461</v>
      </c>
    </row>
    <row r="131" spans="1:13" s="11" customFormat="1" x14ac:dyDescent="0.25">
      <c r="A131" s="22">
        <v>42002</v>
      </c>
      <c r="B131" s="25" t="s">
        <v>1368</v>
      </c>
      <c r="C131" s="31" t="s">
        <v>175</v>
      </c>
      <c r="D131" s="23" t="s">
        <v>14</v>
      </c>
      <c r="E131" s="91">
        <v>12</v>
      </c>
      <c r="F131" s="24">
        <f t="shared" si="22"/>
        <v>12</v>
      </c>
      <c r="G131" s="23">
        <v>1</v>
      </c>
      <c r="H131" s="91">
        <v>15</v>
      </c>
      <c r="I131" s="27">
        <f t="shared" si="23"/>
        <v>15</v>
      </c>
      <c r="J131" s="27">
        <v>4.8</v>
      </c>
      <c r="K131" s="28">
        <f t="shared" si="24"/>
        <v>3</v>
      </c>
      <c r="L131" s="29">
        <f>K131</f>
        <v>3</v>
      </c>
      <c r="M131" s="58" t="s">
        <v>1462</v>
      </c>
    </row>
    <row r="132" spans="1:13" s="11" customFormat="1" x14ac:dyDescent="0.25">
      <c r="A132" s="22">
        <v>42002</v>
      </c>
      <c r="B132" s="25" t="s">
        <v>29</v>
      </c>
      <c r="C132" s="31" t="s">
        <v>176</v>
      </c>
      <c r="D132" s="23" t="s">
        <v>16</v>
      </c>
      <c r="E132" s="91">
        <v>28</v>
      </c>
      <c r="F132" s="24">
        <f t="shared" si="22"/>
        <v>28</v>
      </c>
      <c r="G132" s="23">
        <v>1</v>
      </c>
      <c r="H132" s="91">
        <v>30</v>
      </c>
      <c r="I132" s="27">
        <f t="shared" si="23"/>
        <v>30</v>
      </c>
      <c r="J132" s="27">
        <v>4.8</v>
      </c>
      <c r="K132" s="28">
        <f t="shared" si="24"/>
        <v>2</v>
      </c>
      <c r="L132" s="29">
        <f t="shared" ref="L132:L138" si="30">L131+K132</f>
        <v>5</v>
      </c>
      <c r="M132" s="58" t="s">
        <v>1463</v>
      </c>
    </row>
    <row r="133" spans="1:13" s="11" customFormat="1" x14ac:dyDescent="0.25">
      <c r="A133" s="22">
        <v>42002</v>
      </c>
      <c r="B133" s="25" t="s">
        <v>29</v>
      </c>
      <c r="C133" s="31" t="s">
        <v>176</v>
      </c>
      <c r="D133" s="23" t="s">
        <v>16</v>
      </c>
      <c r="E133" s="91">
        <v>28</v>
      </c>
      <c r="F133" s="24">
        <f t="shared" si="22"/>
        <v>28</v>
      </c>
      <c r="G133" s="23">
        <v>1</v>
      </c>
      <c r="H133" s="91">
        <v>30</v>
      </c>
      <c r="I133" s="27">
        <f t="shared" si="23"/>
        <v>30</v>
      </c>
      <c r="J133" s="27">
        <v>7.5</v>
      </c>
      <c r="K133" s="28">
        <f t="shared" si="24"/>
        <v>2</v>
      </c>
      <c r="L133" s="29">
        <f t="shared" si="30"/>
        <v>7</v>
      </c>
      <c r="M133" s="58" t="s">
        <v>1463</v>
      </c>
    </row>
    <row r="134" spans="1:13" ht="16.5" customHeight="1" x14ac:dyDescent="0.25">
      <c r="A134" s="63">
        <v>42003</v>
      </c>
      <c r="B134" s="25" t="s">
        <v>1384</v>
      </c>
      <c r="C134" s="68" t="s">
        <v>173</v>
      </c>
      <c r="D134" s="25" t="s">
        <v>87</v>
      </c>
      <c r="E134" s="91">
        <v>12.857142857099999</v>
      </c>
      <c r="F134" s="24">
        <f t="shared" si="22"/>
        <v>38.571428571299997</v>
      </c>
      <c r="G134" s="25">
        <v>3</v>
      </c>
      <c r="H134" s="91">
        <v>25</v>
      </c>
      <c r="I134" s="27">
        <f t="shared" si="23"/>
        <v>75</v>
      </c>
      <c r="J134" s="27">
        <v>15</v>
      </c>
      <c r="K134" s="24">
        <f t="shared" si="24"/>
        <v>36.428571428700003</v>
      </c>
      <c r="L134" s="29">
        <f t="shared" ref="L134:L135" si="31">K134</f>
        <v>36.428571428700003</v>
      </c>
      <c r="M134" s="64" t="s">
        <v>1464</v>
      </c>
    </row>
    <row r="135" spans="1:13" x14ac:dyDescent="0.25">
      <c r="A135" s="63">
        <v>42003</v>
      </c>
      <c r="B135" s="25" t="s">
        <v>1384</v>
      </c>
      <c r="C135" s="68" t="s">
        <v>173</v>
      </c>
      <c r="D135" s="25" t="s">
        <v>87</v>
      </c>
      <c r="E135" s="91">
        <v>12.857142857099999</v>
      </c>
      <c r="F135" s="24">
        <f t="shared" si="22"/>
        <v>51.428571428399998</v>
      </c>
      <c r="G135" s="25">
        <v>4</v>
      </c>
      <c r="H135" s="91">
        <v>25</v>
      </c>
      <c r="I135" s="27">
        <f t="shared" si="23"/>
        <v>100</v>
      </c>
      <c r="J135" s="27">
        <v>15</v>
      </c>
      <c r="K135" s="24">
        <f t="shared" si="24"/>
        <v>48.571428571600002</v>
      </c>
      <c r="L135" s="29">
        <f t="shared" si="31"/>
        <v>48.571428571600002</v>
      </c>
      <c r="M135" s="64" t="s">
        <v>1465</v>
      </c>
    </row>
    <row r="136" spans="1:13" s="11" customFormat="1" x14ac:dyDescent="0.25">
      <c r="A136" s="22">
        <v>42003</v>
      </c>
      <c r="B136" s="25" t="s">
        <v>27</v>
      </c>
      <c r="C136" s="31" t="s">
        <v>174</v>
      </c>
      <c r="D136" s="23" t="s">
        <v>13</v>
      </c>
      <c r="E136" s="91">
        <v>14.3</v>
      </c>
      <c r="F136" s="24">
        <f t="shared" si="22"/>
        <v>14.3</v>
      </c>
      <c r="G136" s="23">
        <v>1</v>
      </c>
      <c r="H136" s="91">
        <v>35</v>
      </c>
      <c r="I136" s="27">
        <f t="shared" si="23"/>
        <v>35</v>
      </c>
      <c r="J136" s="27">
        <v>6</v>
      </c>
      <c r="K136" s="28">
        <f t="shared" si="24"/>
        <v>20.7</v>
      </c>
      <c r="L136" s="29">
        <f t="shared" si="30"/>
        <v>69.271428571599998</v>
      </c>
      <c r="M136" s="58" t="s">
        <v>1466</v>
      </c>
    </row>
    <row r="137" spans="1:13" s="11" customFormat="1" x14ac:dyDescent="0.25">
      <c r="A137" s="22">
        <v>42003</v>
      </c>
      <c r="B137" s="25" t="s">
        <v>1368</v>
      </c>
      <c r="C137" s="31" t="s">
        <v>175</v>
      </c>
      <c r="D137" s="23" t="s">
        <v>14</v>
      </c>
      <c r="E137" s="91">
        <v>12</v>
      </c>
      <c r="F137" s="24">
        <f t="shared" si="22"/>
        <v>12</v>
      </c>
      <c r="G137" s="23">
        <v>1</v>
      </c>
      <c r="H137" s="91">
        <v>15</v>
      </c>
      <c r="I137" s="27">
        <f t="shared" si="23"/>
        <v>15</v>
      </c>
      <c r="J137" s="27">
        <v>6</v>
      </c>
      <c r="K137" s="28">
        <f t="shared" si="24"/>
        <v>3</v>
      </c>
      <c r="L137" s="29">
        <f t="shared" si="30"/>
        <v>72.271428571599998</v>
      </c>
      <c r="M137" s="58" t="s">
        <v>1466</v>
      </c>
    </row>
    <row r="138" spans="1:13" s="11" customFormat="1" x14ac:dyDescent="0.25">
      <c r="A138" s="22">
        <v>42003</v>
      </c>
      <c r="B138" s="25" t="s">
        <v>227</v>
      </c>
      <c r="C138" s="31" t="s">
        <v>175</v>
      </c>
      <c r="D138" s="23" t="s">
        <v>14</v>
      </c>
      <c r="E138" s="91">
        <v>12</v>
      </c>
      <c r="F138" s="24">
        <f t="shared" si="22"/>
        <v>12</v>
      </c>
      <c r="G138" s="23">
        <v>1</v>
      </c>
      <c r="H138" s="91">
        <v>15</v>
      </c>
      <c r="I138" s="27">
        <f t="shared" si="23"/>
        <v>15</v>
      </c>
      <c r="J138" s="27">
        <v>6</v>
      </c>
      <c r="K138" s="28">
        <f t="shared" si="24"/>
        <v>3</v>
      </c>
      <c r="L138" s="29">
        <f t="shared" si="30"/>
        <v>75.271428571599998</v>
      </c>
      <c r="M138" s="58" t="s">
        <v>1467</v>
      </c>
    </row>
    <row r="139" spans="1:13" s="11" customFormat="1" x14ac:dyDescent="0.25">
      <c r="A139" s="22">
        <v>42003</v>
      </c>
      <c r="B139" s="25" t="s">
        <v>889</v>
      </c>
      <c r="C139" s="31" t="s">
        <v>185</v>
      </c>
      <c r="D139" s="23" t="s">
        <v>13</v>
      </c>
      <c r="E139" s="91">
        <v>0.95</v>
      </c>
      <c r="F139" s="24">
        <f t="shared" si="22"/>
        <v>1.9</v>
      </c>
      <c r="G139" s="23">
        <v>2</v>
      </c>
      <c r="H139" s="91">
        <v>1</v>
      </c>
      <c r="I139" s="27">
        <f t="shared" si="23"/>
        <v>2</v>
      </c>
      <c r="J139" s="27">
        <v>4.8</v>
      </c>
      <c r="K139" s="28">
        <f t="shared" si="24"/>
        <v>0.10000000000000009</v>
      </c>
      <c r="L139" s="29">
        <f>K139</f>
        <v>0.10000000000000009</v>
      </c>
      <c r="M139" s="58" t="s">
        <v>1467</v>
      </c>
    </row>
    <row r="140" spans="1:13" s="11" customFormat="1" x14ac:dyDescent="0.25">
      <c r="A140" s="22">
        <v>42003</v>
      </c>
      <c r="B140" s="25" t="s">
        <v>29</v>
      </c>
      <c r="C140" s="31" t="s">
        <v>176</v>
      </c>
      <c r="D140" s="23" t="s">
        <v>16</v>
      </c>
      <c r="E140" s="91">
        <v>28</v>
      </c>
      <c r="F140" s="24">
        <f t="shared" si="22"/>
        <v>28</v>
      </c>
      <c r="G140" s="23">
        <v>1</v>
      </c>
      <c r="H140" s="91">
        <v>30</v>
      </c>
      <c r="I140" s="27">
        <f t="shared" si="23"/>
        <v>30</v>
      </c>
      <c r="J140" s="27">
        <v>4.8</v>
      </c>
      <c r="K140" s="28">
        <f t="shared" si="24"/>
        <v>2</v>
      </c>
      <c r="L140" s="29">
        <f t="shared" ref="L140:L146" si="32">L139+K140</f>
        <v>2.1</v>
      </c>
      <c r="M140" s="58" t="s">
        <v>1468</v>
      </c>
    </row>
    <row r="141" spans="1:13" x14ac:dyDescent="0.25">
      <c r="A141" s="63">
        <v>42004</v>
      </c>
      <c r="B141" s="25" t="s">
        <v>1385</v>
      </c>
      <c r="C141" s="68" t="s">
        <v>173</v>
      </c>
      <c r="D141" s="25" t="s">
        <v>87</v>
      </c>
      <c r="E141" s="91">
        <v>12.857142857099999</v>
      </c>
      <c r="F141" s="24">
        <f t="shared" si="22"/>
        <v>89.999999999699995</v>
      </c>
      <c r="G141" s="25">
        <v>7</v>
      </c>
      <c r="H141" s="91">
        <v>25</v>
      </c>
      <c r="I141" s="27">
        <f t="shared" si="23"/>
        <v>175</v>
      </c>
      <c r="J141" s="27">
        <v>7.5</v>
      </c>
      <c r="K141" s="24">
        <f t="shared" si="24"/>
        <v>85.000000000300005</v>
      </c>
      <c r="L141" s="29">
        <f>K141</f>
        <v>85.000000000300005</v>
      </c>
      <c r="M141" s="64" t="s">
        <v>1469</v>
      </c>
    </row>
    <row r="142" spans="1:13" s="11" customFormat="1" ht="16.5" customHeight="1" x14ac:dyDescent="0.25">
      <c r="A142" s="22">
        <v>42004</v>
      </c>
      <c r="B142" s="23" t="s">
        <v>29</v>
      </c>
      <c r="C142" s="31" t="s">
        <v>176</v>
      </c>
      <c r="D142" s="23" t="s">
        <v>16</v>
      </c>
      <c r="E142" s="91">
        <v>28</v>
      </c>
      <c r="F142" s="24">
        <f t="shared" si="22"/>
        <v>28</v>
      </c>
      <c r="G142" s="23">
        <v>1</v>
      </c>
      <c r="H142" s="91">
        <v>30</v>
      </c>
      <c r="I142" s="27">
        <f t="shared" si="23"/>
        <v>30</v>
      </c>
      <c r="J142" s="27">
        <v>15</v>
      </c>
      <c r="K142" s="28">
        <f t="shared" si="24"/>
        <v>2</v>
      </c>
      <c r="L142" s="29">
        <f t="shared" si="32"/>
        <v>87.000000000300005</v>
      </c>
      <c r="M142" s="58" t="s">
        <v>1470</v>
      </c>
    </row>
    <row r="143" spans="1:13" s="11" customFormat="1" x14ac:dyDescent="0.25">
      <c r="A143" s="22">
        <v>42004</v>
      </c>
      <c r="B143" s="23" t="s">
        <v>62</v>
      </c>
      <c r="C143" s="31" t="s">
        <v>174</v>
      </c>
      <c r="D143" s="23" t="s">
        <v>13</v>
      </c>
      <c r="E143" s="91">
        <v>3.6</v>
      </c>
      <c r="F143" s="24">
        <f t="shared" si="22"/>
        <v>3.6</v>
      </c>
      <c r="G143" s="23">
        <v>1</v>
      </c>
      <c r="H143" s="91">
        <v>10</v>
      </c>
      <c r="I143" s="27">
        <f t="shared" si="23"/>
        <v>10</v>
      </c>
      <c r="J143" s="27">
        <v>15</v>
      </c>
      <c r="K143" s="28">
        <f t="shared" si="24"/>
        <v>6.4</v>
      </c>
      <c r="L143" s="29">
        <f t="shared" si="32"/>
        <v>93.400000000300011</v>
      </c>
      <c r="M143" s="58" t="s">
        <v>1471</v>
      </c>
    </row>
    <row r="144" spans="1:13" s="11" customFormat="1" x14ac:dyDescent="0.25">
      <c r="A144" s="22">
        <v>42004</v>
      </c>
      <c r="B144" s="25" t="s">
        <v>64</v>
      </c>
      <c r="C144" s="31" t="s">
        <v>174</v>
      </c>
      <c r="D144" s="23" t="s">
        <v>13</v>
      </c>
      <c r="E144" s="91">
        <v>3.6</v>
      </c>
      <c r="F144" s="24">
        <f t="shared" si="22"/>
        <v>3.6</v>
      </c>
      <c r="G144" s="23">
        <v>1</v>
      </c>
      <c r="H144" s="91">
        <v>10</v>
      </c>
      <c r="I144" s="27">
        <f t="shared" si="23"/>
        <v>10</v>
      </c>
      <c r="J144" s="27">
        <v>6</v>
      </c>
      <c r="K144" s="28">
        <f t="shared" si="24"/>
        <v>6.4</v>
      </c>
      <c r="L144" s="29">
        <f t="shared" si="32"/>
        <v>99.800000000300017</v>
      </c>
      <c r="M144" s="58" t="s">
        <v>1471</v>
      </c>
    </row>
    <row r="145" spans="1:13" s="11" customFormat="1" x14ac:dyDescent="0.25">
      <c r="A145" s="22">
        <v>42004</v>
      </c>
      <c r="B145" s="23" t="s">
        <v>37</v>
      </c>
      <c r="C145" s="31" t="s">
        <v>177</v>
      </c>
      <c r="D145" s="23" t="s">
        <v>13</v>
      </c>
      <c r="E145" s="91">
        <v>4.7</v>
      </c>
      <c r="F145" s="24">
        <f t="shared" si="22"/>
        <v>4.7</v>
      </c>
      <c r="G145" s="23">
        <v>1</v>
      </c>
      <c r="H145" s="91">
        <v>20</v>
      </c>
      <c r="I145" s="27">
        <f t="shared" si="23"/>
        <v>20</v>
      </c>
      <c r="J145" s="27">
        <v>6</v>
      </c>
      <c r="K145" s="28">
        <f t="shared" si="24"/>
        <v>15.3</v>
      </c>
      <c r="L145" s="29">
        <f t="shared" si="32"/>
        <v>115.10000000030001</v>
      </c>
      <c r="M145" s="58" t="s">
        <v>1472</v>
      </c>
    </row>
    <row r="146" spans="1:13" s="11" customFormat="1" x14ac:dyDescent="0.25">
      <c r="A146" s="22">
        <v>42004</v>
      </c>
      <c r="B146" s="23" t="s">
        <v>889</v>
      </c>
      <c r="C146" s="31" t="s">
        <v>185</v>
      </c>
      <c r="D146" s="23" t="s">
        <v>13</v>
      </c>
      <c r="E146" s="91">
        <v>0.95</v>
      </c>
      <c r="F146" s="24">
        <f t="shared" si="22"/>
        <v>1.9</v>
      </c>
      <c r="G146" s="23">
        <v>2</v>
      </c>
      <c r="H146" s="91">
        <v>1</v>
      </c>
      <c r="I146" s="27">
        <f t="shared" si="23"/>
        <v>2</v>
      </c>
      <c r="J146" s="27">
        <v>6</v>
      </c>
      <c r="K146" s="28">
        <f t="shared" si="24"/>
        <v>0.10000000000000009</v>
      </c>
      <c r="L146" s="29">
        <f t="shared" si="32"/>
        <v>115.20000000030001</v>
      </c>
      <c r="M146" s="58" t="s">
        <v>1473</v>
      </c>
    </row>
    <row r="147" spans="1:13" s="41" customFormat="1" ht="18.75" customHeight="1" x14ac:dyDescent="0.25">
      <c r="A147" s="135"/>
      <c r="B147" s="136" t="s">
        <v>18</v>
      </c>
      <c r="C147" s="137"/>
      <c r="D147" s="138"/>
      <c r="E147" s="139"/>
      <c r="F147" s="140">
        <f>SUBTOTAL(9,F4:F146)</f>
        <v>3779.7299999993988</v>
      </c>
      <c r="G147" s="141">
        <f>SUBTOTAL(9,G4:G146)</f>
        <v>222</v>
      </c>
      <c r="H147" s="142"/>
      <c r="I147" s="140">
        <f>SUBTOTAL(9,I4:I146)</f>
        <v>4127.8</v>
      </c>
      <c r="J147" s="39">
        <f>SUBTOTAL(9,J4:J146)</f>
        <v>1103.8499999999995</v>
      </c>
      <c r="K147" s="157">
        <f>SUBTOTAL(9,K4:K146)</f>
        <v>348.07000000060009</v>
      </c>
      <c r="L147" s="40"/>
    </row>
    <row r="148" spans="1:13" x14ac:dyDescent="0.25">
      <c r="A148" s="130"/>
      <c r="B148" s="130"/>
      <c r="D148" s="143"/>
      <c r="E148" s="4"/>
      <c r="F148" s="4"/>
      <c r="G148" s="5"/>
      <c r="H148" s="6"/>
      <c r="I148" s="12"/>
      <c r="J148" s="13"/>
      <c r="K148" s="132"/>
      <c r="L148" s="10"/>
    </row>
    <row r="149" spans="1:13" x14ac:dyDescent="0.25">
      <c r="A149" s="130"/>
      <c r="B149" s="130"/>
      <c r="D149" s="143"/>
      <c r="E149" s="4"/>
      <c r="F149" s="4"/>
      <c r="G149" s="5"/>
      <c r="H149" s="6"/>
      <c r="I149" s="12"/>
      <c r="J149" s="13"/>
      <c r="K149" s="132"/>
      <c r="L149" s="10"/>
    </row>
    <row r="150" spans="1:13" x14ac:dyDescent="0.25">
      <c r="A150" s="130"/>
      <c r="B150" s="130"/>
      <c r="D150" s="143"/>
      <c r="E150" s="4"/>
      <c r="F150" s="4"/>
      <c r="G150" s="5"/>
      <c r="H150" s="6"/>
      <c r="I150" s="12"/>
      <c r="J150" s="13"/>
      <c r="K150" s="132"/>
      <c r="L150" s="10"/>
    </row>
    <row r="151" spans="1:13" x14ac:dyDescent="0.25">
      <c r="A151" s="130"/>
      <c r="B151" s="144" t="s">
        <v>19</v>
      </c>
      <c r="C151" s="145"/>
      <c r="D151" s="146"/>
      <c r="E151" s="4"/>
      <c r="F151" s="4"/>
      <c r="G151" s="5"/>
      <c r="H151" s="6"/>
      <c r="I151" s="12"/>
      <c r="J151" s="13"/>
      <c r="K151" s="132"/>
      <c r="L151" s="10"/>
    </row>
    <row r="152" spans="1:13" x14ac:dyDescent="0.25">
      <c r="A152" s="130"/>
      <c r="B152" s="147" t="s">
        <v>20</v>
      </c>
      <c r="C152" s="148" t="s">
        <v>21</v>
      </c>
      <c r="D152" s="149" t="s">
        <v>22</v>
      </c>
      <c r="E152" s="4"/>
      <c r="F152" s="4"/>
      <c r="G152" s="5"/>
      <c r="H152" s="6"/>
      <c r="I152" s="12"/>
      <c r="J152" s="13"/>
      <c r="K152" s="132"/>
      <c r="L152" s="10"/>
    </row>
    <row r="153" spans="1:13" x14ac:dyDescent="0.25">
      <c r="B153" s="150" t="s">
        <v>324</v>
      </c>
      <c r="C153" s="151">
        <v>17.5</v>
      </c>
      <c r="D153" s="152">
        <v>0</v>
      </c>
    </row>
    <row r="154" spans="1:13" ht="15.75" customHeight="1" x14ac:dyDescent="0.25">
      <c r="B154" s="150" t="s">
        <v>191</v>
      </c>
      <c r="C154" s="151">
        <v>52.5</v>
      </c>
      <c r="D154" s="152">
        <v>75</v>
      </c>
    </row>
    <row r="155" spans="1:13" ht="15.75" customHeight="1" x14ac:dyDescent="0.25">
      <c r="B155" s="150" t="s">
        <v>647</v>
      </c>
      <c r="C155" s="151">
        <v>28</v>
      </c>
      <c r="D155" s="152">
        <v>40</v>
      </c>
    </row>
    <row r="156" spans="1:13" ht="15.75" customHeight="1" x14ac:dyDescent="0.25">
      <c r="B156" s="153" t="s">
        <v>18</v>
      </c>
      <c r="C156" s="154">
        <f>SUM(C153:C155)</f>
        <v>98</v>
      </c>
      <c r="D156" s="155">
        <f>SUM(D153:D155)</f>
        <v>115</v>
      </c>
    </row>
    <row r="157" spans="1:13" s="56" customFormat="1" ht="18" customHeight="1" x14ac:dyDescent="0.25">
      <c r="B157" s="51"/>
      <c r="C157" s="156"/>
      <c r="D157" s="51"/>
      <c r="J157" s="55"/>
      <c r="L157" s="55"/>
    </row>
    <row r="158" spans="1:13" x14ac:dyDescent="0.25">
      <c r="B158" s="144" t="s">
        <v>13</v>
      </c>
      <c r="C158" s="145"/>
      <c r="D158" s="146"/>
    </row>
    <row r="159" spans="1:13" x14ac:dyDescent="0.25">
      <c r="B159" s="147" t="s">
        <v>20</v>
      </c>
      <c r="C159" s="148" t="s">
        <v>21</v>
      </c>
      <c r="D159" s="149" t="s">
        <v>22</v>
      </c>
    </row>
    <row r="160" spans="1:13" x14ac:dyDescent="0.25">
      <c r="B160" s="150" t="s">
        <v>1479</v>
      </c>
      <c r="C160" s="151">
        <v>50.8</v>
      </c>
      <c r="D160" s="152">
        <v>220</v>
      </c>
    </row>
    <row r="161" spans="2:4" x14ac:dyDescent="0.25">
      <c r="B161" s="150" t="s">
        <v>1480</v>
      </c>
      <c r="C161" s="151">
        <v>7.68</v>
      </c>
      <c r="D161" s="152">
        <v>30</v>
      </c>
    </row>
    <row r="162" spans="2:4" x14ac:dyDescent="0.25">
      <c r="B162" s="150" t="s">
        <v>1481</v>
      </c>
      <c r="C162" s="151">
        <v>39</v>
      </c>
      <c r="D162" s="152">
        <v>195</v>
      </c>
    </row>
    <row r="163" spans="2:4" x14ac:dyDescent="0.25">
      <c r="B163" s="150" t="s">
        <v>996</v>
      </c>
      <c r="C163" s="151">
        <v>14.1</v>
      </c>
      <c r="D163" s="152">
        <v>36</v>
      </c>
    </row>
    <row r="164" spans="2:4" x14ac:dyDescent="0.25">
      <c r="B164" s="150" t="s">
        <v>653</v>
      </c>
      <c r="C164" s="151">
        <v>7.5</v>
      </c>
      <c r="D164" s="152">
        <v>30</v>
      </c>
    </row>
    <row r="165" spans="2:4" x14ac:dyDescent="0.25">
      <c r="B165" s="150" t="s">
        <v>1484</v>
      </c>
      <c r="C165" s="151">
        <v>2140</v>
      </c>
      <c r="D165" s="152">
        <v>1475</v>
      </c>
    </row>
    <row r="166" spans="2:4" x14ac:dyDescent="0.25">
      <c r="B166" s="150" t="s">
        <v>1085</v>
      </c>
      <c r="C166" s="151">
        <v>100.1</v>
      </c>
      <c r="D166" s="152">
        <v>245</v>
      </c>
    </row>
    <row r="167" spans="2:4" x14ac:dyDescent="0.25">
      <c r="B167" s="150" t="s">
        <v>434</v>
      </c>
      <c r="C167" s="151">
        <v>57.6</v>
      </c>
      <c r="D167" s="152">
        <v>160</v>
      </c>
    </row>
    <row r="168" spans="2:4" x14ac:dyDescent="0.25">
      <c r="B168" s="150" t="s">
        <v>1482</v>
      </c>
      <c r="C168" s="151">
        <v>3.5</v>
      </c>
      <c r="D168" s="152">
        <v>5</v>
      </c>
    </row>
    <row r="169" spans="2:4" x14ac:dyDescent="0.25">
      <c r="B169" s="150" t="s">
        <v>1483</v>
      </c>
      <c r="C169" s="151">
        <v>16.149999999999999</v>
      </c>
      <c r="D169" s="152">
        <v>17</v>
      </c>
    </row>
    <row r="170" spans="2:4" x14ac:dyDescent="0.25">
      <c r="B170" s="153" t="s">
        <v>18</v>
      </c>
      <c r="C170" s="154">
        <f>SUM(C160:C169)</f>
        <v>2436.4299999999998</v>
      </c>
      <c r="D170" s="155">
        <f>SUM(D160:D169)</f>
        <v>2413</v>
      </c>
    </row>
    <row r="171" spans="2:4" x14ac:dyDescent="0.25">
      <c r="C171" s="156"/>
    </row>
    <row r="172" spans="2:4" x14ac:dyDescent="0.25">
      <c r="B172" s="144" t="s">
        <v>12</v>
      </c>
      <c r="C172" s="145"/>
      <c r="D172" s="146"/>
    </row>
    <row r="173" spans="2:4" x14ac:dyDescent="0.25">
      <c r="B173" s="147" t="s">
        <v>20</v>
      </c>
      <c r="C173" s="148" t="s">
        <v>21</v>
      </c>
      <c r="D173" s="149" t="s">
        <v>22</v>
      </c>
    </row>
    <row r="174" spans="2:4" x14ac:dyDescent="0.25">
      <c r="B174" s="150" t="s">
        <v>1486</v>
      </c>
      <c r="C174" s="151">
        <v>81.2</v>
      </c>
      <c r="D174" s="152">
        <v>116</v>
      </c>
    </row>
    <row r="175" spans="2:4" x14ac:dyDescent="0.25">
      <c r="B175" s="150" t="s">
        <v>1485</v>
      </c>
      <c r="C175" s="151">
        <v>224</v>
      </c>
      <c r="D175" s="152">
        <v>320</v>
      </c>
    </row>
    <row r="176" spans="2:4" x14ac:dyDescent="0.25">
      <c r="B176" s="153" t="s">
        <v>18</v>
      </c>
      <c r="C176" s="154">
        <f>SUM(C174:C175)</f>
        <v>305.2</v>
      </c>
      <c r="D176" s="155">
        <f>SUBTOTAL(9,D174:D175)</f>
        <v>436</v>
      </c>
    </row>
    <row r="178" spans="2:4" x14ac:dyDescent="0.25">
      <c r="B178" s="144" t="s">
        <v>16</v>
      </c>
      <c r="C178" s="145"/>
      <c r="D178" s="146"/>
    </row>
    <row r="179" spans="2:4" x14ac:dyDescent="0.25">
      <c r="B179" s="147" t="s">
        <v>20</v>
      </c>
      <c r="C179" s="148" t="s">
        <v>21</v>
      </c>
      <c r="D179" s="149" t="s">
        <v>22</v>
      </c>
    </row>
    <row r="180" spans="2:4" x14ac:dyDescent="0.25">
      <c r="B180" s="150" t="s">
        <v>203</v>
      </c>
      <c r="C180" s="151">
        <v>168</v>
      </c>
      <c r="D180" s="152">
        <v>180</v>
      </c>
    </row>
    <row r="181" spans="2:4" x14ac:dyDescent="0.25">
      <c r="B181" s="153" t="s">
        <v>18</v>
      </c>
      <c r="C181" s="154">
        <f>SUM(C180:C180)</f>
        <v>168</v>
      </c>
      <c r="D181" s="155">
        <f>SUM(D180:D180)</f>
        <v>180</v>
      </c>
    </row>
    <row r="183" spans="2:4" x14ac:dyDescent="0.25">
      <c r="B183" s="144" t="s">
        <v>14</v>
      </c>
      <c r="C183" s="145"/>
      <c r="D183" s="146"/>
    </row>
    <row r="184" spans="2:4" x14ac:dyDescent="0.25">
      <c r="B184" s="147" t="s">
        <v>20</v>
      </c>
      <c r="C184" s="148" t="s">
        <v>21</v>
      </c>
      <c r="D184" s="149" t="s">
        <v>22</v>
      </c>
    </row>
    <row r="185" spans="2:4" x14ac:dyDescent="0.25">
      <c r="B185" s="150" t="s">
        <v>1477</v>
      </c>
      <c r="C185" s="151">
        <v>192</v>
      </c>
      <c r="D185" s="152">
        <v>240</v>
      </c>
    </row>
    <row r="186" spans="2:4" x14ac:dyDescent="0.25">
      <c r="B186" s="150" t="s">
        <v>1476</v>
      </c>
      <c r="C186" s="151">
        <v>216</v>
      </c>
      <c r="D186" s="152">
        <v>270</v>
      </c>
    </row>
    <row r="187" spans="2:4" x14ac:dyDescent="0.25">
      <c r="B187" s="153" t="s">
        <v>18</v>
      </c>
      <c r="C187" s="154">
        <f>SUM(C185:C186)</f>
        <v>408</v>
      </c>
      <c r="D187" s="155">
        <f>SUM(D185:D186)</f>
        <v>510</v>
      </c>
    </row>
    <row r="189" spans="2:4" x14ac:dyDescent="0.25">
      <c r="B189" s="144" t="s">
        <v>15</v>
      </c>
      <c r="C189" s="145"/>
      <c r="D189" s="146"/>
    </row>
    <row r="190" spans="2:4" x14ac:dyDescent="0.25">
      <c r="B190" s="147" t="s">
        <v>20</v>
      </c>
      <c r="C190" s="148" t="s">
        <v>21</v>
      </c>
      <c r="D190" s="149" t="s">
        <v>22</v>
      </c>
    </row>
    <row r="191" spans="2:4" x14ac:dyDescent="0.25">
      <c r="B191" s="150" t="s">
        <v>207</v>
      </c>
      <c r="C191" s="151">
        <v>71.599999999999994</v>
      </c>
      <c r="D191" s="152">
        <v>79.8</v>
      </c>
    </row>
    <row r="192" spans="2:4" x14ac:dyDescent="0.25">
      <c r="B192" s="153" t="s">
        <v>18</v>
      </c>
      <c r="C192" s="154">
        <f>SUBTOTAL(9,C191)</f>
        <v>71.599999999999994</v>
      </c>
      <c r="D192" s="155">
        <f>SUBTOTAL(9,D191)</f>
        <v>79.8</v>
      </c>
    </row>
    <row r="194" spans="2:4" x14ac:dyDescent="0.25">
      <c r="B194" s="144" t="s">
        <v>17</v>
      </c>
      <c r="C194" s="145"/>
      <c r="D194" s="146"/>
    </row>
    <row r="195" spans="2:4" x14ac:dyDescent="0.25">
      <c r="B195" s="147" t="s">
        <v>20</v>
      </c>
      <c r="C195" s="148" t="s">
        <v>21</v>
      </c>
      <c r="D195" s="149" t="s">
        <v>22</v>
      </c>
    </row>
    <row r="196" spans="2:4" x14ac:dyDescent="0.25">
      <c r="B196" s="150" t="s">
        <v>1478</v>
      </c>
      <c r="C196" s="151">
        <v>195</v>
      </c>
      <c r="D196" s="152">
        <v>225</v>
      </c>
    </row>
    <row r="197" spans="2:4" x14ac:dyDescent="0.25">
      <c r="B197" s="153" t="s">
        <v>18</v>
      </c>
      <c r="C197" s="154">
        <f>SUBTOTAL(9,C196)</f>
        <v>195</v>
      </c>
      <c r="D197" s="155">
        <f>SUBTOTAL(9,D196)</f>
        <v>225</v>
      </c>
    </row>
    <row r="199" spans="2:4" x14ac:dyDescent="0.25">
      <c r="B199" s="144" t="s">
        <v>208</v>
      </c>
      <c r="C199" s="145"/>
      <c r="D199" s="146"/>
    </row>
    <row r="200" spans="2:4" x14ac:dyDescent="0.25">
      <c r="B200" s="147" t="s">
        <v>20</v>
      </c>
      <c r="C200" s="148" t="s">
        <v>21</v>
      </c>
      <c r="D200" s="149" t="s">
        <v>22</v>
      </c>
    </row>
    <row r="201" spans="2:4" x14ac:dyDescent="0.25">
      <c r="B201" s="150" t="s">
        <v>659</v>
      </c>
      <c r="C201" s="151">
        <v>100</v>
      </c>
      <c r="D201" s="152">
        <v>149</v>
      </c>
    </row>
    <row r="202" spans="2:4" x14ac:dyDescent="0.25">
      <c r="B202" s="153" t="s">
        <v>18</v>
      </c>
      <c r="C202" s="154">
        <f>SUM(C201:C201)</f>
        <v>100</v>
      </c>
      <c r="D202" s="155">
        <f>SUM(D201:D201)</f>
        <v>149</v>
      </c>
    </row>
    <row r="204" spans="2:4" x14ac:dyDescent="0.25">
      <c r="B204" s="144" t="s">
        <v>245</v>
      </c>
      <c r="C204" s="145"/>
      <c r="D204" s="146"/>
    </row>
    <row r="205" spans="2:4" x14ac:dyDescent="0.25">
      <c r="B205" s="147" t="s">
        <v>20</v>
      </c>
      <c r="C205" s="148" t="s">
        <v>21</v>
      </c>
      <c r="D205" s="149" t="s">
        <v>22</v>
      </c>
    </row>
    <row r="206" spans="2:4" x14ac:dyDescent="0.25">
      <c r="B206" s="150" t="s">
        <v>189</v>
      </c>
      <c r="C206" s="151">
        <v>15</v>
      </c>
      <c r="D206" s="152">
        <v>20</v>
      </c>
    </row>
    <row r="207" spans="2:4" x14ac:dyDescent="0.25">
      <c r="B207" s="153" t="s">
        <v>18</v>
      </c>
      <c r="C207" s="154">
        <f>SUM(C206:C206)</f>
        <v>15</v>
      </c>
      <c r="D207" s="155">
        <f>SUM(D206:D206)</f>
        <v>20</v>
      </c>
    </row>
  </sheetData>
  <autoFilter ref="A3:L146"/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  <rowBreaks count="1" manualBreakCount="1">
    <brk id="1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workbookViewId="0">
      <selection activeCell="G22" sqref="G22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41673</v>
      </c>
      <c r="B4" s="23" t="s">
        <v>222</v>
      </c>
      <c r="C4" s="31" t="s">
        <v>178</v>
      </c>
      <c r="D4" s="23" t="s">
        <v>13</v>
      </c>
      <c r="E4" s="24">
        <v>4.7</v>
      </c>
      <c r="F4" s="24">
        <f t="shared" ref="F4:F100" si="0">E4*G4</f>
        <v>4.7</v>
      </c>
      <c r="G4" s="23">
        <v>1</v>
      </c>
      <c r="H4" s="26">
        <v>12</v>
      </c>
      <c r="I4" s="27">
        <f t="shared" ref="I4:I100" si="1">H4*G4</f>
        <v>12</v>
      </c>
      <c r="J4" s="27">
        <v>4.8</v>
      </c>
      <c r="K4" s="28">
        <f t="shared" ref="K4:K100" si="2">I4-F4</f>
        <v>7.3</v>
      </c>
      <c r="L4" s="29">
        <f>K4</f>
        <v>7.3</v>
      </c>
      <c r="M4" s="58" t="s">
        <v>246</v>
      </c>
    </row>
    <row r="5" spans="1:13" x14ac:dyDescent="0.25">
      <c r="A5" s="22">
        <v>41673</v>
      </c>
      <c r="B5" s="23" t="s">
        <v>222</v>
      </c>
      <c r="C5" s="31" t="s">
        <v>178</v>
      </c>
      <c r="D5" s="23" t="s">
        <v>13</v>
      </c>
      <c r="E5" s="24">
        <v>4.7</v>
      </c>
      <c r="F5" s="24">
        <f t="shared" si="0"/>
        <v>9.4</v>
      </c>
      <c r="G5" s="23">
        <v>2</v>
      </c>
      <c r="H5" s="30">
        <v>12</v>
      </c>
      <c r="I5" s="27">
        <f t="shared" si="1"/>
        <v>24</v>
      </c>
      <c r="J5" s="27">
        <v>4.8</v>
      </c>
      <c r="K5" s="28">
        <f t="shared" si="2"/>
        <v>14.6</v>
      </c>
      <c r="L5" s="29">
        <f t="shared" ref="L5:L68" si="3">L4+K5</f>
        <v>21.9</v>
      </c>
      <c r="M5" s="58" t="s">
        <v>247</v>
      </c>
    </row>
    <row r="6" spans="1:13" x14ac:dyDescent="0.25">
      <c r="A6" s="22">
        <v>41673</v>
      </c>
      <c r="B6" s="23" t="s">
        <v>57</v>
      </c>
      <c r="C6" s="31" t="s">
        <v>181</v>
      </c>
      <c r="D6" s="23" t="s">
        <v>17</v>
      </c>
      <c r="E6" s="24">
        <v>20</v>
      </c>
      <c r="F6" s="24">
        <f t="shared" si="0"/>
        <v>20</v>
      </c>
      <c r="G6" s="23">
        <v>1</v>
      </c>
      <c r="H6" s="30">
        <v>25</v>
      </c>
      <c r="I6" s="27">
        <f t="shared" si="1"/>
        <v>25</v>
      </c>
      <c r="J6" s="27">
        <v>7.5</v>
      </c>
      <c r="K6" s="28">
        <f t="shared" si="2"/>
        <v>5</v>
      </c>
      <c r="L6" s="29">
        <f t="shared" si="3"/>
        <v>26.9</v>
      </c>
      <c r="M6" s="58" t="s">
        <v>248</v>
      </c>
    </row>
    <row r="7" spans="1:13" ht="16.5" customHeight="1" x14ac:dyDescent="0.25">
      <c r="A7" s="22">
        <v>41673</v>
      </c>
      <c r="B7" s="23" t="s">
        <v>34</v>
      </c>
      <c r="C7" s="31" t="s">
        <v>174</v>
      </c>
      <c r="D7" s="23" t="s">
        <v>13</v>
      </c>
      <c r="E7" s="24">
        <v>3.6</v>
      </c>
      <c r="F7" s="24">
        <f t="shared" si="0"/>
        <v>3.6</v>
      </c>
      <c r="G7" s="23">
        <v>1</v>
      </c>
      <c r="H7" s="30">
        <v>10</v>
      </c>
      <c r="I7" s="27">
        <f t="shared" si="1"/>
        <v>10</v>
      </c>
      <c r="J7" s="27">
        <v>15</v>
      </c>
      <c r="K7" s="28">
        <f t="shared" si="2"/>
        <v>6.4</v>
      </c>
      <c r="L7" s="29">
        <f t="shared" si="3"/>
        <v>33.299999999999997</v>
      </c>
      <c r="M7" s="58" t="s">
        <v>249</v>
      </c>
    </row>
    <row r="8" spans="1:13" x14ac:dyDescent="0.25">
      <c r="A8" s="22">
        <v>41673</v>
      </c>
      <c r="B8" s="25" t="s">
        <v>30</v>
      </c>
      <c r="C8" s="31" t="s">
        <v>177</v>
      </c>
      <c r="D8" s="23" t="s">
        <v>13</v>
      </c>
      <c r="E8" s="24">
        <v>4.5999999999999996</v>
      </c>
      <c r="F8" s="24">
        <f t="shared" si="0"/>
        <v>4.5999999999999996</v>
      </c>
      <c r="G8" s="23">
        <v>1</v>
      </c>
      <c r="H8" s="30">
        <v>20</v>
      </c>
      <c r="I8" s="27">
        <f t="shared" si="1"/>
        <v>20</v>
      </c>
      <c r="J8" s="27">
        <v>15</v>
      </c>
      <c r="K8" s="28">
        <f t="shared" si="2"/>
        <v>15.4</v>
      </c>
      <c r="L8" s="29">
        <f t="shared" si="3"/>
        <v>48.699999999999996</v>
      </c>
      <c r="M8" s="58" t="s">
        <v>249</v>
      </c>
    </row>
    <row r="9" spans="1:13" x14ac:dyDescent="0.25">
      <c r="A9" s="22">
        <v>41674</v>
      </c>
      <c r="B9" s="25" t="s">
        <v>27</v>
      </c>
      <c r="C9" s="31" t="s">
        <v>174</v>
      </c>
      <c r="D9" s="23" t="s">
        <v>13</v>
      </c>
      <c r="E9" s="24">
        <v>14.3</v>
      </c>
      <c r="F9" s="24">
        <f t="shared" si="0"/>
        <v>14.3</v>
      </c>
      <c r="G9" s="23">
        <v>1</v>
      </c>
      <c r="H9" s="30">
        <v>35</v>
      </c>
      <c r="I9" s="27">
        <f t="shared" si="1"/>
        <v>35</v>
      </c>
      <c r="J9" s="27">
        <v>6</v>
      </c>
      <c r="K9" s="28">
        <f t="shared" si="2"/>
        <v>20.7</v>
      </c>
      <c r="L9" s="29">
        <f t="shared" si="3"/>
        <v>69.399999999999991</v>
      </c>
      <c r="M9" s="58" t="s">
        <v>250</v>
      </c>
    </row>
    <row r="10" spans="1:13" x14ac:dyDescent="0.25">
      <c r="A10" s="22">
        <v>41674</v>
      </c>
      <c r="B10" s="25" t="s">
        <v>223</v>
      </c>
      <c r="C10" s="31" t="s">
        <v>173</v>
      </c>
      <c r="D10" s="23" t="s">
        <v>83</v>
      </c>
      <c r="E10" s="24">
        <v>30</v>
      </c>
      <c r="F10" s="24">
        <f t="shared" si="0"/>
        <v>60</v>
      </c>
      <c r="G10" s="23">
        <v>2</v>
      </c>
      <c r="H10" s="30">
        <v>60</v>
      </c>
      <c r="I10" s="27">
        <f t="shared" si="1"/>
        <v>120</v>
      </c>
      <c r="J10" s="27">
        <v>6</v>
      </c>
      <c r="K10" s="28">
        <f t="shared" si="2"/>
        <v>60</v>
      </c>
      <c r="L10" s="29">
        <f t="shared" si="3"/>
        <v>129.39999999999998</v>
      </c>
      <c r="M10" s="58" t="s">
        <v>251</v>
      </c>
    </row>
    <row r="11" spans="1:13" x14ac:dyDescent="0.25">
      <c r="A11" s="22">
        <v>41674</v>
      </c>
      <c r="B11" s="25" t="s">
        <v>224</v>
      </c>
      <c r="C11" s="31" t="s">
        <v>173</v>
      </c>
      <c r="D11" s="23" t="s">
        <v>244</v>
      </c>
      <c r="E11" s="24">
        <v>18</v>
      </c>
      <c r="F11" s="24">
        <f t="shared" si="0"/>
        <v>36</v>
      </c>
      <c r="G11" s="23">
        <v>2</v>
      </c>
      <c r="H11" s="30">
        <v>25</v>
      </c>
      <c r="I11" s="27">
        <f t="shared" si="1"/>
        <v>50</v>
      </c>
      <c r="J11" s="27">
        <v>6</v>
      </c>
      <c r="K11" s="28">
        <f t="shared" si="2"/>
        <v>14</v>
      </c>
      <c r="L11" s="29">
        <f t="shared" si="3"/>
        <v>143.39999999999998</v>
      </c>
      <c r="M11" s="58" t="s">
        <v>252</v>
      </c>
    </row>
    <row r="12" spans="1:13" x14ac:dyDescent="0.25">
      <c r="A12" s="22">
        <v>41674</v>
      </c>
      <c r="B12" s="25" t="s">
        <v>65</v>
      </c>
      <c r="C12" s="31" t="s">
        <v>181</v>
      </c>
      <c r="D12" s="23" t="s">
        <v>17</v>
      </c>
      <c r="E12" s="24">
        <v>20</v>
      </c>
      <c r="F12" s="24">
        <f t="shared" si="0"/>
        <v>20</v>
      </c>
      <c r="G12" s="23">
        <v>1</v>
      </c>
      <c r="H12" s="30">
        <v>25</v>
      </c>
      <c r="I12" s="27">
        <f t="shared" si="1"/>
        <v>25</v>
      </c>
      <c r="J12" s="27">
        <v>3</v>
      </c>
      <c r="K12" s="28">
        <f t="shared" si="2"/>
        <v>5</v>
      </c>
      <c r="L12" s="29">
        <f t="shared" si="3"/>
        <v>148.39999999999998</v>
      </c>
      <c r="M12" s="58" t="s">
        <v>253</v>
      </c>
    </row>
    <row r="13" spans="1:13" x14ac:dyDescent="0.25">
      <c r="A13" s="22">
        <v>41674</v>
      </c>
      <c r="B13" s="25" t="s">
        <v>35</v>
      </c>
      <c r="C13" s="31" t="s">
        <v>175</v>
      </c>
      <c r="D13" s="23" t="s">
        <v>12</v>
      </c>
      <c r="E13" s="24">
        <v>11.2</v>
      </c>
      <c r="F13" s="24">
        <f t="shared" si="0"/>
        <v>11.2</v>
      </c>
      <c r="G13" s="23">
        <v>1</v>
      </c>
      <c r="H13" s="30">
        <v>16</v>
      </c>
      <c r="I13" s="27">
        <f t="shared" si="1"/>
        <v>16</v>
      </c>
      <c r="J13" s="27">
        <v>15</v>
      </c>
      <c r="K13" s="28">
        <f t="shared" si="2"/>
        <v>4.8000000000000007</v>
      </c>
      <c r="L13" s="29">
        <f t="shared" si="3"/>
        <v>153.19999999999999</v>
      </c>
      <c r="M13" s="58" t="s">
        <v>254</v>
      </c>
    </row>
    <row r="14" spans="1:13" x14ac:dyDescent="0.25">
      <c r="A14" s="22">
        <v>41674</v>
      </c>
      <c r="B14" s="25" t="s">
        <v>222</v>
      </c>
      <c r="C14" s="31" t="s">
        <v>178</v>
      </c>
      <c r="D14" s="23" t="s">
        <v>13</v>
      </c>
      <c r="E14" s="24">
        <v>4.7</v>
      </c>
      <c r="F14" s="24">
        <f t="shared" si="0"/>
        <v>9.4</v>
      </c>
      <c r="G14" s="23">
        <v>2</v>
      </c>
      <c r="H14" s="30">
        <v>12</v>
      </c>
      <c r="I14" s="27">
        <f t="shared" si="1"/>
        <v>24</v>
      </c>
      <c r="J14" s="27">
        <v>10</v>
      </c>
      <c r="K14" s="28">
        <f t="shared" si="2"/>
        <v>14.6</v>
      </c>
      <c r="L14" s="29">
        <f t="shared" si="3"/>
        <v>167.79999999999998</v>
      </c>
      <c r="M14" s="58" t="s">
        <v>255</v>
      </c>
    </row>
    <row r="15" spans="1:13" x14ac:dyDescent="0.25">
      <c r="A15" s="22">
        <v>41674</v>
      </c>
      <c r="B15" s="25" t="s">
        <v>225</v>
      </c>
      <c r="C15" s="31" t="s">
        <v>173</v>
      </c>
      <c r="D15" s="23" t="s">
        <v>83</v>
      </c>
      <c r="E15" s="24">
        <v>125</v>
      </c>
      <c r="F15" s="24">
        <f t="shared" si="0"/>
        <v>250</v>
      </c>
      <c r="G15" s="23">
        <v>2</v>
      </c>
      <c r="H15" s="30">
        <v>140</v>
      </c>
      <c r="I15" s="27">
        <f t="shared" si="1"/>
        <v>280</v>
      </c>
      <c r="J15" s="27">
        <v>3</v>
      </c>
      <c r="K15" s="28">
        <f t="shared" si="2"/>
        <v>30</v>
      </c>
      <c r="L15" s="29">
        <f t="shared" si="3"/>
        <v>197.79999999999998</v>
      </c>
      <c r="M15" s="58" t="s">
        <v>256</v>
      </c>
    </row>
    <row r="16" spans="1:13" x14ac:dyDescent="0.25">
      <c r="A16" s="22">
        <v>41674</v>
      </c>
      <c r="B16" s="25" t="s">
        <v>40</v>
      </c>
      <c r="C16" s="31" t="s">
        <v>180</v>
      </c>
      <c r="D16" s="23" t="s">
        <v>13</v>
      </c>
      <c r="E16" s="24">
        <v>1.28</v>
      </c>
      <c r="F16" s="24">
        <f t="shared" si="0"/>
        <v>1.28</v>
      </c>
      <c r="G16" s="23">
        <v>1</v>
      </c>
      <c r="H16" s="30">
        <v>5</v>
      </c>
      <c r="I16" s="27">
        <f t="shared" si="1"/>
        <v>5</v>
      </c>
      <c r="J16" s="27">
        <v>15</v>
      </c>
      <c r="K16" s="28">
        <f t="shared" si="2"/>
        <v>3.7199999999999998</v>
      </c>
      <c r="L16" s="29">
        <f t="shared" si="3"/>
        <v>201.51999999999998</v>
      </c>
      <c r="M16" s="58" t="s">
        <v>257</v>
      </c>
    </row>
    <row r="17" spans="1:13" x14ac:dyDescent="0.25">
      <c r="A17" s="22">
        <v>41674</v>
      </c>
      <c r="B17" s="25" t="s">
        <v>27</v>
      </c>
      <c r="C17" s="31" t="s">
        <v>174</v>
      </c>
      <c r="D17" s="23" t="s">
        <v>13</v>
      </c>
      <c r="E17" s="24">
        <v>14.3</v>
      </c>
      <c r="F17" s="24">
        <f t="shared" si="0"/>
        <v>14.3</v>
      </c>
      <c r="G17" s="23">
        <v>1</v>
      </c>
      <c r="H17" s="30">
        <v>35</v>
      </c>
      <c r="I17" s="27">
        <f t="shared" si="1"/>
        <v>35</v>
      </c>
      <c r="J17" s="27">
        <v>6</v>
      </c>
      <c r="K17" s="28">
        <f t="shared" si="2"/>
        <v>20.7</v>
      </c>
      <c r="L17" s="29">
        <f t="shared" si="3"/>
        <v>222.21999999999997</v>
      </c>
      <c r="M17" s="58" t="s">
        <v>258</v>
      </c>
    </row>
    <row r="18" spans="1:13" x14ac:dyDescent="0.25">
      <c r="A18" s="22">
        <v>41675</v>
      </c>
      <c r="B18" s="25" t="s">
        <v>224</v>
      </c>
      <c r="C18" s="31" t="s">
        <v>173</v>
      </c>
      <c r="D18" s="23" t="s">
        <v>244</v>
      </c>
      <c r="E18" s="24">
        <v>18</v>
      </c>
      <c r="F18" s="24">
        <f t="shared" si="0"/>
        <v>36</v>
      </c>
      <c r="G18" s="23">
        <v>2</v>
      </c>
      <c r="H18" s="30">
        <v>25</v>
      </c>
      <c r="I18" s="27">
        <f t="shared" si="1"/>
        <v>50</v>
      </c>
      <c r="J18" s="27">
        <v>0.69</v>
      </c>
      <c r="K18" s="28">
        <f t="shared" si="2"/>
        <v>14</v>
      </c>
      <c r="L18" s="29">
        <f t="shared" si="3"/>
        <v>236.21999999999997</v>
      </c>
      <c r="M18" s="58" t="s">
        <v>259</v>
      </c>
    </row>
    <row r="19" spans="1:13" x14ac:dyDescent="0.25">
      <c r="A19" s="22">
        <v>41675</v>
      </c>
      <c r="B19" s="25" t="s">
        <v>224</v>
      </c>
      <c r="C19" s="31" t="s">
        <v>173</v>
      </c>
      <c r="D19" s="23" t="s">
        <v>244</v>
      </c>
      <c r="E19" s="24">
        <v>18</v>
      </c>
      <c r="F19" s="24">
        <f t="shared" si="0"/>
        <v>36</v>
      </c>
      <c r="G19" s="23">
        <v>2</v>
      </c>
      <c r="H19" s="30">
        <v>25</v>
      </c>
      <c r="I19" s="27">
        <f t="shared" si="1"/>
        <v>50</v>
      </c>
      <c r="J19" s="27">
        <v>4.8</v>
      </c>
      <c r="K19" s="28">
        <f t="shared" si="2"/>
        <v>14</v>
      </c>
      <c r="L19" s="29">
        <f t="shared" si="3"/>
        <v>250.21999999999997</v>
      </c>
      <c r="M19" s="58" t="s">
        <v>260</v>
      </c>
    </row>
    <row r="20" spans="1:13" x14ac:dyDescent="0.25">
      <c r="A20" s="22">
        <v>41675</v>
      </c>
      <c r="B20" s="25" t="s">
        <v>64</v>
      </c>
      <c r="C20" s="31" t="s">
        <v>174</v>
      </c>
      <c r="D20" s="23" t="s">
        <v>13</v>
      </c>
      <c r="E20" s="24">
        <v>3.6</v>
      </c>
      <c r="F20" s="24">
        <f t="shared" si="0"/>
        <v>3.6</v>
      </c>
      <c r="G20" s="23">
        <v>1</v>
      </c>
      <c r="H20" s="30">
        <v>10</v>
      </c>
      <c r="I20" s="27">
        <f t="shared" si="1"/>
        <v>10</v>
      </c>
      <c r="J20" s="27">
        <v>6</v>
      </c>
      <c r="K20" s="28">
        <f t="shared" si="2"/>
        <v>6.4</v>
      </c>
      <c r="L20" s="29">
        <f t="shared" si="3"/>
        <v>256.61999999999995</v>
      </c>
      <c r="M20" s="58" t="s">
        <v>261</v>
      </c>
    </row>
    <row r="21" spans="1:13" x14ac:dyDescent="0.25">
      <c r="A21" s="22">
        <v>41675</v>
      </c>
      <c r="B21" s="25" t="s">
        <v>49</v>
      </c>
      <c r="C21" s="31" t="s">
        <v>320</v>
      </c>
      <c r="D21" s="23" t="s">
        <v>13</v>
      </c>
      <c r="E21" s="24">
        <v>0.95</v>
      </c>
      <c r="F21" s="24">
        <f t="shared" si="0"/>
        <v>0.95</v>
      </c>
      <c r="G21" s="23">
        <v>1</v>
      </c>
      <c r="H21" s="30">
        <v>1</v>
      </c>
      <c r="I21" s="27">
        <f t="shared" si="1"/>
        <v>1</v>
      </c>
      <c r="J21" s="27">
        <v>10</v>
      </c>
      <c r="K21" s="28">
        <f t="shared" si="2"/>
        <v>5.0000000000000044E-2</v>
      </c>
      <c r="L21" s="29">
        <f t="shared" si="3"/>
        <v>256.66999999999996</v>
      </c>
      <c r="M21" s="58" t="s">
        <v>262</v>
      </c>
    </row>
    <row r="22" spans="1:13" x14ac:dyDescent="0.25">
      <c r="A22" s="22">
        <v>41676</v>
      </c>
      <c r="B22" s="25" t="s">
        <v>226</v>
      </c>
      <c r="C22" s="31" t="s">
        <v>173</v>
      </c>
      <c r="D22" s="23" t="s">
        <v>82</v>
      </c>
      <c r="E22" s="24">
        <v>90</v>
      </c>
      <c r="F22" s="24">
        <f t="shared" si="0"/>
        <v>90</v>
      </c>
      <c r="G22" s="23">
        <v>1</v>
      </c>
      <c r="H22" s="30">
        <v>25</v>
      </c>
      <c r="I22" s="27">
        <f t="shared" si="1"/>
        <v>25</v>
      </c>
      <c r="J22" s="27">
        <v>4.8</v>
      </c>
      <c r="K22" s="28">
        <f t="shared" si="2"/>
        <v>-65</v>
      </c>
      <c r="L22" s="29">
        <f t="shared" si="3"/>
        <v>191.66999999999996</v>
      </c>
      <c r="M22" s="58" t="s">
        <v>263</v>
      </c>
    </row>
    <row r="23" spans="1:13" x14ac:dyDescent="0.25">
      <c r="A23" s="22">
        <v>41676</v>
      </c>
      <c r="B23" s="25" t="s">
        <v>60</v>
      </c>
      <c r="C23" s="31" t="s">
        <v>320</v>
      </c>
      <c r="D23" s="23" t="s">
        <v>13</v>
      </c>
      <c r="E23" s="24">
        <v>0.28999999999999998</v>
      </c>
      <c r="F23" s="24">
        <f t="shared" si="0"/>
        <v>2.9</v>
      </c>
      <c r="G23" s="23">
        <v>10</v>
      </c>
      <c r="H23" s="30">
        <v>0.3</v>
      </c>
      <c r="I23" s="27">
        <f t="shared" si="1"/>
        <v>3</v>
      </c>
      <c r="J23" s="27">
        <v>6</v>
      </c>
      <c r="K23" s="28">
        <f t="shared" si="2"/>
        <v>0.10000000000000009</v>
      </c>
      <c r="L23" s="29">
        <f t="shared" si="3"/>
        <v>191.76999999999995</v>
      </c>
      <c r="M23" s="58" t="s">
        <v>264</v>
      </c>
    </row>
    <row r="24" spans="1:13" x14ac:dyDescent="0.25">
      <c r="A24" s="22">
        <v>41676</v>
      </c>
      <c r="B24" s="25" t="s">
        <v>227</v>
      </c>
      <c r="C24" s="31" t="s">
        <v>175</v>
      </c>
      <c r="D24" s="23" t="s">
        <v>14</v>
      </c>
      <c r="E24" s="24">
        <v>12</v>
      </c>
      <c r="F24" s="24">
        <f t="shared" si="0"/>
        <v>12</v>
      </c>
      <c r="G24" s="23">
        <v>1</v>
      </c>
      <c r="H24" s="30">
        <v>15</v>
      </c>
      <c r="I24" s="27">
        <f t="shared" si="1"/>
        <v>15</v>
      </c>
      <c r="J24" s="27">
        <v>6</v>
      </c>
      <c r="K24" s="28">
        <f t="shared" si="2"/>
        <v>3</v>
      </c>
      <c r="L24" s="29">
        <f t="shared" si="3"/>
        <v>194.76999999999995</v>
      </c>
      <c r="M24" s="58" t="s">
        <v>265</v>
      </c>
    </row>
    <row r="25" spans="1:13" x14ac:dyDescent="0.25">
      <c r="A25" s="22">
        <v>41676</v>
      </c>
      <c r="B25" s="25" t="s">
        <v>228</v>
      </c>
      <c r="C25" s="31" t="s">
        <v>177</v>
      </c>
      <c r="D25" s="23" t="s">
        <v>13</v>
      </c>
      <c r="E25" s="24">
        <v>4.7</v>
      </c>
      <c r="F25" s="24">
        <f t="shared" si="0"/>
        <v>4.7</v>
      </c>
      <c r="G25" s="23">
        <v>1</v>
      </c>
      <c r="H25" s="30">
        <v>20</v>
      </c>
      <c r="I25" s="27">
        <f t="shared" si="1"/>
        <v>20</v>
      </c>
      <c r="J25" s="27">
        <v>3</v>
      </c>
      <c r="K25" s="28">
        <f t="shared" si="2"/>
        <v>15.3</v>
      </c>
      <c r="L25" s="29">
        <f t="shared" si="3"/>
        <v>210.06999999999996</v>
      </c>
      <c r="M25" s="58" t="s">
        <v>266</v>
      </c>
    </row>
    <row r="26" spans="1:13" x14ac:dyDescent="0.25">
      <c r="A26" s="22">
        <v>41676</v>
      </c>
      <c r="B26" s="25" t="s">
        <v>227</v>
      </c>
      <c r="C26" s="31" t="s">
        <v>175</v>
      </c>
      <c r="D26" s="23" t="s">
        <v>14</v>
      </c>
      <c r="E26" s="24">
        <v>12</v>
      </c>
      <c r="F26" s="24">
        <f t="shared" si="0"/>
        <v>12</v>
      </c>
      <c r="G26" s="23">
        <v>1</v>
      </c>
      <c r="H26" s="30">
        <v>15</v>
      </c>
      <c r="I26" s="27">
        <f t="shared" si="1"/>
        <v>15</v>
      </c>
      <c r="J26" s="27">
        <v>15</v>
      </c>
      <c r="K26" s="28">
        <f t="shared" si="2"/>
        <v>3</v>
      </c>
      <c r="L26" s="29">
        <f t="shared" si="3"/>
        <v>213.06999999999996</v>
      </c>
      <c r="M26" s="58" t="s">
        <v>266</v>
      </c>
    </row>
    <row r="27" spans="1:13" x14ac:dyDescent="0.25">
      <c r="A27" s="22">
        <v>41676</v>
      </c>
      <c r="B27" s="25" t="s">
        <v>222</v>
      </c>
      <c r="C27" s="31" t="s">
        <v>178</v>
      </c>
      <c r="D27" s="23" t="s">
        <v>13</v>
      </c>
      <c r="E27" s="24">
        <v>4.7</v>
      </c>
      <c r="F27" s="24">
        <f t="shared" si="0"/>
        <v>4.7</v>
      </c>
      <c r="G27" s="23">
        <v>1</v>
      </c>
      <c r="H27" s="30">
        <v>12</v>
      </c>
      <c r="I27" s="27">
        <f t="shared" si="1"/>
        <v>12</v>
      </c>
      <c r="J27" s="27">
        <v>10</v>
      </c>
      <c r="K27" s="28">
        <f t="shared" si="2"/>
        <v>7.3</v>
      </c>
      <c r="L27" s="29">
        <f t="shared" si="3"/>
        <v>220.36999999999998</v>
      </c>
      <c r="M27" s="58" t="s">
        <v>266</v>
      </c>
    </row>
    <row r="28" spans="1:13" x14ac:dyDescent="0.25">
      <c r="A28" s="22">
        <v>41676</v>
      </c>
      <c r="B28" s="25" t="s">
        <v>229</v>
      </c>
      <c r="C28" s="31" t="s">
        <v>175</v>
      </c>
      <c r="D28" s="23" t="s">
        <v>12</v>
      </c>
      <c r="E28" s="24">
        <v>11.2</v>
      </c>
      <c r="F28" s="24">
        <f t="shared" si="0"/>
        <v>11.2</v>
      </c>
      <c r="G28" s="23">
        <v>1</v>
      </c>
      <c r="H28" s="30">
        <v>16</v>
      </c>
      <c r="I28" s="27">
        <f t="shared" si="1"/>
        <v>16</v>
      </c>
      <c r="J28" s="27">
        <v>3</v>
      </c>
      <c r="K28" s="28">
        <f t="shared" si="2"/>
        <v>4.8000000000000007</v>
      </c>
      <c r="L28" s="29">
        <f t="shared" si="3"/>
        <v>225.17</v>
      </c>
      <c r="M28" s="58" t="s">
        <v>267</v>
      </c>
    </row>
    <row r="29" spans="1:13" x14ac:dyDescent="0.25">
      <c r="A29" s="22">
        <v>41676</v>
      </c>
      <c r="B29" s="25" t="s">
        <v>27</v>
      </c>
      <c r="C29" s="31" t="s">
        <v>174</v>
      </c>
      <c r="D29" s="23" t="s">
        <v>13</v>
      </c>
      <c r="E29" s="24">
        <v>14.3</v>
      </c>
      <c r="F29" s="24">
        <f t="shared" si="0"/>
        <v>14.3</v>
      </c>
      <c r="G29" s="23">
        <v>1</v>
      </c>
      <c r="H29" s="30">
        <v>35</v>
      </c>
      <c r="I29" s="27">
        <f t="shared" si="1"/>
        <v>35</v>
      </c>
      <c r="J29" s="27">
        <v>15</v>
      </c>
      <c r="K29" s="28">
        <f t="shared" si="2"/>
        <v>20.7</v>
      </c>
      <c r="L29" s="29">
        <f t="shared" si="3"/>
        <v>245.86999999999998</v>
      </c>
      <c r="M29" s="58" t="s">
        <v>268</v>
      </c>
    </row>
    <row r="30" spans="1:13" x14ac:dyDescent="0.25">
      <c r="A30" s="22">
        <v>41676</v>
      </c>
      <c r="B30" s="25" t="s">
        <v>230</v>
      </c>
      <c r="C30" s="31" t="s">
        <v>183</v>
      </c>
      <c r="D30" s="23" t="s">
        <v>245</v>
      </c>
      <c r="E30" s="24">
        <v>15</v>
      </c>
      <c r="F30" s="24">
        <f t="shared" si="0"/>
        <v>15</v>
      </c>
      <c r="G30" s="23">
        <v>1</v>
      </c>
      <c r="H30" s="30">
        <v>20</v>
      </c>
      <c r="I30" s="27">
        <f t="shared" si="1"/>
        <v>20</v>
      </c>
      <c r="J30" s="27">
        <v>6</v>
      </c>
      <c r="K30" s="28">
        <f t="shared" si="2"/>
        <v>5</v>
      </c>
      <c r="L30" s="29">
        <f t="shared" si="3"/>
        <v>250.86999999999998</v>
      </c>
      <c r="M30" s="58" t="s">
        <v>269</v>
      </c>
    </row>
    <row r="31" spans="1:13" x14ac:dyDescent="0.25">
      <c r="A31" s="22">
        <v>41677</v>
      </c>
      <c r="B31" s="25" t="s">
        <v>231</v>
      </c>
      <c r="C31" s="31" t="s">
        <v>173</v>
      </c>
      <c r="D31" s="23" t="s">
        <v>87</v>
      </c>
      <c r="E31" s="24">
        <v>45</v>
      </c>
      <c r="F31" s="24">
        <f t="shared" si="0"/>
        <v>90</v>
      </c>
      <c r="G31" s="23">
        <v>2</v>
      </c>
      <c r="H31" s="30">
        <v>25</v>
      </c>
      <c r="I31" s="27">
        <f t="shared" si="1"/>
        <v>50</v>
      </c>
      <c r="J31" s="27">
        <v>0.69</v>
      </c>
      <c r="K31" s="28">
        <f t="shared" si="2"/>
        <v>-40</v>
      </c>
      <c r="L31" s="29">
        <f t="shared" si="3"/>
        <v>210.86999999999998</v>
      </c>
      <c r="M31" s="58" t="s">
        <v>270</v>
      </c>
    </row>
    <row r="32" spans="1:13" x14ac:dyDescent="0.25">
      <c r="A32" s="22">
        <v>41677</v>
      </c>
      <c r="B32" s="25" t="s">
        <v>232</v>
      </c>
      <c r="C32" s="31" t="s">
        <v>173</v>
      </c>
      <c r="D32" s="23" t="s">
        <v>83</v>
      </c>
      <c r="E32" s="24">
        <v>330</v>
      </c>
      <c r="F32" s="24">
        <f t="shared" si="0"/>
        <v>660</v>
      </c>
      <c r="G32" s="23">
        <v>2</v>
      </c>
      <c r="H32" s="30">
        <v>350</v>
      </c>
      <c r="I32" s="27">
        <f t="shared" si="1"/>
        <v>700</v>
      </c>
      <c r="J32" s="27">
        <v>4.8</v>
      </c>
      <c r="K32" s="28">
        <f t="shared" si="2"/>
        <v>40</v>
      </c>
      <c r="L32" s="29">
        <f t="shared" si="3"/>
        <v>250.86999999999998</v>
      </c>
      <c r="M32" s="58" t="s">
        <v>271</v>
      </c>
    </row>
    <row r="33" spans="1:13" x14ac:dyDescent="0.25">
      <c r="A33" s="22">
        <v>41678</v>
      </c>
      <c r="B33" s="25" t="s">
        <v>57</v>
      </c>
      <c r="C33" s="31" t="s">
        <v>181</v>
      </c>
      <c r="D33" s="23" t="s">
        <v>17</v>
      </c>
      <c r="E33" s="24">
        <v>20</v>
      </c>
      <c r="F33" s="24">
        <f t="shared" si="0"/>
        <v>20</v>
      </c>
      <c r="G33" s="23">
        <v>1</v>
      </c>
      <c r="H33" s="30">
        <v>25</v>
      </c>
      <c r="I33" s="27">
        <f t="shared" si="1"/>
        <v>25</v>
      </c>
      <c r="J33" s="27">
        <v>15</v>
      </c>
      <c r="K33" s="28">
        <f t="shared" si="2"/>
        <v>5</v>
      </c>
      <c r="L33" s="29">
        <f t="shared" si="3"/>
        <v>255.86999999999998</v>
      </c>
      <c r="M33" s="58" t="s">
        <v>272</v>
      </c>
    </row>
    <row r="34" spans="1:13" x14ac:dyDescent="0.25">
      <c r="A34" s="22">
        <v>41679</v>
      </c>
      <c r="B34" s="25" t="s">
        <v>64</v>
      </c>
      <c r="C34" s="31" t="s">
        <v>174</v>
      </c>
      <c r="D34" s="23" t="s">
        <v>13</v>
      </c>
      <c r="E34" s="24">
        <v>3.6</v>
      </c>
      <c r="F34" s="24">
        <f t="shared" si="0"/>
        <v>3.6</v>
      </c>
      <c r="G34" s="23">
        <v>1</v>
      </c>
      <c r="H34" s="30">
        <v>10</v>
      </c>
      <c r="I34" s="27">
        <f t="shared" si="1"/>
        <v>10</v>
      </c>
      <c r="J34" s="27">
        <v>6</v>
      </c>
      <c r="K34" s="28">
        <f t="shared" si="2"/>
        <v>6.4</v>
      </c>
      <c r="L34" s="29">
        <f t="shared" si="3"/>
        <v>262.27</v>
      </c>
      <c r="M34" s="58" t="s">
        <v>273</v>
      </c>
    </row>
    <row r="35" spans="1:13" x14ac:dyDescent="0.25">
      <c r="A35" s="22">
        <v>41679</v>
      </c>
      <c r="B35" s="25" t="s">
        <v>34</v>
      </c>
      <c r="C35" s="31" t="s">
        <v>174</v>
      </c>
      <c r="D35" s="23" t="s">
        <v>13</v>
      </c>
      <c r="E35" s="24">
        <v>3.6</v>
      </c>
      <c r="F35" s="24">
        <f t="shared" si="0"/>
        <v>3.6</v>
      </c>
      <c r="G35" s="23">
        <v>1</v>
      </c>
      <c r="H35" s="30">
        <v>10</v>
      </c>
      <c r="I35" s="27">
        <f t="shared" si="1"/>
        <v>10</v>
      </c>
      <c r="J35" s="27">
        <v>6</v>
      </c>
      <c r="K35" s="28">
        <f t="shared" si="2"/>
        <v>6.4</v>
      </c>
      <c r="L35" s="29">
        <f t="shared" si="3"/>
        <v>268.66999999999996</v>
      </c>
      <c r="M35" s="58" t="s">
        <v>273</v>
      </c>
    </row>
    <row r="36" spans="1:13" x14ac:dyDescent="0.25">
      <c r="A36" s="22">
        <v>41679</v>
      </c>
      <c r="B36" s="25" t="s">
        <v>49</v>
      </c>
      <c r="C36" s="31" t="s">
        <v>320</v>
      </c>
      <c r="D36" s="23" t="s">
        <v>13</v>
      </c>
      <c r="E36" s="24">
        <v>0.95</v>
      </c>
      <c r="F36" s="24">
        <f t="shared" si="0"/>
        <v>8.5499999999999989</v>
      </c>
      <c r="G36" s="23">
        <v>9</v>
      </c>
      <c r="H36" s="30">
        <v>1</v>
      </c>
      <c r="I36" s="27">
        <f t="shared" si="1"/>
        <v>9</v>
      </c>
      <c r="J36" s="27">
        <v>6</v>
      </c>
      <c r="K36" s="28">
        <f t="shared" si="2"/>
        <v>0.45000000000000107</v>
      </c>
      <c r="L36" s="29">
        <f t="shared" si="3"/>
        <v>269.11999999999995</v>
      </c>
      <c r="M36" s="58" t="s">
        <v>274</v>
      </c>
    </row>
    <row r="37" spans="1:13" x14ac:dyDescent="0.25">
      <c r="A37" s="22">
        <v>41680</v>
      </c>
      <c r="B37" s="25" t="s">
        <v>81</v>
      </c>
      <c r="C37" s="31" t="s">
        <v>175</v>
      </c>
      <c r="D37" s="23" t="s">
        <v>84</v>
      </c>
      <c r="E37" s="24">
        <v>14</v>
      </c>
      <c r="F37" s="24">
        <f t="shared" si="0"/>
        <v>14</v>
      </c>
      <c r="G37" s="23">
        <v>1</v>
      </c>
      <c r="H37" s="30">
        <v>20</v>
      </c>
      <c r="I37" s="27">
        <f t="shared" si="1"/>
        <v>20</v>
      </c>
      <c r="J37" s="27">
        <v>3</v>
      </c>
      <c r="K37" s="28">
        <f t="shared" si="2"/>
        <v>6</v>
      </c>
      <c r="L37" s="29">
        <f t="shared" si="3"/>
        <v>275.11999999999995</v>
      </c>
      <c r="M37" s="58" t="s">
        <v>275</v>
      </c>
    </row>
    <row r="38" spans="1:13" x14ac:dyDescent="0.25">
      <c r="A38" s="22">
        <v>41680</v>
      </c>
      <c r="B38" s="25" t="s">
        <v>51</v>
      </c>
      <c r="C38" s="31" t="s">
        <v>175</v>
      </c>
      <c r="D38" s="23" t="s">
        <v>14</v>
      </c>
      <c r="E38" s="24">
        <v>12</v>
      </c>
      <c r="F38" s="24">
        <f t="shared" si="0"/>
        <v>12</v>
      </c>
      <c r="G38" s="23">
        <v>1</v>
      </c>
      <c r="H38" s="30">
        <v>15</v>
      </c>
      <c r="I38" s="27">
        <f t="shared" si="1"/>
        <v>15</v>
      </c>
      <c r="J38" s="27">
        <v>15</v>
      </c>
      <c r="K38" s="28">
        <f t="shared" si="2"/>
        <v>3</v>
      </c>
      <c r="L38" s="29">
        <f t="shared" si="3"/>
        <v>278.11999999999995</v>
      </c>
      <c r="M38" s="58" t="s">
        <v>276</v>
      </c>
    </row>
    <row r="39" spans="1:13" x14ac:dyDescent="0.25">
      <c r="A39" s="22">
        <v>41680</v>
      </c>
      <c r="B39" s="25" t="s">
        <v>30</v>
      </c>
      <c r="C39" s="31" t="s">
        <v>177</v>
      </c>
      <c r="D39" s="23" t="s">
        <v>13</v>
      </c>
      <c r="E39" s="24">
        <v>4.5999999999999996</v>
      </c>
      <c r="F39" s="24">
        <f t="shared" si="0"/>
        <v>4.5999999999999996</v>
      </c>
      <c r="G39" s="23">
        <v>1</v>
      </c>
      <c r="H39" s="30">
        <v>20</v>
      </c>
      <c r="I39" s="27">
        <f t="shared" si="1"/>
        <v>20</v>
      </c>
      <c r="J39" s="27">
        <v>10</v>
      </c>
      <c r="K39" s="28">
        <f t="shared" si="2"/>
        <v>15.4</v>
      </c>
      <c r="L39" s="29">
        <f t="shared" si="3"/>
        <v>293.51999999999992</v>
      </c>
      <c r="M39" s="58" t="s">
        <v>277</v>
      </c>
    </row>
    <row r="40" spans="1:13" x14ac:dyDescent="0.25">
      <c r="A40" s="22">
        <v>41680</v>
      </c>
      <c r="B40" s="25" t="s">
        <v>222</v>
      </c>
      <c r="C40" s="31" t="s">
        <v>178</v>
      </c>
      <c r="D40" s="23" t="s">
        <v>13</v>
      </c>
      <c r="E40" s="24">
        <v>4.7</v>
      </c>
      <c r="F40" s="24">
        <f t="shared" si="0"/>
        <v>4.7</v>
      </c>
      <c r="G40" s="23">
        <v>1</v>
      </c>
      <c r="H40" s="30">
        <v>12</v>
      </c>
      <c r="I40" s="27">
        <f t="shared" si="1"/>
        <v>12</v>
      </c>
      <c r="J40" s="27">
        <v>3</v>
      </c>
      <c r="K40" s="28">
        <f t="shared" si="2"/>
        <v>7.3</v>
      </c>
      <c r="L40" s="29">
        <f t="shared" si="3"/>
        <v>300.81999999999994</v>
      </c>
      <c r="M40" s="58" t="s">
        <v>277</v>
      </c>
    </row>
    <row r="41" spans="1:13" x14ac:dyDescent="0.25">
      <c r="A41" s="22">
        <v>41680</v>
      </c>
      <c r="B41" s="25" t="s">
        <v>68</v>
      </c>
      <c r="C41" s="31" t="s">
        <v>187</v>
      </c>
      <c r="D41" s="23" t="s">
        <v>13</v>
      </c>
      <c r="E41" s="24">
        <v>2.5</v>
      </c>
      <c r="F41" s="24">
        <f t="shared" si="0"/>
        <v>5</v>
      </c>
      <c r="G41" s="23">
        <v>2</v>
      </c>
      <c r="H41" s="30">
        <v>10</v>
      </c>
      <c r="I41" s="27">
        <f t="shared" si="1"/>
        <v>20</v>
      </c>
      <c r="J41" s="27">
        <v>15</v>
      </c>
      <c r="K41" s="28">
        <f t="shared" si="2"/>
        <v>15</v>
      </c>
      <c r="L41" s="29">
        <f t="shared" si="3"/>
        <v>315.81999999999994</v>
      </c>
      <c r="M41" s="58" t="s">
        <v>277</v>
      </c>
    </row>
    <row r="42" spans="1:13" x14ac:dyDescent="0.25">
      <c r="A42" s="22">
        <v>41680</v>
      </c>
      <c r="B42" s="25" t="s">
        <v>233</v>
      </c>
      <c r="C42" s="31" t="s">
        <v>173</v>
      </c>
      <c r="D42" s="23" t="s">
        <v>87</v>
      </c>
      <c r="E42" s="24">
        <v>18</v>
      </c>
      <c r="F42" s="24">
        <f t="shared" si="0"/>
        <v>36</v>
      </c>
      <c r="G42" s="23">
        <v>2</v>
      </c>
      <c r="H42" s="30">
        <v>25</v>
      </c>
      <c r="I42" s="27">
        <f t="shared" si="1"/>
        <v>50</v>
      </c>
      <c r="J42" s="27">
        <v>6</v>
      </c>
      <c r="K42" s="28">
        <f t="shared" si="2"/>
        <v>14</v>
      </c>
      <c r="L42" s="29">
        <f t="shared" si="3"/>
        <v>329.81999999999994</v>
      </c>
      <c r="M42" s="58" t="s">
        <v>278</v>
      </c>
    </row>
    <row r="43" spans="1:13" x14ac:dyDescent="0.25">
      <c r="A43" s="22">
        <v>41680</v>
      </c>
      <c r="B43" s="25" t="s">
        <v>27</v>
      </c>
      <c r="C43" s="31" t="s">
        <v>174</v>
      </c>
      <c r="D43" s="23" t="s">
        <v>13</v>
      </c>
      <c r="E43" s="24">
        <v>14.3</v>
      </c>
      <c r="F43" s="24">
        <f t="shared" si="0"/>
        <v>14.3</v>
      </c>
      <c r="G43" s="23">
        <v>1</v>
      </c>
      <c r="H43" s="30">
        <v>35</v>
      </c>
      <c r="I43" s="27">
        <f t="shared" si="1"/>
        <v>35</v>
      </c>
      <c r="J43" s="27">
        <v>0.69</v>
      </c>
      <c r="K43" s="28">
        <f t="shared" si="2"/>
        <v>20.7</v>
      </c>
      <c r="L43" s="29">
        <f t="shared" si="3"/>
        <v>350.51999999999992</v>
      </c>
      <c r="M43" s="58" t="s">
        <v>279</v>
      </c>
    </row>
    <row r="44" spans="1:13" x14ac:dyDescent="0.25">
      <c r="A44" s="22">
        <v>41681</v>
      </c>
      <c r="B44" s="25" t="s">
        <v>233</v>
      </c>
      <c r="C44" s="31" t="s">
        <v>173</v>
      </c>
      <c r="D44" s="23" t="s">
        <v>87</v>
      </c>
      <c r="E44" s="24">
        <v>18</v>
      </c>
      <c r="F44" s="24">
        <f t="shared" si="0"/>
        <v>54</v>
      </c>
      <c r="G44" s="23">
        <v>3</v>
      </c>
      <c r="H44" s="30">
        <v>25</v>
      </c>
      <c r="I44" s="27">
        <f t="shared" si="1"/>
        <v>75</v>
      </c>
      <c r="J44" s="27">
        <v>4.8</v>
      </c>
      <c r="K44" s="28">
        <f t="shared" si="2"/>
        <v>21</v>
      </c>
      <c r="L44" s="29">
        <f t="shared" si="3"/>
        <v>371.51999999999992</v>
      </c>
      <c r="M44" s="58" t="s">
        <v>280</v>
      </c>
    </row>
    <row r="45" spans="1:13" x14ac:dyDescent="0.25">
      <c r="A45" s="22">
        <v>41681</v>
      </c>
      <c r="B45" s="25" t="s">
        <v>227</v>
      </c>
      <c r="C45" s="31" t="s">
        <v>175</v>
      </c>
      <c r="D45" s="23" t="s">
        <v>14</v>
      </c>
      <c r="E45" s="24">
        <v>12</v>
      </c>
      <c r="F45" s="24">
        <f t="shared" si="0"/>
        <v>12</v>
      </c>
      <c r="G45" s="23">
        <v>1</v>
      </c>
      <c r="H45" s="30">
        <v>15</v>
      </c>
      <c r="I45" s="27">
        <f t="shared" si="1"/>
        <v>15</v>
      </c>
      <c r="J45" s="27">
        <v>6</v>
      </c>
      <c r="K45" s="28">
        <f t="shared" si="2"/>
        <v>3</v>
      </c>
      <c r="L45" s="29">
        <f t="shared" si="3"/>
        <v>374.51999999999992</v>
      </c>
      <c r="M45" s="58" t="s">
        <v>281</v>
      </c>
    </row>
    <row r="46" spans="1:13" x14ac:dyDescent="0.25">
      <c r="A46" s="22">
        <v>41681</v>
      </c>
      <c r="B46" s="25" t="s">
        <v>234</v>
      </c>
      <c r="C46" s="31" t="s">
        <v>182</v>
      </c>
      <c r="D46" s="23" t="s">
        <v>13</v>
      </c>
      <c r="E46" s="24">
        <v>3</v>
      </c>
      <c r="F46" s="24">
        <f t="shared" si="0"/>
        <v>6</v>
      </c>
      <c r="G46" s="23">
        <v>2</v>
      </c>
      <c r="H46" s="30">
        <v>15</v>
      </c>
      <c r="I46" s="27">
        <f t="shared" si="1"/>
        <v>30</v>
      </c>
      <c r="J46" s="27">
        <v>10</v>
      </c>
      <c r="K46" s="28">
        <f t="shared" si="2"/>
        <v>24</v>
      </c>
      <c r="L46" s="29">
        <f t="shared" si="3"/>
        <v>398.51999999999992</v>
      </c>
      <c r="M46" s="58" t="s">
        <v>282</v>
      </c>
    </row>
    <row r="47" spans="1:13" x14ac:dyDescent="0.25">
      <c r="A47" s="22">
        <v>41681</v>
      </c>
      <c r="B47" s="25" t="s">
        <v>227</v>
      </c>
      <c r="C47" s="31" t="s">
        <v>175</v>
      </c>
      <c r="D47" s="23" t="s">
        <v>14</v>
      </c>
      <c r="E47" s="24">
        <v>12</v>
      </c>
      <c r="F47" s="24">
        <f t="shared" si="0"/>
        <v>12</v>
      </c>
      <c r="G47" s="23">
        <v>1</v>
      </c>
      <c r="H47" s="30">
        <v>15</v>
      </c>
      <c r="I47" s="27">
        <f t="shared" si="1"/>
        <v>15</v>
      </c>
      <c r="J47" s="27">
        <v>4.8</v>
      </c>
      <c r="K47" s="28">
        <f t="shared" si="2"/>
        <v>3</v>
      </c>
      <c r="L47" s="29">
        <f t="shared" si="3"/>
        <v>401.51999999999992</v>
      </c>
      <c r="M47" s="58" t="s">
        <v>283</v>
      </c>
    </row>
    <row r="48" spans="1:13" x14ac:dyDescent="0.25">
      <c r="A48" s="22">
        <v>41681</v>
      </c>
      <c r="B48" s="25" t="s">
        <v>30</v>
      </c>
      <c r="C48" s="31" t="s">
        <v>177</v>
      </c>
      <c r="D48" s="23" t="s">
        <v>13</v>
      </c>
      <c r="E48" s="24">
        <v>4.5999999999999996</v>
      </c>
      <c r="F48" s="24">
        <f t="shared" si="0"/>
        <v>4.5999999999999996</v>
      </c>
      <c r="G48" s="23">
        <v>1</v>
      </c>
      <c r="H48" s="30">
        <v>20</v>
      </c>
      <c r="I48" s="27">
        <f t="shared" si="1"/>
        <v>20</v>
      </c>
      <c r="J48" s="27">
        <v>6</v>
      </c>
      <c r="K48" s="28">
        <f t="shared" si="2"/>
        <v>15.4</v>
      </c>
      <c r="L48" s="29">
        <f t="shared" si="3"/>
        <v>416.9199999999999</v>
      </c>
      <c r="M48" s="58" t="s">
        <v>284</v>
      </c>
    </row>
    <row r="49" spans="1:13" x14ac:dyDescent="0.25">
      <c r="A49" s="22">
        <v>41681</v>
      </c>
      <c r="B49" s="25" t="s">
        <v>27</v>
      </c>
      <c r="C49" s="31" t="s">
        <v>174</v>
      </c>
      <c r="D49" s="23" t="s">
        <v>13</v>
      </c>
      <c r="E49" s="24">
        <v>14.3</v>
      </c>
      <c r="F49" s="24">
        <f t="shared" si="0"/>
        <v>14.3</v>
      </c>
      <c r="G49" s="23">
        <v>1</v>
      </c>
      <c r="H49" s="30">
        <v>35</v>
      </c>
      <c r="I49" s="27">
        <f t="shared" si="1"/>
        <v>35</v>
      </c>
      <c r="J49" s="27">
        <v>6</v>
      </c>
      <c r="K49" s="28">
        <f t="shared" si="2"/>
        <v>20.7</v>
      </c>
      <c r="L49" s="29">
        <f t="shared" si="3"/>
        <v>437.61999999999989</v>
      </c>
      <c r="M49" s="58" t="s">
        <v>285</v>
      </c>
    </row>
    <row r="50" spans="1:13" x14ac:dyDescent="0.25">
      <c r="A50" s="22">
        <v>41682</v>
      </c>
      <c r="B50" s="25" t="s">
        <v>235</v>
      </c>
      <c r="C50" s="31" t="s">
        <v>175</v>
      </c>
      <c r="D50" s="23" t="s">
        <v>84</v>
      </c>
      <c r="E50" s="24">
        <v>14</v>
      </c>
      <c r="F50" s="24">
        <f t="shared" si="0"/>
        <v>28</v>
      </c>
      <c r="G50" s="23">
        <v>2</v>
      </c>
      <c r="H50" s="30">
        <v>20</v>
      </c>
      <c r="I50" s="27">
        <f t="shared" si="1"/>
        <v>40</v>
      </c>
      <c r="J50" s="27">
        <v>3</v>
      </c>
      <c r="K50" s="28">
        <f t="shared" si="2"/>
        <v>12</v>
      </c>
      <c r="L50" s="29">
        <f t="shared" si="3"/>
        <v>449.61999999999989</v>
      </c>
      <c r="M50" s="58" t="s">
        <v>286</v>
      </c>
    </row>
    <row r="51" spans="1:13" x14ac:dyDescent="0.25">
      <c r="A51" s="22">
        <v>41682</v>
      </c>
      <c r="B51" s="25" t="s">
        <v>64</v>
      </c>
      <c r="C51" s="31" t="s">
        <v>174</v>
      </c>
      <c r="D51" s="23" t="s">
        <v>13</v>
      </c>
      <c r="E51" s="24">
        <v>3.6</v>
      </c>
      <c r="F51" s="24">
        <f t="shared" si="0"/>
        <v>3.6</v>
      </c>
      <c r="G51" s="23">
        <v>1</v>
      </c>
      <c r="H51" s="30">
        <v>10</v>
      </c>
      <c r="I51" s="27">
        <f t="shared" si="1"/>
        <v>10</v>
      </c>
      <c r="J51" s="27">
        <v>15</v>
      </c>
      <c r="K51" s="28">
        <f t="shared" si="2"/>
        <v>6.4</v>
      </c>
      <c r="L51" s="29">
        <f t="shared" si="3"/>
        <v>456.01999999999987</v>
      </c>
      <c r="M51" s="58" t="s">
        <v>286</v>
      </c>
    </row>
    <row r="52" spans="1:13" x14ac:dyDescent="0.25">
      <c r="A52" s="22">
        <v>41682</v>
      </c>
      <c r="B52" s="25" t="s">
        <v>63</v>
      </c>
      <c r="C52" s="31" t="s">
        <v>174</v>
      </c>
      <c r="D52" s="23" t="s">
        <v>13</v>
      </c>
      <c r="E52" s="24">
        <v>3.6</v>
      </c>
      <c r="F52" s="24">
        <f t="shared" si="0"/>
        <v>3.6</v>
      </c>
      <c r="G52" s="23">
        <v>1</v>
      </c>
      <c r="H52" s="30">
        <v>10</v>
      </c>
      <c r="I52" s="27">
        <f t="shared" si="1"/>
        <v>10</v>
      </c>
      <c r="J52" s="27">
        <v>10</v>
      </c>
      <c r="K52" s="28">
        <f t="shared" si="2"/>
        <v>6.4</v>
      </c>
      <c r="L52" s="29">
        <f t="shared" si="3"/>
        <v>462.41999999999985</v>
      </c>
      <c r="M52" s="58" t="s">
        <v>286</v>
      </c>
    </row>
    <row r="53" spans="1:13" x14ac:dyDescent="0.25">
      <c r="A53" s="22">
        <v>41682</v>
      </c>
      <c r="B53" s="25" t="s">
        <v>62</v>
      </c>
      <c r="C53" s="31" t="s">
        <v>174</v>
      </c>
      <c r="D53" s="23" t="s">
        <v>13</v>
      </c>
      <c r="E53" s="24">
        <v>3.6</v>
      </c>
      <c r="F53" s="24">
        <f t="shared" si="0"/>
        <v>3.6</v>
      </c>
      <c r="G53" s="23">
        <v>1</v>
      </c>
      <c r="H53" s="30">
        <v>10</v>
      </c>
      <c r="I53" s="27">
        <f t="shared" si="1"/>
        <v>10</v>
      </c>
      <c r="J53" s="27">
        <v>3</v>
      </c>
      <c r="K53" s="28">
        <f t="shared" si="2"/>
        <v>6.4</v>
      </c>
      <c r="L53" s="29">
        <f t="shared" si="3"/>
        <v>468.81999999999982</v>
      </c>
      <c r="M53" s="58" t="s">
        <v>286</v>
      </c>
    </row>
    <row r="54" spans="1:13" x14ac:dyDescent="0.25">
      <c r="A54" s="22">
        <v>41682</v>
      </c>
      <c r="B54" s="25" t="s">
        <v>34</v>
      </c>
      <c r="C54" s="31" t="s">
        <v>174</v>
      </c>
      <c r="D54" s="23" t="s">
        <v>13</v>
      </c>
      <c r="E54" s="24">
        <v>3.6</v>
      </c>
      <c r="F54" s="24">
        <f t="shared" si="0"/>
        <v>3.6</v>
      </c>
      <c r="G54" s="23">
        <v>1</v>
      </c>
      <c r="H54" s="30">
        <v>10</v>
      </c>
      <c r="I54" s="27">
        <f t="shared" si="1"/>
        <v>10</v>
      </c>
      <c r="J54" s="27">
        <v>15</v>
      </c>
      <c r="K54" s="28">
        <f t="shared" si="2"/>
        <v>6.4</v>
      </c>
      <c r="L54" s="29">
        <f t="shared" si="3"/>
        <v>475.2199999999998</v>
      </c>
      <c r="M54" s="58" t="s">
        <v>286</v>
      </c>
    </row>
    <row r="55" spans="1:13" x14ac:dyDescent="0.25">
      <c r="A55" s="22">
        <v>41682</v>
      </c>
      <c r="B55" s="25" t="s">
        <v>227</v>
      </c>
      <c r="C55" s="31" t="s">
        <v>175</v>
      </c>
      <c r="D55" s="23" t="s">
        <v>14</v>
      </c>
      <c r="E55" s="24">
        <v>12</v>
      </c>
      <c r="F55" s="24">
        <f t="shared" si="0"/>
        <v>12</v>
      </c>
      <c r="G55" s="23">
        <v>1</v>
      </c>
      <c r="H55" s="30">
        <v>15</v>
      </c>
      <c r="I55" s="27">
        <f t="shared" si="1"/>
        <v>15</v>
      </c>
      <c r="J55" s="27">
        <v>6</v>
      </c>
      <c r="K55" s="28">
        <f t="shared" si="2"/>
        <v>3</v>
      </c>
      <c r="L55" s="29">
        <f t="shared" si="3"/>
        <v>478.2199999999998</v>
      </c>
      <c r="M55" s="58" t="s">
        <v>287</v>
      </c>
    </row>
    <row r="56" spans="1:13" x14ac:dyDescent="0.25">
      <c r="A56" s="22">
        <v>41682</v>
      </c>
      <c r="B56" s="25" t="s">
        <v>51</v>
      </c>
      <c r="C56" s="31" t="s">
        <v>175</v>
      </c>
      <c r="D56" s="23" t="s">
        <v>14</v>
      </c>
      <c r="E56" s="24">
        <v>12</v>
      </c>
      <c r="F56" s="24">
        <f t="shared" si="0"/>
        <v>12</v>
      </c>
      <c r="G56" s="23">
        <v>1</v>
      </c>
      <c r="H56" s="30">
        <v>15</v>
      </c>
      <c r="I56" s="27">
        <f t="shared" si="1"/>
        <v>15</v>
      </c>
      <c r="J56" s="27">
        <v>0.69</v>
      </c>
      <c r="K56" s="28">
        <f t="shared" si="2"/>
        <v>3</v>
      </c>
      <c r="L56" s="29">
        <f t="shared" si="3"/>
        <v>481.2199999999998</v>
      </c>
      <c r="M56" s="58" t="s">
        <v>287</v>
      </c>
    </row>
    <row r="57" spans="1:13" x14ac:dyDescent="0.25">
      <c r="A57" s="22">
        <v>41682</v>
      </c>
      <c r="B57" s="25" t="s">
        <v>64</v>
      </c>
      <c r="C57" s="31" t="s">
        <v>174</v>
      </c>
      <c r="D57" s="23" t="s">
        <v>13</v>
      </c>
      <c r="E57" s="24">
        <v>3.6</v>
      </c>
      <c r="F57" s="24">
        <f t="shared" si="0"/>
        <v>3.6</v>
      </c>
      <c r="G57" s="23">
        <v>1</v>
      </c>
      <c r="H57" s="30">
        <v>10</v>
      </c>
      <c r="I57" s="27">
        <f t="shared" si="1"/>
        <v>10</v>
      </c>
      <c r="J57" s="27">
        <v>4.8</v>
      </c>
      <c r="K57" s="28">
        <f t="shared" si="2"/>
        <v>6.4</v>
      </c>
      <c r="L57" s="29">
        <f t="shared" si="3"/>
        <v>487.61999999999978</v>
      </c>
      <c r="M57" s="58" t="s">
        <v>288</v>
      </c>
    </row>
    <row r="58" spans="1:13" x14ac:dyDescent="0.25">
      <c r="A58" s="22">
        <v>41682</v>
      </c>
      <c r="B58" s="25" t="s">
        <v>59</v>
      </c>
      <c r="C58" s="31" t="s">
        <v>175</v>
      </c>
      <c r="D58" s="23" t="s">
        <v>12</v>
      </c>
      <c r="E58" s="24">
        <v>7</v>
      </c>
      <c r="F58" s="24">
        <f t="shared" si="0"/>
        <v>7</v>
      </c>
      <c r="G58" s="23">
        <v>1</v>
      </c>
      <c r="H58" s="30">
        <v>10</v>
      </c>
      <c r="I58" s="27">
        <f t="shared" si="1"/>
        <v>10</v>
      </c>
      <c r="J58" s="27">
        <v>15</v>
      </c>
      <c r="K58" s="28">
        <f t="shared" si="2"/>
        <v>3</v>
      </c>
      <c r="L58" s="29">
        <f t="shared" si="3"/>
        <v>490.61999999999978</v>
      </c>
      <c r="M58" s="58" t="s">
        <v>288</v>
      </c>
    </row>
    <row r="59" spans="1:13" x14ac:dyDescent="0.25">
      <c r="A59" s="22">
        <v>41682</v>
      </c>
      <c r="B59" s="25" t="s">
        <v>27</v>
      </c>
      <c r="C59" s="31" t="s">
        <v>174</v>
      </c>
      <c r="D59" s="23" t="s">
        <v>13</v>
      </c>
      <c r="E59" s="24">
        <v>14.3</v>
      </c>
      <c r="F59" s="24">
        <f t="shared" si="0"/>
        <v>14.3</v>
      </c>
      <c r="G59" s="23">
        <v>1</v>
      </c>
      <c r="H59" s="30">
        <v>35</v>
      </c>
      <c r="I59" s="27">
        <f t="shared" si="1"/>
        <v>35</v>
      </c>
      <c r="J59" s="27">
        <v>6</v>
      </c>
      <c r="K59" s="28">
        <f t="shared" si="2"/>
        <v>20.7</v>
      </c>
      <c r="L59" s="29">
        <f t="shared" si="3"/>
        <v>511.31999999999977</v>
      </c>
      <c r="M59" s="58" t="s">
        <v>288</v>
      </c>
    </row>
    <row r="60" spans="1:13" x14ac:dyDescent="0.25">
      <c r="A60" s="22">
        <v>41683</v>
      </c>
      <c r="B60" s="25" t="s">
        <v>27</v>
      </c>
      <c r="C60" s="31" t="s">
        <v>174</v>
      </c>
      <c r="D60" s="23" t="s">
        <v>13</v>
      </c>
      <c r="E60" s="24">
        <v>14.3</v>
      </c>
      <c r="F60" s="24">
        <f t="shared" si="0"/>
        <v>14.3</v>
      </c>
      <c r="G60" s="23">
        <v>1</v>
      </c>
      <c r="H60" s="30">
        <v>35</v>
      </c>
      <c r="I60" s="27">
        <f t="shared" si="1"/>
        <v>35</v>
      </c>
      <c r="J60" s="27">
        <v>6</v>
      </c>
      <c r="K60" s="28">
        <f t="shared" si="2"/>
        <v>20.7</v>
      </c>
      <c r="L60" s="29">
        <f t="shared" si="3"/>
        <v>532.01999999999975</v>
      </c>
      <c r="M60" s="58" t="s">
        <v>289</v>
      </c>
    </row>
    <row r="61" spans="1:13" x14ac:dyDescent="0.25">
      <c r="A61" s="22">
        <v>41683</v>
      </c>
      <c r="B61" s="25" t="s">
        <v>59</v>
      </c>
      <c r="C61" s="31" t="s">
        <v>175</v>
      </c>
      <c r="D61" s="23" t="s">
        <v>12</v>
      </c>
      <c r="E61" s="24">
        <v>7</v>
      </c>
      <c r="F61" s="24">
        <f t="shared" si="0"/>
        <v>28</v>
      </c>
      <c r="G61" s="23">
        <v>4</v>
      </c>
      <c r="H61" s="30">
        <v>10</v>
      </c>
      <c r="I61" s="27">
        <f t="shared" si="1"/>
        <v>40</v>
      </c>
      <c r="J61" s="27">
        <v>6</v>
      </c>
      <c r="K61" s="28">
        <f t="shared" si="2"/>
        <v>12</v>
      </c>
      <c r="L61" s="29">
        <f t="shared" si="3"/>
        <v>544.01999999999975</v>
      </c>
      <c r="M61" s="58" t="s">
        <v>289</v>
      </c>
    </row>
    <row r="62" spans="1:13" x14ac:dyDescent="0.25">
      <c r="A62" s="22">
        <v>41683</v>
      </c>
      <c r="B62" s="25" t="s">
        <v>44</v>
      </c>
      <c r="C62" s="31" t="s">
        <v>183</v>
      </c>
      <c r="D62" s="23" t="s">
        <v>14</v>
      </c>
      <c r="E62" s="24">
        <v>20</v>
      </c>
      <c r="F62" s="24">
        <f t="shared" si="0"/>
        <v>20</v>
      </c>
      <c r="G62" s="23">
        <v>1</v>
      </c>
      <c r="H62" s="30">
        <v>25</v>
      </c>
      <c r="I62" s="27">
        <f t="shared" si="1"/>
        <v>25</v>
      </c>
      <c r="J62" s="27">
        <v>3</v>
      </c>
      <c r="K62" s="28">
        <f t="shared" si="2"/>
        <v>5</v>
      </c>
      <c r="L62" s="29">
        <f t="shared" si="3"/>
        <v>549.01999999999975</v>
      </c>
      <c r="M62" s="58" t="s">
        <v>290</v>
      </c>
    </row>
    <row r="63" spans="1:13" x14ac:dyDescent="0.25">
      <c r="A63" s="22">
        <v>41683</v>
      </c>
      <c r="B63" s="25" t="s">
        <v>227</v>
      </c>
      <c r="C63" s="31" t="s">
        <v>175</v>
      </c>
      <c r="D63" s="23" t="s">
        <v>14</v>
      </c>
      <c r="E63" s="24">
        <v>12</v>
      </c>
      <c r="F63" s="24">
        <f t="shared" si="0"/>
        <v>12</v>
      </c>
      <c r="G63" s="23">
        <v>1</v>
      </c>
      <c r="H63" s="30">
        <v>15</v>
      </c>
      <c r="I63" s="27">
        <f t="shared" si="1"/>
        <v>15</v>
      </c>
      <c r="J63" s="27">
        <v>15</v>
      </c>
      <c r="K63" s="28">
        <f t="shared" si="2"/>
        <v>3</v>
      </c>
      <c r="L63" s="29">
        <f t="shared" si="3"/>
        <v>552.01999999999975</v>
      </c>
      <c r="M63" s="58" t="s">
        <v>290</v>
      </c>
    </row>
    <row r="64" spans="1:13" x14ac:dyDescent="0.25">
      <c r="A64" s="22">
        <v>41684</v>
      </c>
      <c r="B64" s="25" t="s">
        <v>68</v>
      </c>
      <c r="C64" s="31" t="s">
        <v>187</v>
      </c>
      <c r="D64" s="23" t="s">
        <v>13</v>
      </c>
      <c r="E64" s="24">
        <v>2.5</v>
      </c>
      <c r="F64" s="24">
        <f t="shared" si="0"/>
        <v>2.5</v>
      </c>
      <c r="G64" s="23">
        <v>1</v>
      </c>
      <c r="H64" s="30">
        <v>10</v>
      </c>
      <c r="I64" s="27">
        <f t="shared" si="1"/>
        <v>10</v>
      </c>
      <c r="J64" s="27">
        <v>10</v>
      </c>
      <c r="K64" s="28">
        <f t="shared" si="2"/>
        <v>7.5</v>
      </c>
      <c r="L64" s="29">
        <f t="shared" si="3"/>
        <v>559.51999999999975</v>
      </c>
      <c r="M64" s="58" t="s">
        <v>291</v>
      </c>
    </row>
    <row r="65" spans="1:13" x14ac:dyDescent="0.25">
      <c r="A65" s="22">
        <v>41685</v>
      </c>
      <c r="B65" s="25" t="s">
        <v>59</v>
      </c>
      <c r="C65" s="31" t="s">
        <v>175</v>
      </c>
      <c r="D65" s="23" t="s">
        <v>12</v>
      </c>
      <c r="E65" s="24">
        <v>7</v>
      </c>
      <c r="F65" s="24">
        <f t="shared" si="0"/>
        <v>7</v>
      </c>
      <c r="G65" s="23">
        <v>1</v>
      </c>
      <c r="H65" s="30">
        <v>10</v>
      </c>
      <c r="I65" s="27">
        <f t="shared" si="1"/>
        <v>10</v>
      </c>
      <c r="J65" s="27">
        <v>3</v>
      </c>
      <c r="K65" s="28">
        <f t="shared" si="2"/>
        <v>3</v>
      </c>
      <c r="L65" s="29">
        <f t="shared" si="3"/>
        <v>562.51999999999975</v>
      </c>
      <c r="M65" s="58" t="s">
        <v>292</v>
      </c>
    </row>
    <row r="66" spans="1:13" x14ac:dyDescent="0.25">
      <c r="A66" s="22">
        <v>41686</v>
      </c>
      <c r="B66" s="25" t="s">
        <v>48</v>
      </c>
      <c r="C66" s="31" t="s">
        <v>184</v>
      </c>
      <c r="D66" s="23" t="s">
        <v>12</v>
      </c>
      <c r="E66" s="24">
        <v>26.6</v>
      </c>
      <c r="F66" s="24">
        <f t="shared" si="0"/>
        <v>26.6</v>
      </c>
      <c r="G66" s="23">
        <v>1</v>
      </c>
      <c r="H66" s="30">
        <v>38</v>
      </c>
      <c r="I66" s="27">
        <f t="shared" si="1"/>
        <v>38</v>
      </c>
      <c r="J66" s="27">
        <v>15</v>
      </c>
      <c r="K66" s="28">
        <f t="shared" si="2"/>
        <v>11.399999999999999</v>
      </c>
      <c r="L66" s="29">
        <f t="shared" si="3"/>
        <v>573.91999999999973</v>
      </c>
      <c r="M66" s="58" t="s">
        <v>293</v>
      </c>
    </row>
    <row r="67" spans="1:13" x14ac:dyDescent="0.25">
      <c r="A67" s="22">
        <v>41687</v>
      </c>
      <c r="B67" s="23" t="s">
        <v>236</v>
      </c>
      <c r="C67" s="31" t="s">
        <v>173</v>
      </c>
      <c r="D67" s="23" t="s">
        <v>82</v>
      </c>
      <c r="E67" s="24">
        <v>90</v>
      </c>
      <c r="F67" s="24">
        <f t="shared" si="0"/>
        <v>90</v>
      </c>
      <c r="G67" s="23">
        <v>1</v>
      </c>
      <c r="H67" s="30">
        <v>25</v>
      </c>
      <c r="I67" s="27">
        <f t="shared" si="1"/>
        <v>25</v>
      </c>
      <c r="J67" s="27">
        <v>6</v>
      </c>
      <c r="K67" s="28">
        <f t="shared" si="2"/>
        <v>-65</v>
      </c>
      <c r="L67" s="29">
        <f t="shared" si="3"/>
        <v>508.91999999999973</v>
      </c>
      <c r="M67" s="58" t="s">
        <v>294</v>
      </c>
    </row>
    <row r="68" spans="1:13" x14ac:dyDescent="0.25">
      <c r="A68" s="22">
        <v>41687</v>
      </c>
      <c r="B68" s="25" t="s">
        <v>227</v>
      </c>
      <c r="C68" s="31" t="s">
        <v>175</v>
      </c>
      <c r="D68" s="23" t="s">
        <v>14</v>
      </c>
      <c r="E68" s="24">
        <v>12</v>
      </c>
      <c r="F68" s="24">
        <f t="shared" si="0"/>
        <v>12</v>
      </c>
      <c r="G68" s="23">
        <v>1</v>
      </c>
      <c r="H68" s="30">
        <v>15</v>
      </c>
      <c r="I68" s="27">
        <f t="shared" si="1"/>
        <v>15</v>
      </c>
      <c r="J68" s="27">
        <v>0.69</v>
      </c>
      <c r="K68" s="28">
        <f t="shared" si="2"/>
        <v>3</v>
      </c>
      <c r="L68" s="29">
        <f t="shared" si="3"/>
        <v>511.91999999999973</v>
      </c>
      <c r="M68" s="58" t="s">
        <v>295</v>
      </c>
    </row>
    <row r="69" spans="1:13" x14ac:dyDescent="0.25">
      <c r="A69" s="22">
        <v>41687</v>
      </c>
      <c r="B69" s="25" t="s">
        <v>237</v>
      </c>
      <c r="C69" s="31" t="s">
        <v>187</v>
      </c>
      <c r="D69" s="23" t="s">
        <v>13</v>
      </c>
      <c r="E69" s="24">
        <v>2.5</v>
      </c>
      <c r="F69" s="24">
        <f t="shared" si="0"/>
        <v>2.5</v>
      </c>
      <c r="G69" s="23">
        <v>1</v>
      </c>
      <c r="H69" s="30">
        <v>10</v>
      </c>
      <c r="I69" s="27">
        <f t="shared" si="1"/>
        <v>10</v>
      </c>
      <c r="J69" s="27">
        <v>4.8</v>
      </c>
      <c r="K69" s="28">
        <f t="shared" si="2"/>
        <v>7.5</v>
      </c>
      <c r="L69" s="29">
        <f t="shared" ref="L69:L100" si="4">L68+K69</f>
        <v>519.41999999999973</v>
      </c>
      <c r="M69" s="58" t="s">
        <v>296</v>
      </c>
    </row>
    <row r="70" spans="1:13" x14ac:dyDescent="0.25">
      <c r="A70" s="22">
        <v>41687</v>
      </c>
      <c r="B70" s="23" t="s">
        <v>238</v>
      </c>
      <c r="C70" s="31" t="s">
        <v>173</v>
      </c>
      <c r="D70" s="23" t="s">
        <v>85</v>
      </c>
      <c r="E70" s="24">
        <v>45</v>
      </c>
      <c r="F70" s="24">
        <f t="shared" si="0"/>
        <v>90</v>
      </c>
      <c r="G70" s="23">
        <v>2</v>
      </c>
      <c r="H70" s="30">
        <v>25</v>
      </c>
      <c r="I70" s="27">
        <f t="shared" si="1"/>
        <v>50</v>
      </c>
      <c r="J70" s="27">
        <v>6</v>
      </c>
      <c r="K70" s="28">
        <f t="shared" si="2"/>
        <v>-40</v>
      </c>
      <c r="L70" s="29">
        <f t="shared" si="4"/>
        <v>479.41999999999973</v>
      </c>
      <c r="M70" s="58" t="s">
        <v>297</v>
      </c>
    </row>
    <row r="71" spans="1:13" x14ac:dyDescent="0.25">
      <c r="A71" s="22">
        <v>41688</v>
      </c>
      <c r="B71" s="23" t="s">
        <v>29</v>
      </c>
      <c r="C71" s="31" t="s">
        <v>176</v>
      </c>
      <c r="D71" s="23" t="s">
        <v>176</v>
      </c>
      <c r="E71" s="24">
        <v>28</v>
      </c>
      <c r="F71" s="24">
        <f t="shared" si="0"/>
        <v>56</v>
      </c>
      <c r="G71" s="23">
        <v>2</v>
      </c>
      <c r="H71" s="30">
        <v>30</v>
      </c>
      <c r="I71" s="27">
        <f t="shared" si="1"/>
        <v>60</v>
      </c>
      <c r="J71" s="27">
        <v>10</v>
      </c>
      <c r="K71" s="28">
        <f t="shared" si="2"/>
        <v>4</v>
      </c>
      <c r="L71" s="29">
        <f t="shared" si="4"/>
        <v>483.41999999999973</v>
      </c>
      <c r="M71" s="58" t="s">
        <v>298</v>
      </c>
    </row>
    <row r="72" spans="1:13" x14ac:dyDescent="0.25">
      <c r="A72" s="22">
        <v>41688</v>
      </c>
      <c r="B72" s="23" t="s">
        <v>59</v>
      </c>
      <c r="C72" s="31" t="s">
        <v>175</v>
      </c>
      <c r="D72" s="23" t="s">
        <v>12</v>
      </c>
      <c r="E72" s="24">
        <v>7</v>
      </c>
      <c r="F72" s="24">
        <f t="shared" si="0"/>
        <v>7</v>
      </c>
      <c r="G72" s="23">
        <v>1</v>
      </c>
      <c r="H72" s="30">
        <v>10</v>
      </c>
      <c r="I72" s="27">
        <f t="shared" si="1"/>
        <v>10</v>
      </c>
      <c r="J72" s="27">
        <v>4.8</v>
      </c>
      <c r="K72" s="28">
        <f t="shared" si="2"/>
        <v>3</v>
      </c>
      <c r="L72" s="29">
        <f t="shared" si="4"/>
        <v>486.41999999999973</v>
      </c>
      <c r="M72" s="58" t="s">
        <v>299</v>
      </c>
    </row>
    <row r="73" spans="1:13" x14ac:dyDescent="0.25">
      <c r="A73" s="22">
        <v>41688</v>
      </c>
      <c r="B73" s="23" t="s">
        <v>49</v>
      </c>
      <c r="C73" s="31" t="s">
        <v>320</v>
      </c>
      <c r="D73" s="23" t="s">
        <v>13</v>
      </c>
      <c r="E73" s="24">
        <v>0.95</v>
      </c>
      <c r="F73" s="24">
        <f t="shared" si="0"/>
        <v>1.9</v>
      </c>
      <c r="G73" s="23">
        <v>2</v>
      </c>
      <c r="H73" s="30">
        <v>1</v>
      </c>
      <c r="I73" s="27">
        <f t="shared" si="1"/>
        <v>2</v>
      </c>
      <c r="J73" s="27">
        <v>6</v>
      </c>
      <c r="K73" s="28">
        <f t="shared" si="2"/>
        <v>0.10000000000000009</v>
      </c>
      <c r="L73" s="29">
        <f t="shared" si="4"/>
        <v>486.51999999999975</v>
      </c>
      <c r="M73" s="58" t="s">
        <v>299</v>
      </c>
    </row>
    <row r="74" spans="1:13" x14ac:dyDescent="0.25">
      <c r="A74" s="22">
        <v>41688</v>
      </c>
      <c r="B74" s="23" t="s">
        <v>58</v>
      </c>
      <c r="C74" s="31" t="s">
        <v>183</v>
      </c>
      <c r="D74" s="23" t="s">
        <v>15</v>
      </c>
      <c r="E74" s="24">
        <v>35.799999999999997</v>
      </c>
      <c r="F74" s="24">
        <f t="shared" si="0"/>
        <v>35.799999999999997</v>
      </c>
      <c r="G74" s="23">
        <v>1</v>
      </c>
      <c r="H74" s="30">
        <v>39.9</v>
      </c>
      <c r="I74" s="27">
        <f t="shared" si="1"/>
        <v>39.9</v>
      </c>
      <c r="J74" s="27">
        <v>6</v>
      </c>
      <c r="K74" s="28">
        <f t="shared" si="2"/>
        <v>4.1000000000000014</v>
      </c>
      <c r="L74" s="29">
        <f t="shared" si="4"/>
        <v>490.61999999999978</v>
      </c>
      <c r="M74" s="58" t="s">
        <v>300</v>
      </c>
    </row>
    <row r="75" spans="1:13" x14ac:dyDescent="0.25">
      <c r="A75" s="22">
        <v>41689</v>
      </c>
      <c r="B75" s="23" t="s">
        <v>59</v>
      </c>
      <c r="C75" s="31" t="s">
        <v>175</v>
      </c>
      <c r="D75" s="23" t="s">
        <v>12</v>
      </c>
      <c r="E75" s="24">
        <v>7</v>
      </c>
      <c r="F75" s="24">
        <f t="shared" si="0"/>
        <v>14</v>
      </c>
      <c r="G75" s="23">
        <v>2</v>
      </c>
      <c r="H75" s="30">
        <v>10</v>
      </c>
      <c r="I75" s="27">
        <f t="shared" si="1"/>
        <v>20</v>
      </c>
      <c r="J75" s="27">
        <v>3</v>
      </c>
      <c r="K75" s="28">
        <f t="shared" si="2"/>
        <v>6</v>
      </c>
      <c r="L75" s="29">
        <f t="shared" si="4"/>
        <v>496.61999999999978</v>
      </c>
      <c r="M75" s="58" t="s">
        <v>301</v>
      </c>
    </row>
    <row r="76" spans="1:13" x14ac:dyDescent="0.25">
      <c r="A76" s="22">
        <v>41689</v>
      </c>
      <c r="B76" s="23" t="s">
        <v>49</v>
      </c>
      <c r="C76" s="31" t="s">
        <v>320</v>
      </c>
      <c r="D76" s="23" t="s">
        <v>13</v>
      </c>
      <c r="E76" s="24">
        <v>0.95</v>
      </c>
      <c r="F76" s="24">
        <f t="shared" si="0"/>
        <v>3.8</v>
      </c>
      <c r="G76" s="23">
        <v>4</v>
      </c>
      <c r="H76" s="30">
        <v>1</v>
      </c>
      <c r="I76" s="27">
        <f t="shared" si="1"/>
        <v>4</v>
      </c>
      <c r="J76" s="27">
        <v>15</v>
      </c>
      <c r="K76" s="28">
        <f t="shared" si="2"/>
        <v>0.20000000000000018</v>
      </c>
      <c r="L76" s="29">
        <f t="shared" si="4"/>
        <v>496.81999999999977</v>
      </c>
      <c r="M76" s="58" t="s">
        <v>301</v>
      </c>
    </row>
    <row r="77" spans="1:13" x14ac:dyDescent="0.25">
      <c r="A77" s="22">
        <v>41689</v>
      </c>
      <c r="B77" s="23" t="s">
        <v>239</v>
      </c>
      <c r="C77" s="31" t="s">
        <v>173</v>
      </c>
      <c r="D77" s="23" t="s">
        <v>87</v>
      </c>
      <c r="E77" s="24">
        <v>45</v>
      </c>
      <c r="F77" s="24">
        <f t="shared" si="0"/>
        <v>90</v>
      </c>
      <c r="G77" s="23">
        <v>2</v>
      </c>
      <c r="H77" s="30">
        <v>25</v>
      </c>
      <c r="I77" s="27">
        <f t="shared" si="1"/>
        <v>50</v>
      </c>
      <c r="J77" s="27">
        <v>10</v>
      </c>
      <c r="K77" s="28">
        <f t="shared" si="2"/>
        <v>-40</v>
      </c>
      <c r="L77" s="29">
        <f t="shared" si="4"/>
        <v>456.81999999999977</v>
      </c>
      <c r="M77" s="58" t="s">
        <v>302</v>
      </c>
    </row>
    <row r="78" spans="1:13" x14ac:dyDescent="0.25">
      <c r="A78" s="22">
        <v>41689</v>
      </c>
      <c r="B78" s="25" t="s">
        <v>77</v>
      </c>
      <c r="C78" s="31" t="s">
        <v>188</v>
      </c>
      <c r="D78" s="23" t="s">
        <v>12</v>
      </c>
      <c r="E78" s="24">
        <v>15.4</v>
      </c>
      <c r="F78" s="24">
        <f t="shared" si="0"/>
        <v>46.2</v>
      </c>
      <c r="G78" s="23">
        <v>3</v>
      </c>
      <c r="H78" s="30">
        <v>22</v>
      </c>
      <c r="I78" s="27">
        <f t="shared" si="1"/>
        <v>66</v>
      </c>
      <c r="J78" s="27">
        <v>3</v>
      </c>
      <c r="K78" s="28">
        <f t="shared" si="2"/>
        <v>19.799999999999997</v>
      </c>
      <c r="L78" s="29">
        <f t="shared" si="4"/>
        <v>476.61999999999978</v>
      </c>
      <c r="M78" s="58" t="s">
        <v>303</v>
      </c>
    </row>
    <row r="79" spans="1:13" x14ac:dyDescent="0.25">
      <c r="A79" s="22">
        <v>41689</v>
      </c>
      <c r="B79" s="25" t="s">
        <v>55</v>
      </c>
      <c r="C79" s="31" t="s">
        <v>321</v>
      </c>
      <c r="D79" s="23" t="s">
        <v>86</v>
      </c>
      <c r="E79" s="24">
        <v>100</v>
      </c>
      <c r="F79" s="24">
        <f t="shared" si="0"/>
        <v>100</v>
      </c>
      <c r="G79" s="23">
        <v>1</v>
      </c>
      <c r="H79" s="30">
        <v>149</v>
      </c>
      <c r="I79" s="27">
        <f t="shared" si="1"/>
        <v>149</v>
      </c>
      <c r="J79" s="27">
        <v>15</v>
      </c>
      <c r="K79" s="28">
        <f t="shared" si="2"/>
        <v>49</v>
      </c>
      <c r="L79" s="29">
        <f t="shared" si="4"/>
        <v>525.61999999999978</v>
      </c>
      <c r="M79" s="58" t="s">
        <v>304</v>
      </c>
    </row>
    <row r="80" spans="1:13" x14ac:dyDescent="0.25">
      <c r="A80" s="22">
        <v>41689</v>
      </c>
      <c r="B80" s="25" t="s">
        <v>53</v>
      </c>
      <c r="C80" s="31" t="s">
        <v>321</v>
      </c>
      <c r="D80" s="23" t="s">
        <v>86</v>
      </c>
      <c r="E80" s="24">
        <v>65</v>
      </c>
      <c r="F80" s="24">
        <f t="shared" si="0"/>
        <v>65</v>
      </c>
      <c r="G80" s="23">
        <v>1</v>
      </c>
      <c r="H80" s="30">
        <v>99</v>
      </c>
      <c r="I80" s="27">
        <f t="shared" si="1"/>
        <v>99</v>
      </c>
      <c r="J80" s="27">
        <v>6</v>
      </c>
      <c r="K80" s="28">
        <f t="shared" si="2"/>
        <v>34</v>
      </c>
      <c r="L80" s="29">
        <f t="shared" si="4"/>
        <v>559.61999999999978</v>
      </c>
      <c r="M80" s="58" t="s">
        <v>304</v>
      </c>
    </row>
    <row r="81" spans="1:14" x14ac:dyDescent="0.25">
      <c r="A81" s="22">
        <v>41689</v>
      </c>
      <c r="B81" s="25" t="s">
        <v>52</v>
      </c>
      <c r="C81" s="31" t="s">
        <v>321</v>
      </c>
      <c r="D81" s="23" t="s">
        <v>86</v>
      </c>
      <c r="E81" s="24">
        <v>65</v>
      </c>
      <c r="F81" s="24">
        <f t="shared" si="0"/>
        <v>65</v>
      </c>
      <c r="G81" s="23">
        <v>1</v>
      </c>
      <c r="H81" s="30">
        <v>99</v>
      </c>
      <c r="I81" s="27">
        <f t="shared" si="1"/>
        <v>99</v>
      </c>
      <c r="J81" s="27">
        <v>0.69</v>
      </c>
      <c r="K81" s="28">
        <f t="shared" si="2"/>
        <v>34</v>
      </c>
      <c r="L81" s="29">
        <f t="shared" si="4"/>
        <v>593.61999999999978</v>
      </c>
      <c r="M81" s="58" t="s">
        <v>304</v>
      </c>
    </row>
    <row r="82" spans="1:14" x14ac:dyDescent="0.25">
      <c r="A82" s="22">
        <v>41689</v>
      </c>
      <c r="B82" s="23" t="s">
        <v>240</v>
      </c>
      <c r="C82" s="31" t="s">
        <v>320</v>
      </c>
      <c r="D82" s="23" t="s">
        <v>13</v>
      </c>
      <c r="E82" s="24">
        <v>0.19</v>
      </c>
      <c r="F82" s="24">
        <f t="shared" si="0"/>
        <v>0.38</v>
      </c>
      <c r="G82" s="23">
        <v>2</v>
      </c>
      <c r="H82" s="30">
        <v>0.2</v>
      </c>
      <c r="I82" s="27">
        <f t="shared" si="1"/>
        <v>0.4</v>
      </c>
      <c r="J82" s="27">
        <v>4.8</v>
      </c>
      <c r="K82" s="28">
        <f t="shared" si="2"/>
        <v>2.0000000000000018E-2</v>
      </c>
      <c r="L82" s="29">
        <f t="shared" si="4"/>
        <v>593.63999999999976</v>
      </c>
      <c r="M82" s="58" t="s">
        <v>305</v>
      </c>
    </row>
    <row r="83" spans="1:14" x14ac:dyDescent="0.25">
      <c r="A83" s="22">
        <v>41689</v>
      </c>
      <c r="B83" s="23" t="s">
        <v>60</v>
      </c>
      <c r="C83" s="31" t="s">
        <v>320</v>
      </c>
      <c r="D83" s="23" t="s">
        <v>13</v>
      </c>
      <c r="E83" s="24">
        <v>0.28999999999999998</v>
      </c>
      <c r="F83" s="24">
        <f t="shared" si="0"/>
        <v>0.57999999999999996</v>
      </c>
      <c r="G83" s="23">
        <v>2</v>
      </c>
      <c r="H83" s="30">
        <v>0.3</v>
      </c>
      <c r="I83" s="27">
        <f t="shared" si="1"/>
        <v>0.6</v>
      </c>
      <c r="J83" s="27">
        <v>15</v>
      </c>
      <c r="K83" s="28">
        <f t="shared" si="2"/>
        <v>2.0000000000000018E-2</v>
      </c>
      <c r="L83" s="29">
        <f t="shared" si="4"/>
        <v>593.65999999999974</v>
      </c>
      <c r="M83" s="58" t="s">
        <v>305</v>
      </c>
    </row>
    <row r="84" spans="1:14" x14ac:dyDescent="0.25">
      <c r="A84" s="22">
        <v>41692</v>
      </c>
      <c r="B84" s="25" t="s">
        <v>34</v>
      </c>
      <c r="C84" s="31" t="s">
        <v>174</v>
      </c>
      <c r="D84" s="23" t="s">
        <v>13</v>
      </c>
      <c r="E84" s="24">
        <v>3.6</v>
      </c>
      <c r="F84" s="24">
        <f t="shared" si="0"/>
        <v>3.6</v>
      </c>
      <c r="G84" s="23">
        <v>1</v>
      </c>
      <c r="H84" s="30">
        <v>10</v>
      </c>
      <c r="I84" s="27">
        <f t="shared" si="1"/>
        <v>10</v>
      </c>
      <c r="J84" s="27">
        <v>6</v>
      </c>
      <c r="K84" s="28">
        <f t="shared" si="2"/>
        <v>6.4</v>
      </c>
      <c r="L84" s="29">
        <f t="shared" si="4"/>
        <v>600.05999999999972</v>
      </c>
      <c r="M84" s="58" t="s">
        <v>306</v>
      </c>
    </row>
    <row r="85" spans="1:14" x14ac:dyDescent="0.25">
      <c r="A85" s="22">
        <v>41692</v>
      </c>
      <c r="B85" s="25" t="s">
        <v>63</v>
      </c>
      <c r="C85" s="31" t="s">
        <v>174</v>
      </c>
      <c r="D85" s="23" t="s">
        <v>13</v>
      </c>
      <c r="E85" s="24">
        <v>3.6</v>
      </c>
      <c r="F85" s="24">
        <f t="shared" si="0"/>
        <v>3.6</v>
      </c>
      <c r="G85" s="23">
        <v>1</v>
      </c>
      <c r="H85" s="30">
        <v>10</v>
      </c>
      <c r="I85" s="27">
        <f t="shared" si="1"/>
        <v>10</v>
      </c>
      <c r="J85" s="27">
        <v>6</v>
      </c>
      <c r="K85" s="28">
        <f t="shared" si="2"/>
        <v>6.4</v>
      </c>
      <c r="L85" s="29">
        <f t="shared" si="4"/>
        <v>606.4599999999997</v>
      </c>
      <c r="M85" s="58" t="s">
        <v>306</v>
      </c>
    </row>
    <row r="86" spans="1:14" x14ac:dyDescent="0.25">
      <c r="A86" s="22">
        <v>41692</v>
      </c>
      <c r="B86" s="23" t="s">
        <v>27</v>
      </c>
      <c r="C86" s="31" t="s">
        <v>174</v>
      </c>
      <c r="D86" s="23" t="s">
        <v>13</v>
      </c>
      <c r="E86" s="24">
        <v>14.3</v>
      </c>
      <c r="F86" s="24">
        <f t="shared" si="0"/>
        <v>14.3</v>
      </c>
      <c r="G86" s="23">
        <v>1</v>
      </c>
      <c r="H86" s="30">
        <v>35</v>
      </c>
      <c r="I86" s="27">
        <f t="shared" si="1"/>
        <v>35</v>
      </c>
      <c r="J86" s="27">
        <v>6</v>
      </c>
      <c r="K86" s="28">
        <f t="shared" si="2"/>
        <v>20.7</v>
      </c>
      <c r="L86" s="29">
        <f t="shared" si="4"/>
        <v>627.15999999999974</v>
      </c>
      <c r="M86" s="58" t="s">
        <v>307</v>
      </c>
    </row>
    <row r="87" spans="1:14" x14ac:dyDescent="0.25">
      <c r="A87" s="22">
        <v>41694</v>
      </c>
      <c r="B87" s="23" t="s">
        <v>30</v>
      </c>
      <c r="C87" s="31" t="s">
        <v>177</v>
      </c>
      <c r="D87" s="23" t="s">
        <v>13</v>
      </c>
      <c r="E87" s="24">
        <v>4.5999999999999996</v>
      </c>
      <c r="F87" s="24">
        <f t="shared" si="0"/>
        <v>4.5999999999999996</v>
      </c>
      <c r="G87" s="23">
        <v>1</v>
      </c>
      <c r="H87" s="30">
        <v>20</v>
      </c>
      <c r="I87" s="27">
        <f t="shared" si="1"/>
        <v>20</v>
      </c>
      <c r="J87" s="27">
        <v>3</v>
      </c>
      <c r="K87" s="28">
        <f t="shared" si="2"/>
        <v>15.4</v>
      </c>
      <c r="L87" s="29">
        <f t="shared" si="4"/>
        <v>642.55999999999972</v>
      </c>
      <c r="M87" s="58" t="s">
        <v>308</v>
      </c>
    </row>
    <row r="88" spans="1:14" x14ac:dyDescent="0.25">
      <c r="A88" s="22">
        <v>41694</v>
      </c>
      <c r="B88" s="23" t="s">
        <v>229</v>
      </c>
      <c r="C88" s="31" t="s">
        <v>175</v>
      </c>
      <c r="D88" s="23" t="s">
        <v>12</v>
      </c>
      <c r="E88" s="24">
        <v>11.2</v>
      </c>
      <c r="F88" s="24">
        <f t="shared" si="0"/>
        <v>11.2</v>
      </c>
      <c r="G88" s="23">
        <v>1</v>
      </c>
      <c r="H88" s="30">
        <v>16</v>
      </c>
      <c r="I88" s="27">
        <f t="shared" si="1"/>
        <v>16</v>
      </c>
      <c r="J88" s="27">
        <v>15</v>
      </c>
      <c r="K88" s="28">
        <f t="shared" si="2"/>
        <v>4.8000000000000007</v>
      </c>
      <c r="L88" s="29">
        <f t="shared" si="4"/>
        <v>647.35999999999967</v>
      </c>
      <c r="M88" s="58" t="s">
        <v>309</v>
      </c>
    </row>
    <row r="89" spans="1:14" x14ac:dyDescent="0.25">
      <c r="A89" s="22">
        <v>41695</v>
      </c>
      <c r="B89" s="23" t="s">
        <v>27</v>
      </c>
      <c r="C89" s="31" t="s">
        <v>174</v>
      </c>
      <c r="D89" s="23" t="s">
        <v>13</v>
      </c>
      <c r="E89" s="24">
        <v>14.3</v>
      </c>
      <c r="F89" s="24">
        <f t="shared" si="0"/>
        <v>14.3</v>
      </c>
      <c r="G89" s="23">
        <v>1</v>
      </c>
      <c r="H89" s="30">
        <v>35</v>
      </c>
      <c r="I89" s="27">
        <f t="shared" si="1"/>
        <v>35</v>
      </c>
      <c r="J89" s="27">
        <v>10</v>
      </c>
      <c r="K89" s="28">
        <f t="shared" si="2"/>
        <v>20.7</v>
      </c>
      <c r="L89" s="29">
        <f t="shared" si="4"/>
        <v>668.05999999999972</v>
      </c>
      <c r="M89" s="58" t="s">
        <v>310</v>
      </c>
    </row>
    <row r="90" spans="1:14" x14ac:dyDescent="0.25">
      <c r="A90" s="22">
        <v>41695</v>
      </c>
      <c r="B90" s="23" t="s">
        <v>227</v>
      </c>
      <c r="C90" s="31" t="s">
        <v>175</v>
      </c>
      <c r="D90" s="23" t="s">
        <v>14</v>
      </c>
      <c r="E90" s="24">
        <v>12</v>
      </c>
      <c r="F90" s="24">
        <f t="shared" si="0"/>
        <v>12</v>
      </c>
      <c r="G90" s="23">
        <v>1</v>
      </c>
      <c r="H90" s="30">
        <v>15</v>
      </c>
      <c r="I90" s="27">
        <f t="shared" si="1"/>
        <v>15</v>
      </c>
      <c r="J90" s="27">
        <v>3</v>
      </c>
      <c r="K90" s="28">
        <f t="shared" si="2"/>
        <v>3</v>
      </c>
      <c r="L90" s="29">
        <f t="shared" si="4"/>
        <v>671.05999999999972</v>
      </c>
      <c r="M90" s="58" t="s">
        <v>311</v>
      </c>
    </row>
    <row r="91" spans="1:14" x14ac:dyDescent="0.25">
      <c r="A91" s="22">
        <v>41696</v>
      </c>
      <c r="B91" s="25" t="s">
        <v>241</v>
      </c>
      <c r="C91" s="31" t="s">
        <v>173</v>
      </c>
      <c r="D91" s="25" t="s">
        <v>87</v>
      </c>
      <c r="E91" s="24">
        <v>22.5</v>
      </c>
      <c r="F91" s="24">
        <f t="shared" si="0"/>
        <v>90</v>
      </c>
      <c r="G91" s="23">
        <v>4</v>
      </c>
      <c r="H91" s="30">
        <v>25</v>
      </c>
      <c r="I91" s="27">
        <f t="shared" si="1"/>
        <v>100</v>
      </c>
      <c r="J91" s="27">
        <v>15</v>
      </c>
      <c r="K91" s="28">
        <f t="shared" si="2"/>
        <v>10</v>
      </c>
      <c r="L91" s="29">
        <f t="shared" si="4"/>
        <v>681.05999999999972</v>
      </c>
      <c r="M91" s="58" t="s">
        <v>312</v>
      </c>
    </row>
    <row r="92" spans="1:14" x14ac:dyDescent="0.25">
      <c r="A92" s="22">
        <v>41696</v>
      </c>
      <c r="B92" s="25" t="s">
        <v>340</v>
      </c>
      <c r="C92" s="31" t="s">
        <v>177</v>
      </c>
      <c r="D92" s="25" t="s">
        <v>13</v>
      </c>
      <c r="E92" s="24">
        <v>0.31</v>
      </c>
      <c r="F92" s="24">
        <f t="shared" si="0"/>
        <v>155</v>
      </c>
      <c r="G92" s="23">
        <v>500</v>
      </c>
      <c r="H92" s="30">
        <v>0.35</v>
      </c>
      <c r="I92" s="27">
        <f t="shared" si="1"/>
        <v>175</v>
      </c>
      <c r="J92" s="27"/>
      <c r="K92" s="28">
        <f t="shared" si="2"/>
        <v>20</v>
      </c>
      <c r="L92" s="29">
        <f t="shared" si="4"/>
        <v>701.05999999999972</v>
      </c>
      <c r="M92" s="58" t="s">
        <v>342</v>
      </c>
      <c r="N92" s="166" t="s">
        <v>343</v>
      </c>
    </row>
    <row r="93" spans="1:14" x14ac:dyDescent="0.25">
      <c r="A93" s="22">
        <v>41696</v>
      </c>
      <c r="B93" s="25" t="s">
        <v>341</v>
      </c>
      <c r="C93" s="31" t="s">
        <v>177</v>
      </c>
      <c r="D93" s="25" t="s">
        <v>13</v>
      </c>
      <c r="E93" s="65">
        <v>0.22500000000000001</v>
      </c>
      <c r="F93" s="24">
        <f t="shared" si="0"/>
        <v>112.5</v>
      </c>
      <c r="G93" s="23">
        <v>500</v>
      </c>
      <c r="H93" s="30">
        <v>0.25</v>
      </c>
      <c r="I93" s="27">
        <f t="shared" si="1"/>
        <v>125</v>
      </c>
      <c r="J93" s="27"/>
      <c r="K93" s="28">
        <f t="shared" si="2"/>
        <v>12.5</v>
      </c>
      <c r="L93" s="29">
        <f t="shared" si="4"/>
        <v>713.55999999999972</v>
      </c>
      <c r="M93" s="58" t="s">
        <v>342</v>
      </c>
      <c r="N93" s="167"/>
    </row>
    <row r="94" spans="1:14" x14ac:dyDescent="0.25">
      <c r="A94" s="22">
        <v>41697</v>
      </c>
      <c r="B94" s="25" t="s">
        <v>60</v>
      </c>
      <c r="C94" s="31" t="s">
        <v>320</v>
      </c>
      <c r="D94" s="25" t="s">
        <v>13</v>
      </c>
      <c r="E94" s="24">
        <v>0.28999999999999998</v>
      </c>
      <c r="F94" s="24">
        <f t="shared" si="0"/>
        <v>0.28999999999999998</v>
      </c>
      <c r="G94" s="23">
        <v>1</v>
      </c>
      <c r="H94" s="30">
        <v>0.3</v>
      </c>
      <c r="I94" s="27">
        <f t="shared" si="1"/>
        <v>0.3</v>
      </c>
      <c r="J94" s="27">
        <v>6</v>
      </c>
      <c r="K94" s="28">
        <f t="shared" si="2"/>
        <v>1.0000000000000009E-2</v>
      </c>
      <c r="L94" s="29">
        <f>L93+K94</f>
        <v>713.56999999999971</v>
      </c>
      <c r="M94" s="58" t="s">
        <v>313</v>
      </c>
    </row>
    <row r="95" spans="1:14" x14ac:dyDescent="0.25">
      <c r="A95" s="22">
        <v>41697</v>
      </c>
      <c r="B95" s="25" t="s">
        <v>242</v>
      </c>
      <c r="C95" s="31" t="s">
        <v>173</v>
      </c>
      <c r="D95" s="25" t="s">
        <v>87</v>
      </c>
      <c r="E95" s="24">
        <v>45</v>
      </c>
      <c r="F95" s="24">
        <f t="shared" si="0"/>
        <v>90</v>
      </c>
      <c r="G95" s="23">
        <v>2</v>
      </c>
      <c r="H95" s="30">
        <v>25</v>
      </c>
      <c r="I95" s="27">
        <f t="shared" si="1"/>
        <v>50</v>
      </c>
      <c r="J95" s="27">
        <v>0.69</v>
      </c>
      <c r="K95" s="28">
        <f t="shared" si="2"/>
        <v>-40</v>
      </c>
      <c r="L95" s="29">
        <f t="shared" si="4"/>
        <v>673.56999999999971</v>
      </c>
      <c r="M95" s="58" t="s">
        <v>314</v>
      </c>
    </row>
    <row r="96" spans="1:14" x14ac:dyDescent="0.25">
      <c r="A96" s="22">
        <v>41697</v>
      </c>
      <c r="B96" s="25" t="s">
        <v>59</v>
      </c>
      <c r="C96" s="31" t="s">
        <v>175</v>
      </c>
      <c r="D96" s="25" t="s">
        <v>12</v>
      </c>
      <c r="E96" s="24">
        <v>7</v>
      </c>
      <c r="F96" s="24">
        <f t="shared" si="0"/>
        <v>7</v>
      </c>
      <c r="G96" s="23">
        <v>1</v>
      </c>
      <c r="H96" s="30">
        <v>10</v>
      </c>
      <c r="I96" s="27">
        <f t="shared" si="1"/>
        <v>10</v>
      </c>
      <c r="J96" s="27">
        <v>4.8</v>
      </c>
      <c r="K96" s="28">
        <f t="shared" si="2"/>
        <v>3</v>
      </c>
      <c r="L96" s="29">
        <f t="shared" si="4"/>
        <v>676.56999999999971</v>
      </c>
      <c r="M96" s="58" t="s">
        <v>315</v>
      </c>
    </row>
    <row r="97" spans="1:18" x14ac:dyDescent="0.25">
      <c r="A97" s="22">
        <v>41698</v>
      </c>
      <c r="B97" s="25" t="s">
        <v>65</v>
      </c>
      <c r="C97" s="31" t="s">
        <v>181</v>
      </c>
      <c r="D97" s="25" t="s">
        <v>17</v>
      </c>
      <c r="E97" s="24">
        <v>20</v>
      </c>
      <c r="F97" s="24">
        <f t="shared" si="0"/>
        <v>20</v>
      </c>
      <c r="G97" s="23">
        <v>1</v>
      </c>
      <c r="H97" s="30">
        <v>25</v>
      </c>
      <c r="I97" s="27">
        <f t="shared" si="1"/>
        <v>25</v>
      </c>
      <c r="J97" s="27">
        <v>6</v>
      </c>
      <c r="K97" s="28">
        <f t="shared" si="2"/>
        <v>5</v>
      </c>
      <c r="L97" s="29">
        <f t="shared" si="4"/>
        <v>681.56999999999971</v>
      </c>
      <c r="M97" s="58" t="s">
        <v>316</v>
      </c>
    </row>
    <row r="98" spans="1:18" x14ac:dyDescent="0.25">
      <c r="A98" s="22">
        <v>41698</v>
      </c>
      <c r="B98" s="25" t="s">
        <v>243</v>
      </c>
      <c r="C98" s="31" t="s">
        <v>173</v>
      </c>
      <c r="D98" s="25" t="s">
        <v>87</v>
      </c>
      <c r="E98" s="24">
        <v>45</v>
      </c>
      <c r="F98" s="24">
        <f t="shared" si="0"/>
        <v>90</v>
      </c>
      <c r="G98" s="23">
        <v>2</v>
      </c>
      <c r="H98" s="30">
        <v>25</v>
      </c>
      <c r="I98" s="27">
        <f t="shared" si="1"/>
        <v>50</v>
      </c>
      <c r="J98" s="27">
        <v>10</v>
      </c>
      <c r="K98" s="28">
        <f t="shared" si="2"/>
        <v>-40</v>
      </c>
      <c r="L98" s="29">
        <f t="shared" si="4"/>
        <v>641.56999999999971</v>
      </c>
      <c r="M98" s="58" t="s">
        <v>317</v>
      </c>
    </row>
    <row r="99" spans="1:18" x14ac:dyDescent="0.25">
      <c r="A99" s="22">
        <v>41698</v>
      </c>
      <c r="B99" s="25" t="s">
        <v>64</v>
      </c>
      <c r="C99" s="31" t="s">
        <v>174</v>
      </c>
      <c r="D99" s="25" t="s">
        <v>13</v>
      </c>
      <c r="E99" s="24">
        <v>3.6</v>
      </c>
      <c r="F99" s="24">
        <f t="shared" si="0"/>
        <v>3.6</v>
      </c>
      <c r="G99" s="23">
        <v>1</v>
      </c>
      <c r="H99" s="30">
        <v>10</v>
      </c>
      <c r="I99" s="27">
        <f t="shared" si="1"/>
        <v>10</v>
      </c>
      <c r="J99" s="27">
        <v>4.8</v>
      </c>
      <c r="K99" s="28">
        <f t="shared" si="2"/>
        <v>6.4</v>
      </c>
      <c r="L99" s="29">
        <f t="shared" si="4"/>
        <v>647.96999999999969</v>
      </c>
      <c r="M99" s="58" t="s">
        <v>318</v>
      </c>
    </row>
    <row r="100" spans="1:18" x14ac:dyDescent="0.25">
      <c r="A100" s="22">
        <v>41698</v>
      </c>
      <c r="B100" s="25" t="s">
        <v>30</v>
      </c>
      <c r="C100" s="31" t="s">
        <v>177</v>
      </c>
      <c r="D100" s="25" t="s">
        <v>13</v>
      </c>
      <c r="E100" s="24">
        <v>4.5999999999999996</v>
      </c>
      <c r="F100" s="24">
        <f t="shared" si="0"/>
        <v>4.5999999999999996</v>
      </c>
      <c r="G100" s="23">
        <v>1</v>
      </c>
      <c r="H100" s="30">
        <v>20</v>
      </c>
      <c r="I100" s="27">
        <f t="shared" si="1"/>
        <v>20</v>
      </c>
      <c r="J100" s="27">
        <v>6</v>
      </c>
      <c r="K100" s="28">
        <f t="shared" si="2"/>
        <v>15.4</v>
      </c>
      <c r="L100" s="29">
        <f t="shared" si="4"/>
        <v>663.36999999999966</v>
      </c>
      <c r="M100" s="58" t="s">
        <v>319</v>
      </c>
    </row>
    <row r="101" spans="1:18" s="41" customFormat="1" ht="18.75" customHeight="1" x14ac:dyDescent="0.25">
      <c r="A101" s="32"/>
      <c r="B101" s="33" t="s">
        <v>18</v>
      </c>
      <c r="C101" s="59"/>
      <c r="D101" s="34"/>
      <c r="E101" s="35"/>
      <c r="F101" s="36">
        <f>SUBTOTAL(9,F4:F100)</f>
        <v>3199.829999999999</v>
      </c>
      <c r="G101" s="37">
        <f>SUBTOTAL(9,G4:G100)</f>
        <v>1147</v>
      </c>
      <c r="H101" s="38"/>
      <c r="I101" s="36">
        <f>SUBTOTAL(9,I4:I100)</f>
        <v>3863.2000000000003</v>
      </c>
      <c r="J101" s="39">
        <f>SUBTOTAL(9,J4:J99)</f>
        <v>685.73</v>
      </c>
      <c r="K101" s="39">
        <f>SUBTOTAL(9,K4:K100)</f>
        <v>663.36999999999966</v>
      </c>
      <c r="L101" s="40"/>
    </row>
    <row r="102" spans="1:18" x14ac:dyDescent="0.25">
      <c r="A102" s="2"/>
      <c r="B102" s="2"/>
      <c r="D102" s="42"/>
      <c r="E102" s="4"/>
      <c r="F102" s="4"/>
      <c r="G102" s="5"/>
      <c r="H102" s="6"/>
      <c r="I102" s="12"/>
      <c r="J102" s="13"/>
      <c r="K102" s="9"/>
      <c r="L102" s="10"/>
    </row>
    <row r="103" spans="1:18" x14ac:dyDescent="0.25">
      <c r="A103" s="2"/>
      <c r="B103" s="2"/>
      <c r="D103" s="42"/>
      <c r="E103" s="4"/>
      <c r="F103" s="4"/>
      <c r="G103" s="5"/>
      <c r="H103" s="6"/>
      <c r="I103" s="12"/>
      <c r="J103" s="13"/>
      <c r="K103" s="9"/>
      <c r="L103" s="10"/>
    </row>
    <row r="104" spans="1:18" x14ac:dyDescent="0.25">
      <c r="A104" s="2"/>
      <c r="B104" s="43" t="s">
        <v>19</v>
      </c>
      <c r="C104" s="44"/>
      <c r="D104" s="45"/>
      <c r="E104" s="4"/>
      <c r="F104" s="4"/>
      <c r="G104" s="5"/>
      <c r="H104" s="6"/>
      <c r="I104" s="12"/>
      <c r="J104" s="13"/>
      <c r="K104" s="9"/>
      <c r="L104" s="10"/>
    </row>
    <row r="105" spans="1:18" x14ac:dyDescent="0.25">
      <c r="A105" s="2"/>
      <c r="B105" s="46" t="s">
        <v>20</v>
      </c>
      <c r="C105" s="47" t="s">
        <v>21</v>
      </c>
      <c r="D105" s="48" t="s">
        <v>22</v>
      </c>
      <c r="E105" s="4"/>
      <c r="F105" s="4"/>
      <c r="G105" s="5"/>
      <c r="H105" s="6"/>
      <c r="I105" s="12"/>
      <c r="J105" s="13"/>
      <c r="K105" s="9"/>
      <c r="L105" s="10"/>
    </row>
    <row r="106" spans="1:18" x14ac:dyDescent="0.25">
      <c r="B106" s="49" t="s">
        <v>324</v>
      </c>
      <c r="C106" s="60">
        <v>14</v>
      </c>
      <c r="D106" s="50">
        <v>20</v>
      </c>
    </row>
    <row r="107" spans="1:18" ht="15.75" customHeight="1" x14ac:dyDescent="0.25">
      <c r="B107" s="49" t="s">
        <v>325</v>
      </c>
      <c r="C107" s="60">
        <v>28</v>
      </c>
      <c r="D107" s="50">
        <v>40</v>
      </c>
    </row>
    <row r="108" spans="1:18" ht="15.75" customHeight="1" x14ac:dyDescent="0.25">
      <c r="B108" s="52" t="s">
        <v>18</v>
      </c>
      <c r="C108" s="53">
        <f>SUM(C106:C107)</f>
        <v>42</v>
      </c>
      <c r="D108" s="54">
        <f>SUM(D106:D107)</f>
        <v>60</v>
      </c>
    </row>
    <row r="109" spans="1:18" s="55" customFormat="1" ht="18" customHeight="1" x14ac:dyDescent="0.25">
      <c r="B109" s="11"/>
      <c r="C109" s="61"/>
      <c r="D109" s="11"/>
      <c r="E109" s="56"/>
      <c r="F109" s="56"/>
      <c r="G109" s="56"/>
      <c r="H109" s="56"/>
      <c r="I109" s="56"/>
    </row>
    <row r="110" spans="1:18" x14ac:dyDescent="0.25">
      <c r="B110" s="43" t="s">
        <v>13</v>
      </c>
      <c r="C110" s="44"/>
      <c r="D110" s="45"/>
    </row>
    <row r="111" spans="1:18" x14ac:dyDescent="0.25">
      <c r="B111" s="46" t="s">
        <v>20</v>
      </c>
      <c r="C111" s="47" t="s">
        <v>21</v>
      </c>
      <c r="D111" s="48" t="s">
        <v>22</v>
      </c>
    </row>
    <row r="112" spans="1:18" s="51" customFormat="1" x14ac:dyDescent="0.25">
      <c r="A112" s="11"/>
      <c r="B112" s="49" t="s">
        <v>344</v>
      </c>
      <c r="C112" s="60">
        <v>297.7</v>
      </c>
      <c r="D112" s="50">
        <v>420</v>
      </c>
      <c r="J112" s="11"/>
      <c r="K112" s="11"/>
      <c r="L112" s="11"/>
      <c r="M112" s="11"/>
      <c r="N112" s="11"/>
      <c r="O112" s="11"/>
      <c r="P112" s="11"/>
      <c r="Q112" s="11"/>
      <c r="R112" s="11"/>
    </row>
    <row r="113" spans="1:18" s="51" customFormat="1" x14ac:dyDescent="0.25">
      <c r="A113" s="11"/>
      <c r="B113" s="49" t="s">
        <v>327</v>
      </c>
      <c r="C113" s="60">
        <v>1.28</v>
      </c>
      <c r="D113" s="50">
        <v>5</v>
      </c>
      <c r="J113" s="11"/>
      <c r="K113" s="11"/>
      <c r="L113" s="11"/>
      <c r="M113" s="11"/>
      <c r="N113" s="11"/>
      <c r="O113" s="11"/>
      <c r="P113" s="11"/>
      <c r="Q113" s="11"/>
      <c r="R113" s="11"/>
    </row>
    <row r="114" spans="1:18" s="51" customFormat="1" x14ac:dyDescent="0.25">
      <c r="A114" s="11"/>
      <c r="B114" s="49" t="s">
        <v>331</v>
      </c>
      <c r="C114" s="60">
        <v>6</v>
      </c>
      <c r="D114" s="50">
        <v>30</v>
      </c>
      <c r="J114" s="11"/>
      <c r="K114" s="11"/>
      <c r="L114" s="11"/>
      <c r="M114" s="11"/>
      <c r="N114" s="11"/>
      <c r="O114" s="11"/>
      <c r="P114" s="11"/>
      <c r="Q114" s="11"/>
      <c r="R114" s="11"/>
    </row>
    <row r="115" spans="1:18" s="51" customFormat="1" x14ac:dyDescent="0.25">
      <c r="A115" s="11"/>
      <c r="B115" s="49" t="s">
        <v>330</v>
      </c>
      <c r="C115" s="60">
        <v>32.9</v>
      </c>
      <c r="D115" s="50">
        <v>84</v>
      </c>
      <c r="J115" s="11"/>
      <c r="K115" s="11"/>
      <c r="L115" s="11"/>
      <c r="M115" s="11"/>
      <c r="N115" s="11"/>
      <c r="O115" s="11"/>
      <c r="P115" s="11"/>
      <c r="Q115" s="11"/>
      <c r="R115" s="11"/>
    </row>
    <row r="116" spans="1:18" s="51" customFormat="1" x14ac:dyDescent="0.25">
      <c r="A116" s="11"/>
      <c r="B116" s="49" t="s">
        <v>332</v>
      </c>
      <c r="C116" s="60">
        <v>10</v>
      </c>
      <c r="D116" s="50">
        <v>40</v>
      </c>
      <c r="J116" s="11"/>
      <c r="K116" s="11"/>
      <c r="L116" s="11"/>
      <c r="M116" s="11"/>
      <c r="N116" s="11"/>
      <c r="O116" s="11"/>
      <c r="P116" s="11"/>
      <c r="Q116" s="11"/>
      <c r="R116" s="11"/>
    </row>
    <row r="117" spans="1:18" s="51" customFormat="1" x14ac:dyDescent="0.25">
      <c r="A117" s="11"/>
      <c r="B117" s="49" t="s">
        <v>334</v>
      </c>
      <c r="C117" s="60">
        <v>960</v>
      </c>
      <c r="D117" s="50">
        <v>650</v>
      </c>
      <c r="J117" s="11"/>
      <c r="K117" s="11"/>
      <c r="L117" s="11"/>
      <c r="M117" s="11"/>
      <c r="N117" s="11"/>
      <c r="O117" s="11"/>
      <c r="P117" s="11"/>
      <c r="Q117" s="11"/>
      <c r="R117" s="11"/>
    </row>
    <row r="118" spans="1:18" s="51" customFormat="1" x14ac:dyDescent="0.25">
      <c r="A118" s="11"/>
      <c r="B118" s="49" t="s">
        <v>328</v>
      </c>
      <c r="C118" s="60">
        <v>128.69999999999999</v>
      </c>
      <c r="D118" s="50">
        <v>315</v>
      </c>
      <c r="J118" s="11"/>
      <c r="K118" s="11"/>
      <c r="L118" s="11"/>
      <c r="M118" s="11"/>
      <c r="N118" s="11"/>
      <c r="O118" s="11"/>
      <c r="P118" s="11"/>
      <c r="Q118" s="11"/>
      <c r="R118" s="11"/>
    </row>
    <row r="119" spans="1:18" s="51" customFormat="1" x14ac:dyDescent="0.25">
      <c r="A119" s="11"/>
      <c r="B119" s="49" t="s">
        <v>329</v>
      </c>
      <c r="C119" s="60">
        <v>43.2</v>
      </c>
      <c r="D119" s="50">
        <v>120</v>
      </c>
      <c r="J119" s="11"/>
      <c r="K119" s="11"/>
      <c r="L119" s="11"/>
      <c r="M119" s="11"/>
      <c r="N119" s="11"/>
      <c r="O119" s="11"/>
      <c r="P119" s="11"/>
      <c r="Q119" s="11"/>
      <c r="R119" s="11"/>
    </row>
    <row r="120" spans="1:18" s="51" customFormat="1" x14ac:dyDescent="0.25">
      <c r="A120" s="11"/>
      <c r="B120" s="49" t="s">
        <v>333</v>
      </c>
      <c r="C120" s="60">
        <v>19.350000000000001</v>
      </c>
      <c r="D120" s="50">
        <v>20.3</v>
      </c>
      <c r="J120" s="11"/>
      <c r="K120" s="11"/>
      <c r="L120" s="11"/>
      <c r="M120" s="11"/>
      <c r="N120" s="11"/>
      <c r="O120" s="11"/>
      <c r="P120" s="11"/>
      <c r="Q120" s="11"/>
      <c r="R120" s="11"/>
    </row>
    <row r="121" spans="1:18" s="51" customFormat="1" x14ac:dyDescent="0.25">
      <c r="A121" s="11"/>
      <c r="B121" s="52" t="s">
        <v>18</v>
      </c>
      <c r="C121" s="53">
        <f>SUM(C112:C120)</f>
        <v>1499.1299999999999</v>
      </c>
      <c r="D121" s="54">
        <f>SUM(D112:D120)</f>
        <v>1684.3</v>
      </c>
      <c r="J121" s="11"/>
      <c r="K121" s="11"/>
      <c r="L121" s="11"/>
      <c r="M121" s="11"/>
      <c r="N121" s="11"/>
      <c r="O121" s="11"/>
      <c r="P121" s="11"/>
      <c r="Q121" s="11"/>
      <c r="R121" s="11"/>
    </row>
    <row r="122" spans="1:18" s="51" customFormat="1" x14ac:dyDescent="0.25">
      <c r="A122" s="11"/>
      <c r="B122" s="11"/>
      <c r="C122" s="61"/>
      <c r="D122" s="11"/>
      <c r="J122" s="11"/>
      <c r="K122" s="11"/>
      <c r="L122" s="11"/>
      <c r="M122" s="11"/>
      <c r="N122" s="11"/>
      <c r="O122" s="11"/>
      <c r="P122" s="11"/>
      <c r="Q122" s="11"/>
      <c r="R122" s="11"/>
    </row>
    <row r="123" spans="1:18" s="51" customFormat="1" x14ac:dyDescent="0.25">
      <c r="A123" s="11"/>
      <c r="B123" s="43" t="s">
        <v>12</v>
      </c>
      <c r="C123" s="44"/>
      <c r="D123" s="45"/>
      <c r="J123" s="11"/>
      <c r="K123" s="11"/>
      <c r="L123" s="11"/>
      <c r="M123" s="11"/>
      <c r="N123" s="11"/>
      <c r="O123" s="11"/>
      <c r="P123" s="11"/>
      <c r="Q123" s="11"/>
      <c r="R123" s="11"/>
    </row>
    <row r="124" spans="1:18" s="51" customFormat="1" x14ac:dyDescent="0.25">
      <c r="A124" s="11"/>
      <c r="B124" s="46" t="s">
        <v>20</v>
      </c>
      <c r="C124" s="47" t="s">
        <v>21</v>
      </c>
      <c r="D124" s="48" t="s">
        <v>22</v>
      </c>
      <c r="J124" s="11"/>
      <c r="K124" s="11"/>
      <c r="L124" s="11"/>
      <c r="M124" s="11"/>
      <c r="N124" s="11"/>
      <c r="O124" s="11"/>
      <c r="P124" s="11"/>
      <c r="Q124" s="11"/>
      <c r="R124" s="11"/>
    </row>
    <row r="125" spans="1:18" s="51" customFormat="1" x14ac:dyDescent="0.25">
      <c r="A125" s="11"/>
      <c r="B125" s="49" t="s">
        <v>337</v>
      </c>
      <c r="C125" s="60">
        <v>103.6</v>
      </c>
      <c r="D125" s="50">
        <v>148</v>
      </c>
      <c r="J125" s="11"/>
      <c r="K125" s="11"/>
      <c r="L125" s="11"/>
      <c r="M125" s="11"/>
      <c r="N125" s="11"/>
      <c r="O125" s="11"/>
      <c r="P125" s="11"/>
      <c r="Q125" s="11"/>
      <c r="R125" s="11"/>
    </row>
    <row r="126" spans="1:18" s="51" customFormat="1" x14ac:dyDescent="0.25">
      <c r="A126" s="11"/>
      <c r="B126" s="49" t="s">
        <v>338</v>
      </c>
      <c r="C126" s="60">
        <v>26.6</v>
      </c>
      <c r="D126" s="50">
        <v>38</v>
      </c>
      <c r="J126" s="11"/>
      <c r="K126" s="11"/>
      <c r="L126" s="11"/>
      <c r="M126" s="11"/>
      <c r="N126" s="11"/>
      <c r="O126" s="11"/>
      <c r="P126" s="11"/>
      <c r="Q126" s="11"/>
      <c r="R126" s="11"/>
    </row>
    <row r="127" spans="1:18" s="51" customFormat="1" x14ac:dyDescent="0.25">
      <c r="A127" s="11"/>
      <c r="B127" s="49" t="s">
        <v>339</v>
      </c>
      <c r="C127" s="60">
        <v>46.2</v>
      </c>
      <c r="D127" s="50">
        <v>66</v>
      </c>
      <c r="J127" s="11"/>
      <c r="K127" s="11"/>
      <c r="L127" s="11"/>
      <c r="M127" s="11"/>
      <c r="N127" s="11"/>
      <c r="O127" s="11"/>
      <c r="P127" s="11"/>
      <c r="Q127" s="11"/>
      <c r="R127" s="11"/>
    </row>
    <row r="128" spans="1:18" s="51" customFormat="1" x14ac:dyDescent="0.25">
      <c r="A128" s="11"/>
      <c r="B128" s="52" t="s">
        <v>18</v>
      </c>
      <c r="C128" s="53">
        <f>SUM(C125:C127)</f>
        <v>176.39999999999998</v>
      </c>
      <c r="D128" s="54">
        <f>SUBTOTAL(9,D125:D127)</f>
        <v>252</v>
      </c>
      <c r="J128" s="11"/>
      <c r="K128" s="11"/>
      <c r="L128" s="11"/>
      <c r="M128" s="11"/>
      <c r="N128" s="11"/>
      <c r="O128" s="11"/>
      <c r="P128" s="11"/>
      <c r="Q128" s="11"/>
      <c r="R128" s="11"/>
    </row>
    <row r="130" spans="1:18" s="51" customFormat="1" x14ac:dyDescent="0.25">
      <c r="A130" s="11"/>
      <c r="B130" s="43" t="s">
        <v>16</v>
      </c>
      <c r="C130" s="44"/>
      <c r="D130" s="45"/>
      <c r="J130" s="11"/>
      <c r="K130" s="11"/>
      <c r="L130" s="11"/>
      <c r="M130" s="11"/>
      <c r="N130" s="11"/>
      <c r="O130" s="11"/>
      <c r="P130" s="11"/>
      <c r="Q130" s="11"/>
      <c r="R130" s="11"/>
    </row>
    <row r="131" spans="1:18" s="51" customFormat="1" x14ac:dyDescent="0.25">
      <c r="A131" s="11"/>
      <c r="B131" s="46" t="s">
        <v>20</v>
      </c>
      <c r="C131" s="47" t="s">
        <v>21</v>
      </c>
      <c r="D131" s="48" t="s">
        <v>22</v>
      </c>
      <c r="J131" s="11"/>
      <c r="K131" s="11"/>
      <c r="L131" s="11"/>
      <c r="M131" s="11"/>
      <c r="N131" s="11"/>
      <c r="O131" s="11"/>
      <c r="P131" s="11"/>
      <c r="Q131" s="11"/>
      <c r="R131" s="11"/>
    </row>
    <row r="132" spans="1:18" s="51" customFormat="1" x14ac:dyDescent="0.25">
      <c r="A132" s="11"/>
      <c r="B132" s="49" t="s">
        <v>335</v>
      </c>
      <c r="C132" s="60">
        <v>56</v>
      </c>
      <c r="D132" s="50">
        <v>60</v>
      </c>
      <c r="J132" s="11"/>
      <c r="K132" s="11"/>
      <c r="L132" s="11"/>
      <c r="M132" s="11"/>
      <c r="N132" s="11"/>
      <c r="O132" s="11"/>
      <c r="P132" s="11"/>
      <c r="Q132" s="11"/>
      <c r="R132" s="11"/>
    </row>
    <row r="133" spans="1:18" s="51" customFormat="1" x14ac:dyDescent="0.25">
      <c r="A133" s="11"/>
      <c r="B133" s="52" t="s">
        <v>18</v>
      </c>
      <c r="C133" s="53">
        <f>SUM(C132:C132)</f>
        <v>56</v>
      </c>
      <c r="D133" s="54">
        <f>SUM(D132:D132)</f>
        <v>60</v>
      </c>
      <c r="J133" s="11"/>
      <c r="K133" s="11"/>
      <c r="L133" s="11"/>
      <c r="M133" s="11"/>
      <c r="N133" s="11"/>
      <c r="O133" s="11"/>
      <c r="P133" s="11"/>
      <c r="Q133" s="11"/>
      <c r="R133" s="11"/>
    </row>
    <row r="135" spans="1:18" s="51" customFormat="1" x14ac:dyDescent="0.25">
      <c r="A135" s="11"/>
      <c r="B135" s="43" t="s">
        <v>14</v>
      </c>
      <c r="C135" s="44"/>
      <c r="D135" s="45"/>
      <c r="J135" s="11"/>
      <c r="K135" s="11"/>
      <c r="L135" s="11"/>
      <c r="M135" s="11"/>
      <c r="N135" s="11"/>
      <c r="O135" s="11"/>
      <c r="P135" s="11"/>
      <c r="Q135" s="11"/>
      <c r="R135" s="11"/>
    </row>
    <row r="136" spans="1:18" s="51" customFormat="1" x14ac:dyDescent="0.25">
      <c r="A136" s="11"/>
      <c r="B136" s="46" t="s">
        <v>20</v>
      </c>
      <c r="C136" s="47" t="s">
        <v>21</v>
      </c>
      <c r="D136" s="48" t="s">
        <v>22</v>
      </c>
      <c r="J136" s="11"/>
      <c r="K136" s="11"/>
      <c r="L136" s="11"/>
      <c r="M136" s="11"/>
      <c r="N136" s="11"/>
      <c r="O136" s="11"/>
      <c r="P136" s="11"/>
      <c r="Q136" s="11"/>
      <c r="R136" s="11"/>
    </row>
    <row r="137" spans="1:18" s="51" customFormat="1" x14ac:dyDescent="0.25">
      <c r="A137" s="11"/>
      <c r="B137" s="49" t="s">
        <v>205</v>
      </c>
      <c r="C137" s="60">
        <v>120</v>
      </c>
      <c r="D137" s="50">
        <v>150</v>
      </c>
      <c r="J137" s="11"/>
      <c r="K137" s="11"/>
      <c r="L137" s="11"/>
      <c r="M137" s="11"/>
      <c r="N137" s="11"/>
      <c r="O137" s="11"/>
      <c r="P137" s="11"/>
      <c r="Q137" s="11"/>
      <c r="R137" s="11"/>
    </row>
    <row r="138" spans="1:18" s="51" customFormat="1" x14ac:dyDescent="0.25">
      <c r="A138" s="11"/>
      <c r="B138" s="49" t="s">
        <v>322</v>
      </c>
      <c r="C138" s="60">
        <v>20</v>
      </c>
      <c r="D138" s="50">
        <v>25</v>
      </c>
      <c r="J138" s="11"/>
      <c r="K138" s="11"/>
      <c r="L138" s="11"/>
      <c r="M138" s="11"/>
      <c r="N138" s="11"/>
      <c r="O138" s="11"/>
      <c r="P138" s="11"/>
      <c r="Q138" s="11"/>
      <c r="R138" s="11"/>
    </row>
    <row r="139" spans="1:18" s="51" customFormat="1" x14ac:dyDescent="0.25">
      <c r="A139" s="11"/>
      <c r="B139" s="52" t="s">
        <v>18</v>
      </c>
      <c r="C139" s="53">
        <f>SUM(C137:C138)</f>
        <v>140</v>
      </c>
      <c r="D139" s="54">
        <f>SUM(D137:D138)</f>
        <v>175</v>
      </c>
      <c r="J139" s="11"/>
      <c r="K139" s="11"/>
      <c r="L139" s="11"/>
      <c r="M139" s="11"/>
      <c r="N139" s="11"/>
      <c r="O139" s="11"/>
      <c r="P139" s="11"/>
      <c r="Q139" s="11"/>
      <c r="R139" s="11"/>
    </row>
    <row r="141" spans="1:18" s="51" customFormat="1" x14ac:dyDescent="0.25">
      <c r="A141" s="11"/>
      <c r="B141" s="43" t="s">
        <v>15</v>
      </c>
      <c r="C141" s="44"/>
      <c r="D141" s="45"/>
      <c r="J141" s="11"/>
      <c r="K141" s="11"/>
      <c r="L141" s="11"/>
      <c r="M141" s="11"/>
      <c r="N141" s="11"/>
      <c r="O141" s="11"/>
      <c r="P141" s="11"/>
      <c r="Q141" s="11"/>
      <c r="R141" s="11"/>
    </row>
    <row r="142" spans="1:18" s="51" customFormat="1" x14ac:dyDescent="0.25">
      <c r="A142" s="11"/>
      <c r="B142" s="46" t="s">
        <v>20</v>
      </c>
      <c r="C142" s="47" t="s">
        <v>21</v>
      </c>
      <c r="D142" s="48" t="s">
        <v>22</v>
      </c>
      <c r="J142" s="11"/>
      <c r="K142" s="11"/>
      <c r="L142" s="11"/>
      <c r="M142" s="11"/>
      <c r="N142" s="11"/>
      <c r="O142" s="11"/>
      <c r="P142" s="11"/>
      <c r="Q142" s="11"/>
      <c r="R142" s="11"/>
    </row>
    <row r="143" spans="1:18" s="51" customFormat="1" x14ac:dyDescent="0.25">
      <c r="A143" s="11"/>
      <c r="B143" s="49" t="s">
        <v>326</v>
      </c>
      <c r="C143" s="60">
        <v>35.799999999999997</v>
      </c>
      <c r="D143" s="50">
        <v>39.9</v>
      </c>
      <c r="J143" s="11"/>
      <c r="K143" s="11"/>
      <c r="L143" s="11"/>
      <c r="M143" s="11"/>
      <c r="N143" s="11"/>
      <c r="O143" s="11"/>
      <c r="P143" s="11"/>
      <c r="Q143" s="11"/>
      <c r="R143" s="11"/>
    </row>
    <row r="144" spans="1:18" s="51" customFormat="1" x14ac:dyDescent="0.25">
      <c r="A144" s="11"/>
      <c r="B144" s="52" t="s">
        <v>18</v>
      </c>
      <c r="C144" s="53">
        <f>SUBTOTAL(9,C143)</f>
        <v>35.799999999999997</v>
      </c>
      <c r="D144" s="54">
        <f>SUBTOTAL(9,D143)</f>
        <v>39.9</v>
      </c>
      <c r="J144" s="11"/>
      <c r="K144" s="11"/>
      <c r="L144" s="11"/>
      <c r="M144" s="11"/>
      <c r="N144" s="11"/>
      <c r="O144" s="11"/>
      <c r="P144" s="11"/>
      <c r="Q144" s="11"/>
      <c r="R144" s="11"/>
    </row>
    <row r="146" spans="1:18" s="51" customFormat="1" x14ac:dyDescent="0.25">
      <c r="A146" s="11"/>
      <c r="B146" s="43" t="s">
        <v>17</v>
      </c>
      <c r="C146" s="44"/>
      <c r="D146" s="45"/>
      <c r="J146" s="11"/>
      <c r="K146" s="11"/>
      <c r="L146" s="11"/>
      <c r="M146" s="11"/>
      <c r="N146" s="11"/>
      <c r="O146" s="11"/>
      <c r="P146" s="11"/>
      <c r="Q146" s="11"/>
      <c r="R146" s="11"/>
    </row>
    <row r="147" spans="1:18" s="51" customFormat="1" x14ac:dyDescent="0.25">
      <c r="A147" s="11"/>
      <c r="B147" s="46" t="s">
        <v>20</v>
      </c>
      <c r="C147" s="47" t="s">
        <v>21</v>
      </c>
      <c r="D147" s="48" t="s">
        <v>22</v>
      </c>
      <c r="J147" s="11"/>
      <c r="K147" s="11"/>
      <c r="L147" s="11"/>
      <c r="M147" s="11"/>
      <c r="N147" s="11"/>
      <c r="O147" s="11"/>
      <c r="P147" s="11"/>
      <c r="Q147" s="11"/>
      <c r="R147" s="11"/>
    </row>
    <row r="148" spans="1:18" s="51" customFormat="1" x14ac:dyDescent="0.25">
      <c r="A148" s="11"/>
      <c r="B148" s="49" t="s">
        <v>206</v>
      </c>
      <c r="C148" s="60">
        <v>80</v>
      </c>
      <c r="D148" s="50">
        <v>100</v>
      </c>
      <c r="J148" s="11"/>
      <c r="K148" s="11"/>
      <c r="L148" s="11"/>
      <c r="M148" s="11"/>
      <c r="N148" s="11"/>
      <c r="O148" s="11"/>
      <c r="P148" s="11"/>
      <c r="Q148" s="11"/>
      <c r="R148" s="11"/>
    </row>
    <row r="149" spans="1:18" s="51" customFormat="1" x14ac:dyDescent="0.25">
      <c r="A149" s="11"/>
      <c r="B149" s="52" t="s">
        <v>18</v>
      </c>
      <c r="C149" s="53">
        <f>SUBTOTAL(9,C148)</f>
        <v>80</v>
      </c>
      <c r="D149" s="54">
        <f>SUBTOTAL(9,D148)</f>
        <v>100</v>
      </c>
      <c r="J149" s="11"/>
      <c r="K149" s="11"/>
      <c r="L149" s="11"/>
      <c r="M149" s="11"/>
      <c r="N149" s="11"/>
      <c r="O149" s="11"/>
      <c r="P149" s="11"/>
      <c r="Q149" s="11"/>
      <c r="R149" s="11"/>
    </row>
    <row r="151" spans="1:18" s="51" customFormat="1" x14ac:dyDescent="0.25">
      <c r="A151" s="11"/>
      <c r="B151" s="43" t="s">
        <v>24</v>
      </c>
      <c r="C151" s="44"/>
      <c r="D151" s="45"/>
      <c r="J151" s="11"/>
      <c r="K151" s="11"/>
      <c r="L151" s="11"/>
      <c r="M151" s="11"/>
      <c r="N151" s="11"/>
      <c r="O151" s="11"/>
      <c r="P151" s="11"/>
      <c r="Q151" s="11"/>
      <c r="R151" s="11"/>
    </row>
    <row r="152" spans="1:18" s="51" customFormat="1" x14ac:dyDescent="0.25">
      <c r="A152" s="11"/>
      <c r="B152" s="46" t="s">
        <v>20</v>
      </c>
      <c r="C152" s="47" t="s">
        <v>21</v>
      </c>
      <c r="D152" s="48" t="s">
        <v>22</v>
      </c>
      <c r="J152" s="11"/>
      <c r="K152" s="11"/>
      <c r="L152" s="11"/>
      <c r="M152" s="11"/>
      <c r="N152" s="11"/>
      <c r="O152" s="11"/>
      <c r="P152" s="11"/>
      <c r="Q152" s="11"/>
      <c r="R152" s="11"/>
    </row>
    <row r="153" spans="1:18" s="51" customFormat="1" x14ac:dyDescent="0.25">
      <c r="A153" s="11"/>
      <c r="B153" s="49" t="s">
        <v>210</v>
      </c>
      <c r="C153" s="60">
        <v>970</v>
      </c>
      <c r="D153" s="50">
        <v>1100</v>
      </c>
      <c r="J153" s="11"/>
      <c r="K153" s="11"/>
      <c r="L153" s="11"/>
      <c r="M153" s="11"/>
      <c r="N153" s="11"/>
      <c r="O153" s="11"/>
      <c r="P153" s="11"/>
      <c r="Q153" s="11"/>
      <c r="R153" s="11"/>
    </row>
    <row r="154" spans="1:18" s="51" customFormat="1" x14ac:dyDescent="0.25">
      <c r="A154" s="11"/>
      <c r="B154" s="52" t="s">
        <v>18</v>
      </c>
      <c r="C154" s="53">
        <f>SUM(C153:C153)</f>
        <v>970</v>
      </c>
      <c r="D154" s="54">
        <f>SUM(D153:D153)</f>
        <v>1100</v>
      </c>
      <c r="J154" s="11"/>
      <c r="K154" s="11"/>
      <c r="L154" s="11"/>
      <c r="M154" s="11"/>
      <c r="N154" s="11"/>
      <c r="O154" s="11"/>
      <c r="P154" s="11"/>
      <c r="Q154" s="11"/>
      <c r="R154" s="11"/>
    </row>
    <row r="156" spans="1:18" s="51" customFormat="1" x14ac:dyDescent="0.25">
      <c r="A156" s="11"/>
      <c r="B156" s="43" t="s">
        <v>208</v>
      </c>
      <c r="C156" s="44"/>
      <c r="D156" s="45"/>
      <c r="J156" s="11"/>
      <c r="K156" s="11"/>
      <c r="L156" s="11"/>
      <c r="M156" s="11"/>
      <c r="N156" s="11"/>
      <c r="O156" s="11"/>
      <c r="P156" s="11"/>
      <c r="Q156" s="11"/>
      <c r="R156" s="11"/>
    </row>
    <row r="157" spans="1:18" s="51" customFormat="1" x14ac:dyDescent="0.25">
      <c r="A157" s="11"/>
      <c r="B157" s="46" t="s">
        <v>20</v>
      </c>
      <c r="C157" s="47" t="s">
        <v>21</v>
      </c>
      <c r="D157" s="48" t="s">
        <v>22</v>
      </c>
      <c r="J157" s="11"/>
      <c r="K157" s="11"/>
      <c r="L157" s="11"/>
      <c r="M157" s="11"/>
      <c r="N157" s="11"/>
      <c r="O157" s="11"/>
      <c r="P157" s="11"/>
      <c r="Q157" s="11"/>
      <c r="R157" s="11"/>
    </row>
    <row r="158" spans="1:18" s="51" customFormat="1" x14ac:dyDescent="0.25">
      <c r="A158" s="11"/>
      <c r="B158" s="49" t="s">
        <v>336</v>
      </c>
      <c r="C158" s="60">
        <v>230</v>
      </c>
      <c r="D158" s="50">
        <v>347</v>
      </c>
      <c r="J158" s="11"/>
      <c r="K158" s="11"/>
      <c r="L158" s="11"/>
      <c r="M158" s="11"/>
      <c r="N158" s="11"/>
      <c r="O158" s="11"/>
      <c r="P158" s="11"/>
      <c r="Q158" s="11"/>
      <c r="R158" s="11"/>
    </row>
    <row r="159" spans="1:18" s="51" customFormat="1" x14ac:dyDescent="0.25">
      <c r="A159" s="11"/>
      <c r="B159" s="52" t="s">
        <v>18</v>
      </c>
      <c r="C159" s="53">
        <f>SUM(C158:C158)</f>
        <v>230</v>
      </c>
      <c r="D159" s="54">
        <f>SUM(D158:D158)</f>
        <v>347</v>
      </c>
      <c r="J159" s="11"/>
      <c r="K159" s="11"/>
      <c r="L159" s="11"/>
      <c r="M159" s="11"/>
      <c r="N159" s="11"/>
      <c r="O159" s="11"/>
      <c r="P159" s="11"/>
      <c r="Q159" s="11"/>
      <c r="R159" s="11"/>
    </row>
    <row r="161" spans="2:4" x14ac:dyDescent="0.25">
      <c r="B161" s="43" t="s">
        <v>245</v>
      </c>
      <c r="C161" s="44"/>
      <c r="D161" s="45"/>
    </row>
    <row r="162" spans="2:4" x14ac:dyDescent="0.25">
      <c r="B162" s="46" t="s">
        <v>20</v>
      </c>
      <c r="C162" s="47" t="s">
        <v>21</v>
      </c>
      <c r="D162" s="48" t="s">
        <v>22</v>
      </c>
    </row>
    <row r="163" spans="2:4" x14ac:dyDescent="0.25">
      <c r="B163" s="49" t="s">
        <v>323</v>
      </c>
      <c r="C163" s="60">
        <v>15</v>
      </c>
      <c r="D163" s="50">
        <v>20</v>
      </c>
    </row>
    <row r="164" spans="2:4" x14ac:dyDescent="0.25">
      <c r="B164" s="52" t="s">
        <v>18</v>
      </c>
      <c r="C164" s="53">
        <f>SUBTOTAL(9,C163)</f>
        <v>15</v>
      </c>
      <c r="D164" s="54">
        <f>SUBTOTAL(9,D163)</f>
        <v>20</v>
      </c>
    </row>
  </sheetData>
  <sheetProtection password="BC28" sheet="1" objects="1" scenarios="1"/>
  <autoFilter ref="A3:L100"/>
  <mergeCells count="1">
    <mergeCell ref="N92:N93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1"/>
  <sheetViews>
    <sheetView workbookViewId="0">
      <selection activeCell="D5" sqref="D5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212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41699</v>
      </c>
      <c r="B4" s="23" t="s">
        <v>44</v>
      </c>
      <c r="C4" s="31" t="s">
        <v>183</v>
      </c>
      <c r="D4" s="23" t="s">
        <v>14</v>
      </c>
      <c r="E4" s="24">
        <v>20</v>
      </c>
      <c r="F4" s="24">
        <f t="shared" ref="F4:F92" si="0">E4*G4</f>
        <v>20</v>
      </c>
      <c r="G4" s="23">
        <v>1</v>
      </c>
      <c r="H4" s="26">
        <v>25</v>
      </c>
      <c r="I4" s="27">
        <f t="shared" ref="I4:I92" si="1">H4*G4</f>
        <v>25</v>
      </c>
      <c r="J4" s="27">
        <v>4.8</v>
      </c>
      <c r="K4" s="28">
        <f t="shared" ref="K4:K92" si="2">I4-F4</f>
        <v>5</v>
      </c>
      <c r="L4" s="29">
        <f>K4</f>
        <v>5</v>
      </c>
      <c r="M4" s="58" t="s">
        <v>366</v>
      </c>
    </row>
    <row r="5" spans="1:13" x14ac:dyDescent="0.25">
      <c r="A5" s="22">
        <v>41699</v>
      </c>
      <c r="B5" s="23" t="s">
        <v>63</v>
      </c>
      <c r="C5" s="31" t="s">
        <v>174</v>
      </c>
      <c r="D5" s="23" t="s">
        <v>13</v>
      </c>
      <c r="E5" s="24">
        <v>3.6</v>
      </c>
      <c r="F5" s="24">
        <f t="shared" si="0"/>
        <v>3.6</v>
      </c>
      <c r="G5" s="23">
        <v>1</v>
      </c>
      <c r="H5" s="30">
        <v>10</v>
      </c>
      <c r="I5" s="27">
        <f t="shared" si="1"/>
        <v>10</v>
      </c>
      <c r="J5" s="27">
        <v>4.8</v>
      </c>
      <c r="K5" s="28">
        <f t="shared" si="2"/>
        <v>6.4</v>
      </c>
      <c r="L5" s="29">
        <f t="shared" ref="L5:L68" si="3">L4+K5</f>
        <v>11.4</v>
      </c>
      <c r="M5" s="58" t="s">
        <v>366</v>
      </c>
    </row>
    <row r="6" spans="1:13" x14ac:dyDescent="0.25">
      <c r="A6" s="22">
        <v>41699</v>
      </c>
      <c r="B6" s="23" t="s">
        <v>64</v>
      </c>
      <c r="C6" s="31" t="s">
        <v>174</v>
      </c>
      <c r="D6" s="23" t="s">
        <v>13</v>
      </c>
      <c r="E6" s="24">
        <v>3.6</v>
      </c>
      <c r="F6" s="24">
        <f t="shared" si="0"/>
        <v>3.6</v>
      </c>
      <c r="G6" s="23">
        <v>1</v>
      </c>
      <c r="H6" s="30">
        <v>10</v>
      </c>
      <c r="I6" s="27">
        <f t="shared" si="1"/>
        <v>10</v>
      </c>
      <c r="J6" s="27">
        <v>7.5</v>
      </c>
      <c r="K6" s="28">
        <f t="shared" si="2"/>
        <v>6.4</v>
      </c>
      <c r="L6" s="29">
        <f t="shared" si="3"/>
        <v>17.8</v>
      </c>
      <c r="M6" s="58" t="s">
        <v>366</v>
      </c>
    </row>
    <row r="7" spans="1:13" ht="16.5" customHeight="1" x14ac:dyDescent="0.25">
      <c r="A7" s="22">
        <v>41699</v>
      </c>
      <c r="B7" s="25" t="s">
        <v>345</v>
      </c>
      <c r="C7" s="31" t="s">
        <v>173</v>
      </c>
      <c r="D7" s="23" t="s">
        <v>87</v>
      </c>
      <c r="E7" s="24">
        <v>45</v>
      </c>
      <c r="F7" s="24">
        <f t="shared" si="0"/>
        <v>90</v>
      </c>
      <c r="G7" s="23">
        <v>2</v>
      </c>
      <c r="H7" s="30">
        <v>25</v>
      </c>
      <c r="I7" s="27">
        <f t="shared" si="1"/>
        <v>50</v>
      </c>
      <c r="J7" s="27">
        <v>15</v>
      </c>
      <c r="K7" s="28">
        <f t="shared" si="2"/>
        <v>-40</v>
      </c>
      <c r="L7" s="29">
        <f t="shared" si="3"/>
        <v>-22.2</v>
      </c>
      <c r="M7" s="58" t="s">
        <v>367</v>
      </c>
    </row>
    <row r="8" spans="1:13" x14ac:dyDescent="0.25">
      <c r="A8" s="22">
        <v>41700</v>
      </c>
      <c r="B8" s="25" t="s">
        <v>27</v>
      </c>
      <c r="C8" s="31" t="s">
        <v>174</v>
      </c>
      <c r="D8" s="23" t="s">
        <v>13</v>
      </c>
      <c r="E8" s="24">
        <v>14.3</v>
      </c>
      <c r="F8" s="24">
        <f t="shared" si="0"/>
        <v>14.3</v>
      </c>
      <c r="G8" s="23">
        <v>1</v>
      </c>
      <c r="H8" s="30">
        <v>35</v>
      </c>
      <c r="I8" s="27">
        <f t="shared" si="1"/>
        <v>35</v>
      </c>
      <c r="J8" s="27">
        <v>15</v>
      </c>
      <c r="K8" s="28">
        <f t="shared" si="2"/>
        <v>20.7</v>
      </c>
      <c r="L8" s="29">
        <f t="shared" si="3"/>
        <v>-1.5</v>
      </c>
      <c r="M8" s="58" t="s">
        <v>368</v>
      </c>
    </row>
    <row r="9" spans="1:13" x14ac:dyDescent="0.25">
      <c r="A9" s="22">
        <v>41700</v>
      </c>
      <c r="B9" s="25" t="s">
        <v>80</v>
      </c>
      <c r="C9" s="31" t="s">
        <v>183</v>
      </c>
      <c r="D9" s="23" t="s">
        <v>84</v>
      </c>
      <c r="E9" s="24">
        <v>35</v>
      </c>
      <c r="F9" s="24">
        <f t="shared" si="0"/>
        <v>35</v>
      </c>
      <c r="G9" s="23">
        <v>1</v>
      </c>
      <c r="H9" s="30">
        <v>50</v>
      </c>
      <c r="I9" s="27">
        <f t="shared" si="1"/>
        <v>50</v>
      </c>
      <c r="J9" s="27">
        <v>6</v>
      </c>
      <c r="K9" s="28">
        <f t="shared" si="2"/>
        <v>15</v>
      </c>
      <c r="L9" s="29">
        <f t="shared" si="3"/>
        <v>13.5</v>
      </c>
      <c r="M9" s="58" t="s">
        <v>369</v>
      </c>
    </row>
    <row r="10" spans="1:13" x14ac:dyDescent="0.25">
      <c r="A10" s="22">
        <v>41700</v>
      </c>
      <c r="B10" s="25" t="s">
        <v>38</v>
      </c>
      <c r="C10" s="31" t="s">
        <v>178</v>
      </c>
      <c r="D10" s="23" t="s">
        <v>13</v>
      </c>
      <c r="E10" s="24">
        <v>4.7</v>
      </c>
      <c r="F10" s="24">
        <f t="shared" si="0"/>
        <v>4.7</v>
      </c>
      <c r="G10" s="23">
        <v>1</v>
      </c>
      <c r="H10" s="30">
        <v>12</v>
      </c>
      <c r="I10" s="27">
        <f t="shared" si="1"/>
        <v>12</v>
      </c>
      <c r="J10" s="27">
        <v>6</v>
      </c>
      <c r="K10" s="28">
        <f t="shared" si="2"/>
        <v>7.3</v>
      </c>
      <c r="L10" s="29">
        <f t="shared" si="3"/>
        <v>20.8</v>
      </c>
      <c r="M10" s="58" t="s">
        <v>369</v>
      </c>
    </row>
    <row r="11" spans="1:13" x14ac:dyDescent="0.25">
      <c r="A11" s="22">
        <v>41700</v>
      </c>
      <c r="B11" s="25" t="s">
        <v>42</v>
      </c>
      <c r="C11" s="31" t="s">
        <v>182</v>
      </c>
      <c r="D11" s="23" t="s">
        <v>13</v>
      </c>
      <c r="E11" s="24">
        <v>3</v>
      </c>
      <c r="F11" s="24">
        <f t="shared" si="0"/>
        <v>3</v>
      </c>
      <c r="G11" s="23">
        <v>1</v>
      </c>
      <c r="H11" s="30">
        <v>15</v>
      </c>
      <c r="I11" s="27">
        <f t="shared" si="1"/>
        <v>15</v>
      </c>
      <c r="J11" s="27">
        <v>6</v>
      </c>
      <c r="K11" s="28">
        <f t="shared" si="2"/>
        <v>12</v>
      </c>
      <c r="L11" s="29">
        <f t="shared" si="3"/>
        <v>32.799999999999997</v>
      </c>
      <c r="M11" s="58" t="s">
        <v>370</v>
      </c>
    </row>
    <row r="12" spans="1:13" x14ac:dyDescent="0.25">
      <c r="A12" s="22">
        <v>41701</v>
      </c>
      <c r="B12" s="23" t="s">
        <v>64</v>
      </c>
      <c r="C12" s="31" t="s">
        <v>174</v>
      </c>
      <c r="D12" s="23" t="s">
        <v>13</v>
      </c>
      <c r="E12" s="24">
        <v>3.6</v>
      </c>
      <c r="F12" s="24">
        <f t="shared" si="0"/>
        <v>3.6</v>
      </c>
      <c r="G12" s="23">
        <v>1</v>
      </c>
      <c r="H12" s="30">
        <v>10</v>
      </c>
      <c r="I12" s="27">
        <f t="shared" si="1"/>
        <v>10</v>
      </c>
      <c r="J12" s="27">
        <v>3</v>
      </c>
      <c r="K12" s="28">
        <f t="shared" si="2"/>
        <v>6.4</v>
      </c>
      <c r="L12" s="29">
        <f t="shared" si="3"/>
        <v>39.199999999999996</v>
      </c>
      <c r="M12" s="58" t="s">
        <v>371</v>
      </c>
    </row>
    <row r="13" spans="1:13" x14ac:dyDescent="0.25">
      <c r="A13" s="22">
        <v>41701</v>
      </c>
      <c r="B13" s="25" t="s">
        <v>44</v>
      </c>
      <c r="C13" s="31" t="s">
        <v>183</v>
      </c>
      <c r="D13" s="23" t="s">
        <v>14</v>
      </c>
      <c r="E13" s="24">
        <v>20</v>
      </c>
      <c r="F13" s="24">
        <f t="shared" si="0"/>
        <v>20</v>
      </c>
      <c r="G13" s="23">
        <v>1</v>
      </c>
      <c r="H13" s="30">
        <v>25</v>
      </c>
      <c r="I13" s="27">
        <f t="shared" si="1"/>
        <v>25</v>
      </c>
      <c r="J13" s="27">
        <v>15</v>
      </c>
      <c r="K13" s="28">
        <f t="shared" si="2"/>
        <v>5</v>
      </c>
      <c r="L13" s="29">
        <f t="shared" si="3"/>
        <v>44.199999999999996</v>
      </c>
      <c r="M13" s="58" t="s">
        <v>372</v>
      </c>
    </row>
    <row r="14" spans="1:13" x14ac:dyDescent="0.25">
      <c r="A14" s="22">
        <v>41704</v>
      </c>
      <c r="B14" s="25" t="s">
        <v>59</v>
      </c>
      <c r="C14" s="31" t="s">
        <v>175</v>
      </c>
      <c r="D14" s="23" t="s">
        <v>12</v>
      </c>
      <c r="E14" s="24">
        <v>7</v>
      </c>
      <c r="F14" s="24">
        <f t="shared" si="0"/>
        <v>7</v>
      </c>
      <c r="G14" s="23">
        <v>1</v>
      </c>
      <c r="H14" s="30">
        <v>10</v>
      </c>
      <c r="I14" s="27">
        <f t="shared" si="1"/>
        <v>10</v>
      </c>
      <c r="J14" s="27">
        <v>10</v>
      </c>
      <c r="K14" s="28">
        <f t="shared" si="2"/>
        <v>3</v>
      </c>
      <c r="L14" s="29">
        <f t="shared" si="3"/>
        <v>47.199999999999996</v>
      </c>
      <c r="M14" s="58" t="s">
        <v>373</v>
      </c>
    </row>
    <row r="15" spans="1:13" x14ac:dyDescent="0.25">
      <c r="A15" s="22">
        <v>41704</v>
      </c>
      <c r="B15" s="25" t="s">
        <v>49</v>
      </c>
      <c r="C15" s="31" t="s">
        <v>185</v>
      </c>
      <c r="D15" s="23" t="s">
        <v>13</v>
      </c>
      <c r="E15" s="24">
        <v>0.95</v>
      </c>
      <c r="F15" s="24">
        <f t="shared" si="0"/>
        <v>0.95</v>
      </c>
      <c r="G15" s="23">
        <v>1</v>
      </c>
      <c r="H15" s="30">
        <v>1</v>
      </c>
      <c r="I15" s="27">
        <f t="shared" si="1"/>
        <v>1</v>
      </c>
      <c r="J15" s="27">
        <v>3</v>
      </c>
      <c r="K15" s="28">
        <f t="shared" si="2"/>
        <v>5.0000000000000044E-2</v>
      </c>
      <c r="L15" s="29">
        <f t="shared" si="3"/>
        <v>47.249999999999993</v>
      </c>
      <c r="M15" s="58" t="s">
        <v>373</v>
      </c>
    </row>
    <row r="16" spans="1:13" x14ac:dyDescent="0.25">
      <c r="A16" s="22">
        <v>41704</v>
      </c>
      <c r="B16" s="25" t="s">
        <v>63</v>
      </c>
      <c r="C16" s="31" t="s">
        <v>174</v>
      </c>
      <c r="D16" s="23" t="s">
        <v>13</v>
      </c>
      <c r="E16" s="24">
        <v>3.6</v>
      </c>
      <c r="F16" s="24">
        <f t="shared" si="0"/>
        <v>3.6</v>
      </c>
      <c r="G16" s="23">
        <v>1</v>
      </c>
      <c r="H16" s="30">
        <v>10</v>
      </c>
      <c r="I16" s="27">
        <f t="shared" si="1"/>
        <v>10</v>
      </c>
      <c r="J16" s="27">
        <v>15</v>
      </c>
      <c r="K16" s="28">
        <f t="shared" si="2"/>
        <v>6.4</v>
      </c>
      <c r="L16" s="29">
        <f t="shared" si="3"/>
        <v>53.649999999999991</v>
      </c>
      <c r="M16" s="58" t="s">
        <v>374</v>
      </c>
    </row>
    <row r="17" spans="1:13" x14ac:dyDescent="0.25">
      <c r="A17" s="22">
        <v>41706</v>
      </c>
      <c r="B17" s="25" t="s">
        <v>42</v>
      </c>
      <c r="C17" s="31" t="s">
        <v>182</v>
      </c>
      <c r="D17" s="23" t="s">
        <v>13</v>
      </c>
      <c r="E17" s="24">
        <v>3</v>
      </c>
      <c r="F17" s="24">
        <f t="shared" si="0"/>
        <v>6</v>
      </c>
      <c r="G17" s="23">
        <v>2</v>
      </c>
      <c r="H17" s="30">
        <v>15</v>
      </c>
      <c r="I17" s="27">
        <f t="shared" si="1"/>
        <v>30</v>
      </c>
      <c r="J17" s="27">
        <v>6</v>
      </c>
      <c r="K17" s="28">
        <f t="shared" si="2"/>
        <v>24</v>
      </c>
      <c r="L17" s="29">
        <f t="shared" si="3"/>
        <v>77.649999999999991</v>
      </c>
      <c r="M17" s="58" t="s">
        <v>375</v>
      </c>
    </row>
    <row r="18" spans="1:13" x14ac:dyDescent="0.25">
      <c r="A18" s="22">
        <v>41706</v>
      </c>
      <c r="B18" s="23" t="s">
        <v>64</v>
      </c>
      <c r="C18" s="31" t="s">
        <v>174</v>
      </c>
      <c r="D18" s="23" t="s">
        <v>13</v>
      </c>
      <c r="E18" s="24">
        <v>3.6</v>
      </c>
      <c r="F18" s="24">
        <f t="shared" si="0"/>
        <v>3.6</v>
      </c>
      <c r="G18" s="23">
        <v>1</v>
      </c>
      <c r="H18" s="30">
        <v>10</v>
      </c>
      <c r="I18" s="27">
        <f t="shared" si="1"/>
        <v>10</v>
      </c>
      <c r="J18" s="27">
        <v>0.69</v>
      </c>
      <c r="K18" s="28">
        <f t="shared" si="2"/>
        <v>6.4</v>
      </c>
      <c r="L18" s="29">
        <f t="shared" si="3"/>
        <v>84.05</v>
      </c>
      <c r="M18" s="58" t="s">
        <v>375</v>
      </c>
    </row>
    <row r="19" spans="1:13" x14ac:dyDescent="0.25">
      <c r="A19" s="22">
        <v>41706</v>
      </c>
      <c r="B19" s="23" t="s">
        <v>62</v>
      </c>
      <c r="C19" s="31" t="s">
        <v>174</v>
      </c>
      <c r="D19" s="23" t="s">
        <v>13</v>
      </c>
      <c r="E19" s="24">
        <v>3.6</v>
      </c>
      <c r="F19" s="24">
        <f t="shared" si="0"/>
        <v>3.6</v>
      </c>
      <c r="G19" s="23">
        <v>1</v>
      </c>
      <c r="H19" s="30">
        <v>10</v>
      </c>
      <c r="I19" s="27">
        <f t="shared" si="1"/>
        <v>10</v>
      </c>
      <c r="J19" s="27">
        <v>4.8</v>
      </c>
      <c r="K19" s="28">
        <f t="shared" si="2"/>
        <v>6.4</v>
      </c>
      <c r="L19" s="29">
        <f t="shared" si="3"/>
        <v>90.45</v>
      </c>
      <c r="M19" s="58" t="s">
        <v>375</v>
      </c>
    </row>
    <row r="20" spans="1:13" x14ac:dyDescent="0.25">
      <c r="A20" s="22">
        <v>41706</v>
      </c>
      <c r="B20" s="25" t="s">
        <v>77</v>
      </c>
      <c r="C20" s="31" t="s">
        <v>188</v>
      </c>
      <c r="D20" s="23" t="s">
        <v>12</v>
      </c>
      <c r="E20" s="24">
        <v>15.4</v>
      </c>
      <c r="F20" s="24">
        <f t="shared" si="0"/>
        <v>30.8</v>
      </c>
      <c r="G20" s="23">
        <v>2</v>
      </c>
      <c r="H20" s="30">
        <v>22</v>
      </c>
      <c r="I20" s="27">
        <f t="shared" si="1"/>
        <v>44</v>
      </c>
      <c r="J20" s="27">
        <v>6</v>
      </c>
      <c r="K20" s="28">
        <f t="shared" si="2"/>
        <v>13.2</v>
      </c>
      <c r="L20" s="29">
        <f t="shared" si="3"/>
        <v>103.65</v>
      </c>
      <c r="M20" s="58" t="s">
        <v>376</v>
      </c>
    </row>
    <row r="21" spans="1:13" x14ac:dyDescent="0.25">
      <c r="A21" s="22">
        <v>41706</v>
      </c>
      <c r="B21" s="25" t="s">
        <v>77</v>
      </c>
      <c r="C21" s="31" t="s">
        <v>188</v>
      </c>
      <c r="D21" s="23" t="s">
        <v>12</v>
      </c>
      <c r="E21" s="24">
        <v>15.4</v>
      </c>
      <c r="F21" s="24">
        <f t="shared" si="0"/>
        <v>15.4</v>
      </c>
      <c r="G21" s="23">
        <v>1</v>
      </c>
      <c r="H21" s="30">
        <v>22</v>
      </c>
      <c r="I21" s="27">
        <f t="shared" si="1"/>
        <v>22</v>
      </c>
      <c r="J21" s="27">
        <v>10</v>
      </c>
      <c r="K21" s="28">
        <f t="shared" si="2"/>
        <v>6.6</v>
      </c>
      <c r="L21" s="29">
        <f t="shared" si="3"/>
        <v>110.25</v>
      </c>
      <c r="M21" s="58" t="s">
        <v>377</v>
      </c>
    </row>
    <row r="22" spans="1:13" x14ac:dyDescent="0.25">
      <c r="A22" s="22">
        <v>41706</v>
      </c>
      <c r="B22" s="25" t="s">
        <v>49</v>
      </c>
      <c r="C22" s="31" t="s">
        <v>185</v>
      </c>
      <c r="D22" s="23" t="s">
        <v>13</v>
      </c>
      <c r="E22" s="24">
        <v>0.95</v>
      </c>
      <c r="F22" s="24">
        <f t="shared" si="0"/>
        <v>2.8499999999999996</v>
      </c>
      <c r="G22" s="23">
        <v>3</v>
      </c>
      <c r="H22" s="30">
        <v>1</v>
      </c>
      <c r="I22" s="27">
        <f t="shared" si="1"/>
        <v>3</v>
      </c>
      <c r="J22" s="27">
        <v>4.8</v>
      </c>
      <c r="K22" s="28">
        <f t="shared" si="2"/>
        <v>0.15000000000000036</v>
      </c>
      <c r="L22" s="29">
        <f t="shared" si="3"/>
        <v>110.4</v>
      </c>
      <c r="M22" s="58" t="s">
        <v>378</v>
      </c>
    </row>
    <row r="23" spans="1:13" x14ac:dyDescent="0.25">
      <c r="A23" s="22">
        <v>41706</v>
      </c>
      <c r="B23" s="25" t="s">
        <v>227</v>
      </c>
      <c r="C23" s="31" t="s">
        <v>175</v>
      </c>
      <c r="D23" s="23" t="s">
        <v>14</v>
      </c>
      <c r="E23" s="24">
        <v>12</v>
      </c>
      <c r="F23" s="24">
        <f t="shared" si="0"/>
        <v>12</v>
      </c>
      <c r="G23" s="23">
        <v>1</v>
      </c>
      <c r="H23" s="30">
        <v>15</v>
      </c>
      <c r="I23" s="27">
        <f t="shared" si="1"/>
        <v>15</v>
      </c>
      <c r="J23" s="27">
        <v>6</v>
      </c>
      <c r="K23" s="28">
        <f t="shared" si="2"/>
        <v>3</v>
      </c>
      <c r="L23" s="29">
        <f t="shared" si="3"/>
        <v>113.4</v>
      </c>
      <c r="M23" s="58" t="s">
        <v>378</v>
      </c>
    </row>
    <row r="24" spans="1:13" x14ac:dyDescent="0.25">
      <c r="A24" s="22">
        <v>41707</v>
      </c>
      <c r="B24" s="25" t="s">
        <v>49</v>
      </c>
      <c r="C24" s="31" t="s">
        <v>185</v>
      </c>
      <c r="D24" s="23" t="s">
        <v>13</v>
      </c>
      <c r="E24" s="24">
        <v>0.95</v>
      </c>
      <c r="F24" s="24">
        <f t="shared" si="0"/>
        <v>1.9</v>
      </c>
      <c r="G24" s="23">
        <v>2</v>
      </c>
      <c r="H24" s="30">
        <v>1</v>
      </c>
      <c r="I24" s="27">
        <f t="shared" si="1"/>
        <v>2</v>
      </c>
      <c r="J24" s="27">
        <v>6</v>
      </c>
      <c r="K24" s="28">
        <f t="shared" si="2"/>
        <v>0.10000000000000009</v>
      </c>
      <c r="L24" s="29">
        <f t="shared" si="3"/>
        <v>113.5</v>
      </c>
      <c r="M24" s="58" t="s">
        <v>379</v>
      </c>
    </row>
    <row r="25" spans="1:13" x14ac:dyDescent="0.25">
      <c r="A25" s="22">
        <v>41708</v>
      </c>
      <c r="B25" s="25" t="s">
        <v>346</v>
      </c>
      <c r="C25" s="31" t="s">
        <v>175</v>
      </c>
      <c r="D25" s="23" t="s">
        <v>12</v>
      </c>
      <c r="E25" s="24">
        <v>11.2</v>
      </c>
      <c r="F25" s="24">
        <f t="shared" si="0"/>
        <v>11.2</v>
      </c>
      <c r="G25" s="23">
        <v>1</v>
      </c>
      <c r="H25" s="30">
        <v>16</v>
      </c>
      <c r="I25" s="27">
        <f t="shared" si="1"/>
        <v>16</v>
      </c>
      <c r="J25" s="27">
        <v>3</v>
      </c>
      <c r="K25" s="28">
        <f t="shared" si="2"/>
        <v>4.8000000000000007</v>
      </c>
      <c r="L25" s="29">
        <f t="shared" si="3"/>
        <v>118.3</v>
      </c>
      <c r="M25" s="58" t="s">
        <v>380</v>
      </c>
    </row>
    <row r="26" spans="1:13" x14ac:dyDescent="0.25">
      <c r="A26" s="22">
        <v>41708</v>
      </c>
      <c r="B26" s="25" t="s">
        <v>347</v>
      </c>
      <c r="C26" s="31" t="s">
        <v>175</v>
      </c>
      <c r="D26" s="23" t="s">
        <v>12</v>
      </c>
      <c r="E26" s="24">
        <v>11.2</v>
      </c>
      <c r="F26" s="24">
        <f t="shared" si="0"/>
        <v>11.2</v>
      </c>
      <c r="G26" s="23">
        <v>1</v>
      </c>
      <c r="H26" s="30">
        <v>16</v>
      </c>
      <c r="I26" s="27">
        <f t="shared" si="1"/>
        <v>16</v>
      </c>
      <c r="J26" s="27">
        <v>15</v>
      </c>
      <c r="K26" s="28">
        <f t="shared" si="2"/>
        <v>4.8000000000000007</v>
      </c>
      <c r="L26" s="29">
        <f t="shared" si="3"/>
        <v>123.1</v>
      </c>
      <c r="M26" s="58" t="s">
        <v>380</v>
      </c>
    </row>
    <row r="27" spans="1:13" x14ac:dyDescent="0.25">
      <c r="A27" s="22">
        <v>41708</v>
      </c>
      <c r="B27" s="25" t="s">
        <v>346</v>
      </c>
      <c r="C27" s="31" t="s">
        <v>175</v>
      </c>
      <c r="D27" s="23" t="s">
        <v>12</v>
      </c>
      <c r="E27" s="24">
        <v>11.2</v>
      </c>
      <c r="F27" s="24">
        <f t="shared" si="0"/>
        <v>11.2</v>
      </c>
      <c r="G27" s="23">
        <v>1</v>
      </c>
      <c r="H27" s="30">
        <v>16</v>
      </c>
      <c r="I27" s="27">
        <f t="shared" si="1"/>
        <v>16</v>
      </c>
      <c r="J27" s="27">
        <v>10</v>
      </c>
      <c r="K27" s="28">
        <f t="shared" si="2"/>
        <v>4.8000000000000007</v>
      </c>
      <c r="L27" s="29">
        <f t="shared" si="3"/>
        <v>127.89999999999999</v>
      </c>
      <c r="M27" s="58" t="s">
        <v>381</v>
      </c>
    </row>
    <row r="28" spans="1:13" x14ac:dyDescent="0.25">
      <c r="A28" s="22">
        <v>41709</v>
      </c>
      <c r="B28" s="25" t="s">
        <v>348</v>
      </c>
      <c r="C28" s="31" t="s">
        <v>173</v>
      </c>
      <c r="D28" s="23" t="s">
        <v>87</v>
      </c>
      <c r="E28" s="24">
        <v>22.5</v>
      </c>
      <c r="F28" s="24">
        <f t="shared" si="0"/>
        <v>45</v>
      </c>
      <c r="G28" s="23">
        <v>2</v>
      </c>
      <c r="H28" s="30">
        <v>25</v>
      </c>
      <c r="I28" s="27">
        <f t="shared" si="1"/>
        <v>50</v>
      </c>
      <c r="J28" s="27">
        <v>3</v>
      </c>
      <c r="K28" s="28">
        <f t="shared" si="2"/>
        <v>5</v>
      </c>
      <c r="L28" s="29">
        <f t="shared" si="3"/>
        <v>132.89999999999998</v>
      </c>
      <c r="M28" s="58" t="s">
        <v>382</v>
      </c>
    </row>
    <row r="29" spans="1:13" x14ac:dyDescent="0.25">
      <c r="A29" s="22">
        <v>41709</v>
      </c>
      <c r="B29" s="25" t="s">
        <v>49</v>
      </c>
      <c r="C29" s="31" t="s">
        <v>185</v>
      </c>
      <c r="D29" s="23" t="s">
        <v>13</v>
      </c>
      <c r="E29" s="24">
        <v>0.95</v>
      </c>
      <c r="F29" s="24">
        <f t="shared" si="0"/>
        <v>3.8</v>
      </c>
      <c r="G29" s="23">
        <v>4</v>
      </c>
      <c r="H29" s="30">
        <v>1</v>
      </c>
      <c r="I29" s="27">
        <f t="shared" si="1"/>
        <v>4</v>
      </c>
      <c r="J29" s="27">
        <v>15</v>
      </c>
      <c r="K29" s="28">
        <f t="shared" si="2"/>
        <v>0.20000000000000018</v>
      </c>
      <c r="L29" s="29">
        <f t="shared" si="3"/>
        <v>133.09999999999997</v>
      </c>
      <c r="M29" s="58" t="s">
        <v>383</v>
      </c>
    </row>
    <row r="30" spans="1:13" x14ac:dyDescent="0.25">
      <c r="A30" s="22">
        <v>41709</v>
      </c>
      <c r="B30" s="25" t="s">
        <v>348</v>
      </c>
      <c r="C30" s="31" t="s">
        <v>173</v>
      </c>
      <c r="D30" s="23" t="s">
        <v>87</v>
      </c>
      <c r="E30" s="24">
        <v>22.5</v>
      </c>
      <c r="F30" s="24">
        <f t="shared" si="0"/>
        <v>45</v>
      </c>
      <c r="G30" s="23">
        <v>2</v>
      </c>
      <c r="H30" s="30">
        <v>25</v>
      </c>
      <c r="I30" s="27">
        <f t="shared" si="1"/>
        <v>50</v>
      </c>
      <c r="J30" s="27">
        <v>6</v>
      </c>
      <c r="K30" s="28">
        <f t="shared" si="2"/>
        <v>5</v>
      </c>
      <c r="L30" s="29">
        <f t="shared" si="3"/>
        <v>138.09999999999997</v>
      </c>
      <c r="M30" s="58" t="s">
        <v>384</v>
      </c>
    </row>
    <row r="31" spans="1:13" x14ac:dyDescent="0.25">
      <c r="A31" s="22">
        <v>41710</v>
      </c>
      <c r="B31" s="25" t="s">
        <v>349</v>
      </c>
      <c r="C31" s="31" t="s">
        <v>173</v>
      </c>
      <c r="D31" s="23" t="s">
        <v>87</v>
      </c>
      <c r="E31" s="24">
        <v>45</v>
      </c>
      <c r="F31" s="24">
        <f t="shared" si="0"/>
        <v>90</v>
      </c>
      <c r="G31" s="23">
        <v>2</v>
      </c>
      <c r="H31" s="30">
        <v>25</v>
      </c>
      <c r="I31" s="27">
        <f t="shared" si="1"/>
        <v>50</v>
      </c>
      <c r="J31" s="27">
        <v>0.69</v>
      </c>
      <c r="K31" s="28">
        <f t="shared" si="2"/>
        <v>-40</v>
      </c>
      <c r="L31" s="29">
        <f t="shared" si="3"/>
        <v>98.099999999999966</v>
      </c>
      <c r="M31" s="58" t="s">
        <v>385</v>
      </c>
    </row>
    <row r="32" spans="1:13" x14ac:dyDescent="0.25">
      <c r="A32" s="22">
        <v>41710</v>
      </c>
      <c r="B32" s="25" t="s">
        <v>40</v>
      </c>
      <c r="C32" s="31" t="s">
        <v>180</v>
      </c>
      <c r="D32" s="23" t="s">
        <v>13</v>
      </c>
      <c r="E32" s="24">
        <v>1.28</v>
      </c>
      <c r="F32" s="24">
        <f t="shared" si="0"/>
        <v>1.28</v>
      </c>
      <c r="G32" s="23">
        <v>1</v>
      </c>
      <c r="H32" s="30">
        <v>5</v>
      </c>
      <c r="I32" s="27">
        <f t="shared" si="1"/>
        <v>5</v>
      </c>
      <c r="J32" s="27">
        <v>4.8</v>
      </c>
      <c r="K32" s="28">
        <f t="shared" si="2"/>
        <v>3.7199999999999998</v>
      </c>
      <c r="L32" s="29">
        <f t="shared" si="3"/>
        <v>101.81999999999996</v>
      </c>
      <c r="M32" s="58" t="s">
        <v>386</v>
      </c>
    </row>
    <row r="33" spans="1:13" x14ac:dyDescent="0.25">
      <c r="A33" s="22">
        <v>41710</v>
      </c>
      <c r="B33" s="25" t="s">
        <v>68</v>
      </c>
      <c r="C33" s="31" t="s">
        <v>187</v>
      </c>
      <c r="D33" s="23" t="s">
        <v>13</v>
      </c>
      <c r="E33" s="24">
        <v>2.5</v>
      </c>
      <c r="F33" s="24">
        <f t="shared" si="0"/>
        <v>2.5</v>
      </c>
      <c r="G33" s="23">
        <v>1</v>
      </c>
      <c r="H33" s="30">
        <v>10</v>
      </c>
      <c r="I33" s="27">
        <f t="shared" si="1"/>
        <v>10</v>
      </c>
      <c r="J33" s="27">
        <v>15</v>
      </c>
      <c r="K33" s="28">
        <f t="shared" si="2"/>
        <v>7.5</v>
      </c>
      <c r="L33" s="29">
        <f t="shared" si="3"/>
        <v>109.31999999999996</v>
      </c>
      <c r="M33" s="58" t="s">
        <v>387</v>
      </c>
    </row>
    <row r="34" spans="1:13" x14ac:dyDescent="0.25">
      <c r="A34" s="22">
        <v>41711</v>
      </c>
      <c r="B34" s="25" t="s">
        <v>29</v>
      </c>
      <c r="C34" s="31" t="s">
        <v>176</v>
      </c>
      <c r="D34" s="23" t="s">
        <v>16</v>
      </c>
      <c r="E34" s="24">
        <v>28</v>
      </c>
      <c r="F34" s="24">
        <f t="shared" si="0"/>
        <v>28</v>
      </c>
      <c r="G34" s="23">
        <v>1</v>
      </c>
      <c r="H34" s="30">
        <v>30</v>
      </c>
      <c r="I34" s="27">
        <f t="shared" si="1"/>
        <v>30</v>
      </c>
      <c r="J34" s="27">
        <v>6</v>
      </c>
      <c r="K34" s="28">
        <f t="shared" si="2"/>
        <v>2</v>
      </c>
      <c r="L34" s="29">
        <f t="shared" si="3"/>
        <v>111.31999999999996</v>
      </c>
      <c r="M34" s="58" t="s">
        <v>388</v>
      </c>
    </row>
    <row r="35" spans="1:13" x14ac:dyDescent="0.25">
      <c r="A35" s="22">
        <v>41711</v>
      </c>
      <c r="B35" s="25" t="s">
        <v>59</v>
      </c>
      <c r="C35" s="31" t="s">
        <v>175</v>
      </c>
      <c r="D35" s="23" t="s">
        <v>12</v>
      </c>
      <c r="E35" s="24">
        <v>7</v>
      </c>
      <c r="F35" s="24">
        <f t="shared" si="0"/>
        <v>14</v>
      </c>
      <c r="G35" s="23">
        <v>2</v>
      </c>
      <c r="H35" s="30">
        <v>10</v>
      </c>
      <c r="I35" s="27">
        <f t="shared" si="1"/>
        <v>20</v>
      </c>
      <c r="J35" s="27">
        <v>6</v>
      </c>
      <c r="K35" s="28">
        <f t="shared" si="2"/>
        <v>6</v>
      </c>
      <c r="L35" s="29">
        <f t="shared" si="3"/>
        <v>117.31999999999996</v>
      </c>
      <c r="M35" s="58" t="s">
        <v>389</v>
      </c>
    </row>
    <row r="36" spans="1:13" x14ac:dyDescent="0.25">
      <c r="A36" s="22">
        <v>41711</v>
      </c>
      <c r="B36" s="23" t="s">
        <v>62</v>
      </c>
      <c r="C36" s="31" t="s">
        <v>174</v>
      </c>
      <c r="D36" s="23" t="s">
        <v>13</v>
      </c>
      <c r="E36" s="24">
        <v>3.6</v>
      </c>
      <c r="F36" s="24">
        <f t="shared" si="0"/>
        <v>3.6</v>
      </c>
      <c r="G36" s="23">
        <v>1</v>
      </c>
      <c r="H36" s="30">
        <v>10</v>
      </c>
      <c r="I36" s="27">
        <f t="shared" si="1"/>
        <v>10</v>
      </c>
      <c r="J36" s="27">
        <v>6</v>
      </c>
      <c r="K36" s="28">
        <f t="shared" si="2"/>
        <v>6.4</v>
      </c>
      <c r="L36" s="29">
        <f t="shared" si="3"/>
        <v>123.71999999999997</v>
      </c>
      <c r="M36" s="58" t="s">
        <v>389</v>
      </c>
    </row>
    <row r="37" spans="1:13" x14ac:dyDescent="0.25">
      <c r="A37" s="22">
        <v>41711</v>
      </c>
      <c r="B37" s="25" t="s">
        <v>350</v>
      </c>
      <c r="C37" s="31" t="s">
        <v>175</v>
      </c>
      <c r="D37" s="23" t="s">
        <v>14</v>
      </c>
      <c r="E37" s="24">
        <v>12</v>
      </c>
      <c r="F37" s="24">
        <f t="shared" si="0"/>
        <v>12</v>
      </c>
      <c r="G37" s="23">
        <v>1</v>
      </c>
      <c r="H37" s="30">
        <v>15</v>
      </c>
      <c r="I37" s="27">
        <f t="shared" si="1"/>
        <v>15</v>
      </c>
      <c r="J37" s="27">
        <v>3</v>
      </c>
      <c r="K37" s="28">
        <f t="shared" si="2"/>
        <v>3</v>
      </c>
      <c r="L37" s="29">
        <f t="shared" si="3"/>
        <v>126.71999999999997</v>
      </c>
      <c r="M37" s="58" t="s">
        <v>390</v>
      </c>
    </row>
    <row r="38" spans="1:13" x14ac:dyDescent="0.25">
      <c r="A38" s="22">
        <v>41711</v>
      </c>
      <c r="B38" s="62" t="s">
        <v>351</v>
      </c>
      <c r="C38" s="31" t="s">
        <v>175</v>
      </c>
      <c r="D38" s="23" t="s">
        <v>84</v>
      </c>
      <c r="E38" s="24">
        <v>17.5</v>
      </c>
      <c r="F38" s="24">
        <f t="shared" si="0"/>
        <v>17.5</v>
      </c>
      <c r="G38" s="23">
        <v>1</v>
      </c>
      <c r="H38" s="30">
        <v>25</v>
      </c>
      <c r="I38" s="27">
        <f t="shared" si="1"/>
        <v>25</v>
      </c>
      <c r="J38" s="27">
        <v>15</v>
      </c>
      <c r="K38" s="28">
        <f t="shared" si="2"/>
        <v>7.5</v>
      </c>
      <c r="L38" s="29">
        <f t="shared" si="3"/>
        <v>134.21999999999997</v>
      </c>
      <c r="M38" s="58" t="s">
        <v>391</v>
      </c>
    </row>
    <row r="39" spans="1:13" x14ac:dyDescent="0.25">
      <c r="A39" s="22">
        <v>41712</v>
      </c>
      <c r="B39" s="25" t="s">
        <v>58</v>
      </c>
      <c r="C39" s="31" t="s">
        <v>183</v>
      </c>
      <c r="D39" s="23" t="s">
        <v>15</v>
      </c>
      <c r="E39" s="24">
        <v>35.799999999999997</v>
      </c>
      <c r="F39" s="24">
        <f t="shared" si="0"/>
        <v>35.799999999999997</v>
      </c>
      <c r="G39" s="23">
        <v>1</v>
      </c>
      <c r="H39" s="30">
        <v>39.9</v>
      </c>
      <c r="I39" s="27">
        <f t="shared" si="1"/>
        <v>39.9</v>
      </c>
      <c r="J39" s="27">
        <v>10</v>
      </c>
      <c r="K39" s="28">
        <f t="shared" si="2"/>
        <v>4.1000000000000014</v>
      </c>
      <c r="L39" s="29">
        <f t="shared" si="3"/>
        <v>138.31999999999996</v>
      </c>
      <c r="M39" s="58" t="s">
        <v>392</v>
      </c>
    </row>
    <row r="40" spans="1:13" x14ac:dyDescent="0.25">
      <c r="A40" s="22">
        <v>41712</v>
      </c>
      <c r="B40" s="25" t="s">
        <v>44</v>
      </c>
      <c r="C40" s="31" t="s">
        <v>183</v>
      </c>
      <c r="D40" s="23" t="s">
        <v>14</v>
      </c>
      <c r="E40" s="24">
        <v>20</v>
      </c>
      <c r="F40" s="24">
        <f t="shared" si="0"/>
        <v>40</v>
      </c>
      <c r="G40" s="23">
        <v>2</v>
      </c>
      <c r="H40" s="30">
        <v>25</v>
      </c>
      <c r="I40" s="27">
        <f t="shared" si="1"/>
        <v>50</v>
      </c>
      <c r="J40" s="27">
        <v>3</v>
      </c>
      <c r="K40" s="28">
        <f t="shared" si="2"/>
        <v>10</v>
      </c>
      <c r="L40" s="29">
        <f t="shared" si="3"/>
        <v>148.31999999999996</v>
      </c>
      <c r="M40" s="58" t="s">
        <v>392</v>
      </c>
    </row>
    <row r="41" spans="1:13" x14ac:dyDescent="0.25">
      <c r="A41" s="22">
        <v>41712</v>
      </c>
      <c r="B41" s="25" t="s">
        <v>227</v>
      </c>
      <c r="C41" s="31" t="s">
        <v>175</v>
      </c>
      <c r="D41" s="23" t="s">
        <v>14</v>
      </c>
      <c r="E41" s="24">
        <v>12</v>
      </c>
      <c r="F41" s="24">
        <f t="shared" si="0"/>
        <v>12</v>
      </c>
      <c r="G41" s="23">
        <v>1</v>
      </c>
      <c r="H41" s="30">
        <v>15</v>
      </c>
      <c r="I41" s="27">
        <f t="shared" si="1"/>
        <v>15</v>
      </c>
      <c r="J41" s="27">
        <v>15</v>
      </c>
      <c r="K41" s="28">
        <f t="shared" si="2"/>
        <v>3</v>
      </c>
      <c r="L41" s="29">
        <f t="shared" si="3"/>
        <v>151.31999999999996</v>
      </c>
      <c r="M41" s="58" t="s">
        <v>393</v>
      </c>
    </row>
    <row r="42" spans="1:13" x14ac:dyDescent="0.25">
      <c r="A42" s="22">
        <v>41712</v>
      </c>
      <c r="B42" s="25" t="s">
        <v>35</v>
      </c>
      <c r="C42" s="31" t="s">
        <v>175</v>
      </c>
      <c r="D42" s="23" t="s">
        <v>12</v>
      </c>
      <c r="E42" s="24">
        <v>11.2</v>
      </c>
      <c r="F42" s="24">
        <f t="shared" si="0"/>
        <v>11.2</v>
      </c>
      <c r="G42" s="23">
        <v>1</v>
      </c>
      <c r="H42" s="30">
        <v>16</v>
      </c>
      <c r="I42" s="27">
        <f t="shared" si="1"/>
        <v>16</v>
      </c>
      <c r="J42" s="27">
        <v>6</v>
      </c>
      <c r="K42" s="28">
        <f t="shared" si="2"/>
        <v>4.8000000000000007</v>
      </c>
      <c r="L42" s="29">
        <f t="shared" si="3"/>
        <v>156.11999999999998</v>
      </c>
      <c r="M42" s="58" t="s">
        <v>394</v>
      </c>
    </row>
    <row r="43" spans="1:13" x14ac:dyDescent="0.25">
      <c r="A43" s="22">
        <v>41712</v>
      </c>
      <c r="B43" s="25" t="s">
        <v>60</v>
      </c>
      <c r="C43" s="31" t="s">
        <v>185</v>
      </c>
      <c r="D43" s="23" t="s">
        <v>13</v>
      </c>
      <c r="E43" s="24">
        <v>0.28999999999999998</v>
      </c>
      <c r="F43" s="24">
        <f t="shared" si="0"/>
        <v>1.7399999999999998</v>
      </c>
      <c r="G43" s="23">
        <v>6</v>
      </c>
      <c r="H43" s="30">
        <v>0.3</v>
      </c>
      <c r="I43" s="27">
        <f t="shared" si="1"/>
        <v>1.7999999999999998</v>
      </c>
      <c r="J43" s="27">
        <v>0.69</v>
      </c>
      <c r="K43" s="28">
        <f t="shared" si="2"/>
        <v>6.0000000000000053E-2</v>
      </c>
      <c r="L43" s="29">
        <f t="shared" si="3"/>
        <v>156.17999999999998</v>
      </c>
      <c r="M43" s="58" t="s">
        <v>394</v>
      </c>
    </row>
    <row r="44" spans="1:13" x14ac:dyDescent="0.25">
      <c r="A44" s="22">
        <v>41712</v>
      </c>
      <c r="B44" s="25" t="s">
        <v>240</v>
      </c>
      <c r="C44" s="31" t="s">
        <v>185</v>
      </c>
      <c r="D44" s="23" t="s">
        <v>13</v>
      </c>
      <c r="E44" s="24">
        <v>0.19</v>
      </c>
      <c r="F44" s="24">
        <f t="shared" si="0"/>
        <v>1.1400000000000001</v>
      </c>
      <c r="G44" s="23">
        <v>6</v>
      </c>
      <c r="H44" s="30">
        <v>0.2</v>
      </c>
      <c r="I44" s="27">
        <f t="shared" si="1"/>
        <v>1.2000000000000002</v>
      </c>
      <c r="J44" s="27">
        <v>4.8</v>
      </c>
      <c r="K44" s="28">
        <f t="shared" si="2"/>
        <v>6.0000000000000053E-2</v>
      </c>
      <c r="L44" s="29">
        <f t="shared" si="3"/>
        <v>156.23999999999998</v>
      </c>
      <c r="M44" s="58" t="s">
        <v>394</v>
      </c>
    </row>
    <row r="45" spans="1:13" x14ac:dyDescent="0.25">
      <c r="A45" s="22">
        <v>41712</v>
      </c>
      <c r="B45" s="25" t="s">
        <v>352</v>
      </c>
      <c r="C45" s="31" t="s">
        <v>173</v>
      </c>
      <c r="D45" s="23" t="s">
        <v>87</v>
      </c>
      <c r="E45" s="24">
        <v>45</v>
      </c>
      <c r="F45" s="24">
        <f t="shared" si="0"/>
        <v>90</v>
      </c>
      <c r="G45" s="23">
        <v>2</v>
      </c>
      <c r="H45" s="30">
        <v>25</v>
      </c>
      <c r="I45" s="27">
        <f t="shared" si="1"/>
        <v>50</v>
      </c>
      <c r="J45" s="27">
        <v>6</v>
      </c>
      <c r="K45" s="28">
        <f t="shared" si="2"/>
        <v>-40</v>
      </c>
      <c r="L45" s="29">
        <f t="shared" si="3"/>
        <v>116.23999999999998</v>
      </c>
      <c r="M45" s="58" t="s">
        <v>395</v>
      </c>
    </row>
    <row r="46" spans="1:13" x14ac:dyDescent="0.25">
      <c r="A46" s="22">
        <v>41712</v>
      </c>
      <c r="B46" s="25" t="s">
        <v>59</v>
      </c>
      <c r="C46" s="31" t="s">
        <v>175</v>
      </c>
      <c r="D46" s="23" t="s">
        <v>12</v>
      </c>
      <c r="E46" s="24">
        <v>7</v>
      </c>
      <c r="F46" s="24">
        <f t="shared" si="0"/>
        <v>21</v>
      </c>
      <c r="G46" s="23">
        <v>3</v>
      </c>
      <c r="H46" s="30">
        <v>10</v>
      </c>
      <c r="I46" s="27">
        <f t="shared" si="1"/>
        <v>30</v>
      </c>
      <c r="J46" s="27">
        <v>10</v>
      </c>
      <c r="K46" s="28">
        <f t="shared" si="2"/>
        <v>9</v>
      </c>
      <c r="L46" s="29">
        <f t="shared" si="3"/>
        <v>125.23999999999998</v>
      </c>
      <c r="M46" s="58" t="s">
        <v>396</v>
      </c>
    </row>
    <row r="47" spans="1:13" x14ac:dyDescent="0.25">
      <c r="A47" s="22">
        <v>41714</v>
      </c>
      <c r="B47" s="25" t="s">
        <v>42</v>
      </c>
      <c r="C47" s="31" t="s">
        <v>182</v>
      </c>
      <c r="D47" s="23" t="s">
        <v>13</v>
      </c>
      <c r="E47" s="24">
        <v>3</v>
      </c>
      <c r="F47" s="24">
        <f t="shared" si="0"/>
        <v>3</v>
      </c>
      <c r="G47" s="23">
        <v>1</v>
      </c>
      <c r="H47" s="30">
        <v>15</v>
      </c>
      <c r="I47" s="27">
        <f t="shared" si="1"/>
        <v>15</v>
      </c>
      <c r="J47" s="27">
        <v>4.8</v>
      </c>
      <c r="K47" s="28">
        <f t="shared" si="2"/>
        <v>12</v>
      </c>
      <c r="L47" s="29">
        <f t="shared" si="3"/>
        <v>137.23999999999998</v>
      </c>
      <c r="M47" s="58" t="s">
        <v>397</v>
      </c>
    </row>
    <row r="48" spans="1:13" x14ac:dyDescent="0.25">
      <c r="A48" s="22">
        <v>41715</v>
      </c>
      <c r="B48" s="25" t="s">
        <v>353</v>
      </c>
      <c r="C48" s="31" t="s">
        <v>173</v>
      </c>
      <c r="D48" s="23" t="s">
        <v>87</v>
      </c>
      <c r="E48" s="24">
        <v>90</v>
      </c>
      <c r="F48" s="24">
        <f t="shared" si="0"/>
        <v>90</v>
      </c>
      <c r="G48" s="23">
        <v>1</v>
      </c>
      <c r="H48" s="30">
        <v>25</v>
      </c>
      <c r="I48" s="27">
        <f t="shared" si="1"/>
        <v>25</v>
      </c>
      <c r="J48" s="27">
        <v>6</v>
      </c>
      <c r="K48" s="28">
        <f t="shared" si="2"/>
        <v>-65</v>
      </c>
      <c r="L48" s="29">
        <f t="shared" si="3"/>
        <v>72.239999999999981</v>
      </c>
      <c r="M48" s="58" t="s">
        <v>398</v>
      </c>
    </row>
    <row r="49" spans="1:13" x14ac:dyDescent="0.25">
      <c r="A49" s="22">
        <v>41715</v>
      </c>
      <c r="B49" s="25" t="s">
        <v>29</v>
      </c>
      <c r="C49" s="31" t="s">
        <v>176</v>
      </c>
      <c r="D49" s="23" t="s">
        <v>16</v>
      </c>
      <c r="E49" s="24">
        <v>28</v>
      </c>
      <c r="F49" s="24">
        <f t="shared" si="0"/>
        <v>56</v>
      </c>
      <c r="G49" s="23">
        <v>2</v>
      </c>
      <c r="H49" s="30">
        <v>30</v>
      </c>
      <c r="I49" s="27">
        <f t="shared" si="1"/>
        <v>60</v>
      </c>
      <c r="J49" s="27">
        <v>6</v>
      </c>
      <c r="K49" s="28">
        <f t="shared" si="2"/>
        <v>4</v>
      </c>
      <c r="L49" s="29">
        <f t="shared" si="3"/>
        <v>76.239999999999981</v>
      </c>
      <c r="M49" s="58" t="s">
        <v>399</v>
      </c>
    </row>
    <row r="50" spans="1:13" x14ac:dyDescent="0.25">
      <c r="A50" s="22">
        <v>41716</v>
      </c>
      <c r="B50" s="25" t="s">
        <v>49</v>
      </c>
      <c r="C50" s="31" t="s">
        <v>185</v>
      </c>
      <c r="D50" s="23" t="s">
        <v>13</v>
      </c>
      <c r="E50" s="24">
        <v>0.95</v>
      </c>
      <c r="F50" s="24">
        <f t="shared" si="0"/>
        <v>13.299999999999999</v>
      </c>
      <c r="G50" s="23">
        <v>14</v>
      </c>
      <c r="H50" s="30">
        <v>1</v>
      </c>
      <c r="I50" s="27">
        <f t="shared" si="1"/>
        <v>14</v>
      </c>
      <c r="J50" s="27">
        <v>3</v>
      </c>
      <c r="K50" s="28">
        <f t="shared" si="2"/>
        <v>0.70000000000000107</v>
      </c>
      <c r="L50" s="29">
        <f t="shared" si="3"/>
        <v>76.939999999999984</v>
      </c>
      <c r="M50" s="58" t="s">
        <v>400</v>
      </c>
    </row>
    <row r="51" spans="1:13" x14ac:dyDescent="0.25">
      <c r="A51" s="22">
        <v>41716</v>
      </c>
      <c r="B51" s="25" t="s">
        <v>354</v>
      </c>
      <c r="C51" s="31" t="s">
        <v>173</v>
      </c>
      <c r="D51" s="23" t="s">
        <v>82</v>
      </c>
      <c r="E51" s="24">
        <v>45</v>
      </c>
      <c r="F51" s="24">
        <f t="shared" si="0"/>
        <v>90</v>
      </c>
      <c r="G51" s="23">
        <v>2</v>
      </c>
      <c r="H51" s="30">
        <v>25</v>
      </c>
      <c r="I51" s="27">
        <f t="shared" si="1"/>
        <v>50</v>
      </c>
      <c r="J51" s="27">
        <v>15</v>
      </c>
      <c r="K51" s="28">
        <f t="shared" si="2"/>
        <v>-40</v>
      </c>
      <c r="L51" s="29">
        <f t="shared" si="3"/>
        <v>36.939999999999984</v>
      </c>
      <c r="M51" s="58" t="s">
        <v>401</v>
      </c>
    </row>
    <row r="52" spans="1:13" x14ac:dyDescent="0.25">
      <c r="A52" s="22">
        <v>41717</v>
      </c>
      <c r="B52" s="25" t="s">
        <v>62</v>
      </c>
      <c r="C52" s="31" t="s">
        <v>174</v>
      </c>
      <c r="D52" s="23" t="s">
        <v>13</v>
      </c>
      <c r="E52" s="24">
        <v>3.6</v>
      </c>
      <c r="F52" s="24">
        <f t="shared" si="0"/>
        <v>3.6</v>
      </c>
      <c r="G52" s="23">
        <v>1</v>
      </c>
      <c r="H52" s="30">
        <v>10</v>
      </c>
      <c r="I52" s="27">
        <f t="shared" si="1"/>
        <v>10</v>
      </c>
      <c r="J52" s="27">
        <v>10</v>
      </c>
      <c r="K52" s="28">
        <f t="shared" si="2"/>
        <v>6.4</v>
      </c>
      <c r="L52" s="29">
        <f t="shared" si="3"/>
        <v>43.339999999999982</v>
      </c>
      <c r="M52" s="58" t="s">
        <v>402</v>
      </c>
    </row>
    <row r="53" spans="1:13" x14ac:dyDescent="0.25">
      <c r="A53" s="22">
        <v>41717</v>
      </c>
      <c r="B53" s="25" t="s">
        <v>44</v>
      </c>
      <c r="C53" s="31" t="s">
        <v>183</v>
      </c>
      <c r="D53" s="23" t="s">
        <v>14</v>
      </c>
      <c r="E53" s="24">
        <v>20</v>
      </c>
      <c r="F53" s="24">
        <f t="shared" si="0"/>
        <v>20</v>
      </c>
      <c r="G53" s="23">
        <v>1</v>
      </c>
      <c r="H53" s="30">
        <v>25</v>
      </c>
      <c r="I53" s="27">
        <f t="shared" si="1"/>
        <v>25</v>
      </c>
      <c r="J53" s="27">
        <v>3</v>
      </c>
      <c r="K53" s="28">
        <f t="shared" si="2"/>
        <v>5</v>
      </c>
      <c r="L53" s="29">
        <f t="shared" si="3"/>
        <v>48.339999999999982</v>
      </c>
      <c r="M53" s="58" t="s">
        <v>402</v>
      </c>
    </row>
    <row r="54" spans="1:13" x14ac:dyDescent="0.25">
      <c r="A54" s="22">
        <v>41718</v>
      </c>
      <c r="B54" s="25" t="s">
        <v>355</v>
      </c>
      <c r="C54" s="31" t="s">
        <v>173</v>
      </c>
      <c r="D54" s="23" t="s">
        <v>87</v>
      </c>
      <c r="E54" s="24">
        <v>30</v>
      </c>
      <c r="F54" s="24">
        <f t="shared" si="0"/>
        <v>90</v>
      </c>
      <c r="G54" s="23">
        <v>3</v>
      </c>
      <c r="H54" s="30">
        <v>25</v>
      </c>
      <c r="I54" s="27">
        <f t="shared" si="1"/>
        <v>75</v>
      </c>
      <c r="J54" s="27">
        <v>15</v>
      </c>
      <c r="K54" s="28">
        <f t="shared" si="2"/>
        <v>-15</v>
      </c>
      <c r="L54" s="29">
        <f t="shared" si="3"/>
        <v>33.339999999999982</v>
      </c>
      <c r="M54" s="58" t="s">
        <v>403</v>
      </c>
    </row>
    <row r="55" spans="1:13" x14ac:dyDescent="0.25">
      <c r="A55" s="22">
        <v>41718</v>
      </c>
      <c r="B55" s="25" t="s">
        <v>44</v>
      </c>
      <c r="C55" s="31" t="s">
        <v>183</v>
      </c>
      <c r="D55" s="23" t="s">
        <v>14</v>
      </c>
      <c r="E55" s="24">
        <v>20</v>
      </c>
      <c r="F55" s="24">
        <f t="shared" si="0"/>
        <v>20</v>
      </c>
      <c r="G55" s="23">
        <v>1</v>
      </c>
      <c r="H55" s="30">
        <v>25</v>
      </c>
      <c r="I55" s="27">
        <f t="shared" si="1"/>
        <v>25</v>
      </c>
      <c r="J55" s="27">
        <v>6</v>
      </c>
      <c r="K55" s="28">
        <f t="shared" si="2"/>
        <v>5</v>
      </c>
      <c r="L55" s="29">
        <f t="shared" si="3"/>
        <v>38.339999999999982</v>
      </c>
      <c r="M55" s="58" t="s">
        <v>404</v>
      </c>
    </row>
    <row r="56" spans="1:13" x14ac:dyDescent="0.25">
      <c r="A56" s="22">
        <v>41718</v>
      </c>
      <c r="B56" s="25" t="s">
        <v>356</v>
      </c>
      <c r="C56" s="31" t="s">
        <v>173</v>
      </c>
      <c r="D56" s="23" t="s">
        <v>82</v>
      </c>
      <c r="E56" s="24">
        <v>30</v>
      </c>
      <c r="F56" s="24">
        <f t="shared" si="0"/>
        <v>90</v>
      </c>
      <c r="G56" s="23">
        <v>3</v>
      </c>
      <c r="H56" s="30">
        <v>25</v>
      </c>
      <c r="I56" s="27">
        <f t="shared" si="1"/>
        <v>75</v>
      </c>
      <c r="J56" s="27">
        <v>0.69</v>
      </c>
      <c r="K56" s="28">
        <f t="shared" si="2"/>
        <v>-15</v>
      </c>
      <c r="L56" s="29">
        <f t="shared" si="3"/>
        <v>23.339999999999982</v>
      </c>
      <c r="M56" s="58" t="s">
        <v>405</v>
      </c>
    </row>
    <row r="57" spans="1:13" x14ac:dyDescent="0.25">
      <c r="A57" s="22">
        <v>41719</v>
      </c>
      <c r="B57" s="25" t="s">
        <v>63</v>
      </c>
      <c r="C57" s="31" t="s">
        <v>174</v>
      </c>
      <c r="D57" s="23" t="s">
        <v>13</v>
      </c>
      <c r="E57" s="24">
        <v>3.6</v>
      </c>
      <c r="F57" s="24">
        <f t="shared" si="0"/>
        <v>7.2</v>
      </c>
      <c r="G57" s="23">
        <v>2</v>
      </c>
      <c r="H57" s="30">
        <v>10</v>
      </c>
      <c r="I57" s="27">
        <f t="shared" si="1"/>
        <v>20</v>
      </c>
      <c r="J57" s="27">
        <v>4.8</v>
      </c>
      <c r="K57" s="28">
        <f t="shared" si="2"/>
        <v>12.8</v>
      </c>
      <c r="L57" s="29">
        <f t="shared" si="3"/>
        <v>36.139999999999986</v>
      </c>
      <c r="M57" s="58" t="s">
        <v>406</v>
      </c>
    </row>
    <row r="58" spans="1:13" x14ac:dyDescent="0.25">
      <c r="A58" s="22">
        <v>41719</v>
      </c>
      <c r="B58" s="25" t="s">
        <v>357</v>
      </c>
      <c r="C58" s="31" t="s">
        <v>174</v>
      </c>
      <c r="D58" s="23" t="s">
        <v>13</v>
      </c>
      <c r="E58" s="24">
        <v>3.6</v>
      </c>
      <c r="F58" s="24">
        <f t="shared" si="0"/>
        <v>7.2</v>
      </c>
      <c r="G58" s="23">
        <v>2</v>
      </c>
      <c r="H58" s="30">
        <v>10</v>
      </c>
      <c r="I58" s="27">
        <f t="shared" si="1"/>
        <v>20</v>
      </c>
      <c r="J58" s="27">
        <v>15</v>
      </c>
      <c r="K58" s="28">
        <f t="shared" si="2"/>
        <v>12.8</v>
      </c>
      <c r="L58" s="29">
        <f t="shared" si="3"/>
        <v>48.939999999999984</v>
      </c>
      <c r="M58" s="58" t="s">
        <v>406</v>
      </c>
    </row>
    <row r="59" spans="1:13" x14ac:dyDescent="0.25">
      <c r="A59" s="22">
        <v>41719</v>
      </c>
      <c r="B59" s="25" t="s">
        <v>64</v>
      </c>
      <c r="C59" s="31" t="s">
        <v>174</v>
      </c>
      <c r="D59" s="23" t="s">
        <v>13</v>
      </c>
      <c r="E59" s="24">
        <v>3.6</v>
      </c>
      <c r="F59" s="24">
        <f t="shared" si="0"/>
        <v>7.2</v>
      </c>
      <c r="G59" s="23">
        <v>2</v>
      </c>
      <c r="H59" s="30">
        <v>10</v>
      </c>
      <c r="I59" s="27">
        <f t="shared" si="1"/>
        <v>20</v>
      </c>
      <c r="J59" s="27">
        <v>6</v>
      </c>
      <c r="K59" s="28">
        <f t="shared" si="2"/>
        <v>12.8</v>
      </c>
      <c r="L59" s="29">
        <f t="shared" si="3"/>
        <v>61.739999999999981</v>
      </c>
      <c r="M59" s="58" t="s">
        <v>406</v>
      </c>
    </row>
    <row r="60" spans="1:13" x14ac:dyDescent="0.25">
      <c r="A60" s="22">
        <v>41720</v>
      </c>
      <c r="B60" s="25" t="s">
        <v>42</v>
      </c>
      <c r="C60" s="31" t="s">
        <v>182</v>
      </c>
      <c r="D60" s="23" t="s">
        <v>13</v>
      </c>
      <c r="E60" s="24">
        <v>3</v>
      </c>
      <c r="F60" s="24">
        <f t="shared" si="0"/>
        <v>3</v>
      </c>
      <c r="G60" s="23">
        <v>1</v>
      </c>
      <c r="H60" s="30">
        <v>15</v>
      </c>
      <c r="I60" s="27">
        <f t="shared" si="1"/>
        <v>15</v>
      </c>
      <c r="J60" s="27">
        <v>6</v>
      </c>
      <c r="K60" s="28">
        <f t="shared" si="2"/>
        <v>12</v>
      </c>
      <c r="L60" s="29">
        <f t="shared" si="3"/>
        <v>73.739999999999981</v>
      </c>
      <c r="M60" s="58" t="s">
        <v>407</v>
      </c>
    </row>
    <row r="61" spans="1:13" x14ac:dyDescent="0.25">
      <c r="A61" s="22">
        <v>41720</v>
      </c>
      <c r="B61" s="25" t="s">
        <v>27</v>
      </c>
      <c r="C61" s="31" t="s">
        <v>174</v>
      </c>
      <c r="D61" s="23" t="s">
        <v>13</v>
      </c>
      <c r="E61" s="24">
        <v>14.3</v>
      </c>
      <c r="F61" s="24">
        <f t="shared" si="0"/>
        <v>14.3</v>
      </c>
      <c r="G61" s="23">
        <v>1</v>
      </c>
      <c r="H61" s="30">
        <v>35</v>
      </c>
      <c r="I61" s="27">
        <f t="shared" si="1"/>
        <v>35</v>
      </c>
      <c r="J61" s="27">
        <v>6</v>
      </c>
      <c r="K61" s="28">
        <f t="shared" si="2"/>
        <v>20.7</v>
      </c>
      <c r="L61" s="29">
        <f t="shared" si="3"/>
        <v>94.439999999999984</v>
      </c>
      <c r="M61" s="58" t="s">
        <v>407</v>
      </c>
    </row>
    <row r="62" spans="1:13" x14ac:dyDescent="0.25">
      <c r="A62" s="22">
        <v>41720</v>
      </c>
      <c r="B62" s="25" t="s">
        <v>358</v>
      </c>
      <c r="C62" s="31" t="s">
        <v>173</v>
      </c>
      <c r="D62" s="23" t="s">
        <v>87</v>
      </c>
      <c r="E62" s="24">
        <v>90</v>
      </c>
      <c r="F62" s="24">
        <f t="shared" si="0"/>
        <v>90</v>
      </c>
      <c r="G62" s="23">
        <v>1</v>
      </c>
      <c r="H62" s="30">
        <v>25</v>
      </c>
      <c r="I62" s="27">
        <f t="shared" si="1"/>
        <v>25</v>
      </c>
      <c r="J62" s="27">
        <v>3</v>
      </c>
      <c r="K62" s="28">
        <f t="shared" si="2"/>
        <v>-65</v>
      </c>
      <c r="L62" s="29">
        <f t="shared" si="3"/>
        <v>29.439999999999984</v>
      </c>
      <c r="M62" s="58" t="s">
        <v>408</v>
      </c>
    </row>
    <row r="63" spans="1:13" x14ac:dyDescent="0.25">
      <c r="A63" s="22">
        <v>41720</v>
      </c>
      <c r="B63" s="25" t="s">
        <v>62</v>
      </c>
      <c r="C63" s="31" t="s">
        <v>174</v>
      </c>
      <c r="D63" s="23" t="s">
        <v>13</v>
      </c>
      <c r="E63" s="24">
        <v>3.6</v>
      </c>
      <c r="F63" s="24">
        <f t="shared" si="0"/>
        <v>3.6</v>
      </c>
      <c r="G63" s="23">
        <v>1</v>
      </c>
      <c r="H63" s="30">
        <v>10</v>
      </c>
      <c r="I63" s="27">
        <f t="shared" si="1"/>
        <v>10</v>
      </c>
      <c r="J63" s="27">
        <v>15</v>
      </c>
      <c r="K63" s="28">
        <f t="shared" si="2"/>
        <v>6.4</v>
      </c>
      <c r="L63" s="29">
        <f t="shared" si="3"/>
        <v>35.839999999999982</v>
      </c>
      <c r="M63" s="58" t="s">
        <v>409</v>
      </c>
    </row>
    <row r="64" spans="1:13" x14ac:dyDescent="0.25">
      <c r="A64" s="22">
        <v>41720</v>
      </c>
      <c r="B64" s="25" t="s">
        <v>64</v>
      </c>
      <c r="C64" s="31" t="s">
        <v>174</v>
      </c>
      <c r="D64" s="23" t="s">
        <v>13</v>
      </c>
      <c r="E64" s="24">
        <v>3.6</v>
      </c>
      <c r="F64" s="24">
        <f t="shared" si="0"/>
        <v>3.6</v>
      </c>
      <c r="G64" s="23">
        <v>1</v>
      </c>
      <c r="H64" s="30">
        <v>10</v>
      </c>
      <c r="I64" s="27">
        <f t="shared" si="1"/>
        <v>10</v>
      </c>
      <c r="J64" s="27">
        <v>10</v>
      </c>
      <c r="K64" s="28">
        <f t="shared" si="2"/>
        <v>6.4</v>
      </c>
      <c r="L64" s="29">
        <f t="shared" si="3"/>
        <v>42.239999999999981</v>
      </c>
      <c r="M64" s="58" t="s">
        <v>409</v>
      </c>
    </row>
    <row r="65" spans="1:13" x14ac:dyDescent="0.25">
      <c r="A65" s="22">
        <v>41721</v>
      </c>
      <c r="B65" s="25" t="s">
        <v>77</v>
      </c>
      <c r="C65" s="31" t="s">
        <v>188</v>
      </c>
      <c r="D65" s="23" t="s">
        <v>12</v>
      </c>
      <c r="E65" s="24">
        <v>15.4</v>
      </c>
      <c r="F65" s="24">
        <f t="shared" si="0"/>
        <v>15.4</v>
      </c>
      <c r="G65" s="23">
        <v>1</v>
      </c>
      <c r="H65" s="30">
        <v>22</v>
      </c>
      <c r="I65" s="27">
        <f t="shared" si="1"/>
        <v>22</v>
      </c>
      <c r="J65" s="27">
        <v>3</v>
      </c>
      <c r="K65" s="28">
        <f t="shared" si="2"/>
        <v>6.6</v>
      </c>
      <c r="L65" s="29">
        <f t="shared" si="3"/>
        <v>48.839999999999982</v>
      </c>
      <c r="M65" s="58" t="s">
        <v>410</v>
      </c>
    </row>
    <row r="66" spans="1:13" x14ac:dyDescent="0.25">
      <c r="A66" s="22">
        <v>41722</v>
      </c>
      <c r="B66" s="23" t="s">
        <v>359</v>
      </c>
      <c r="C66" s="31" t="s">
        <v>173</v>
      </c>
      <c r="D66" s="23" t="s">
        <v>83</v>
      </c>
      <c r="E66" s="24">
        <v>330</v>
      </c>
      <c r="F66" s="24">
        <f t="shared" si="0"/>
        <v>660</v>
      </c>
      <c r="G66" s="23">
        <v>2</v>
      </c>
      <c r="H66" s="30">
        <v>350</v>
      </c>
      <c r="I66" s="27">
        <f t="shared" si="1"/>
        <v>700</v>
      </c>
      <c r="J66" s="27">
        <v>15</v>
      </c>
      <c r="K66" s="28">
        <f t="shared" si="2"/>
        <v>40</v>
      </c>
      <c r="L66" s="29">
        <f t="shared" si="3"/>
        <v>88.839999999999975</v>
      </c>
      <c r="M66" s="58" t="s">
        <v>411</v>
      </c>
    </row>
    <row r="67" spans="1:13" x14ac:dyDescent="0.25">
      <c r="A67" s="22">
        <v>41722</v>
      </c>
      <c r="B67" s="25" t="s">
        <v>360</v>
      </c>
      <c r="C67" s="31" t="s">
        <v>173</v>
      </c>
      <c r="D67" s="23" t="s">
        <v>87</v>
      </c>
      <c r="E67" s="24">
        <v>45</v>
      </c>
      <c r="F67" s="24">
        <f t="shared" si="0"/>
        <v>90</v>
      </c>
      <c r="G67" s="23">
        <v>2</v>
      </c>
      <c r="H67" s="30">
        <v>25</v>
      </c>
      <c r="I67" s="27">
        <f t="shared" si="1"/>
        <v>50</v>
      </c>
      <c r="J67" s="27">
        <v>6</v>
      </c>
      <c r="K67" s="28">
        <f t="shared" si="2"/>
        <v>-40</v>
      </c>
      <c r="L67" s="29">
        <f t="shared" si="3"/>
        <v>48.839999999999975</v>
      </c>
      <c r="M67" s="58" t="s">
        <v>412</v>
      </c>
    </row>
    <row r="68" spans="1:13" x14ac:dyDescent="0.25">
      <c r="A68" s="22">
        <v>41722</v>
      </c>
      <c r="B68" s="25" t="s">
        <v>227</v>
      </c>
      <c r="C68" s="31" t="s">
        <v>175</v>
      </c>
      <c r="D68" s="23" t="s">
        <v>14</v>
      </c>
      <c r="E68" s="24">
        <v>12</v>
      </c>
      <c r="F68" s="24">
        <f t="shared" si="0"/>
        <v>12</v>
      </c>
      <c r="G68" s="23">
        <v>1</v>
      </c>
      <c r="H68" s="30">
        <v>15</v>
      </c>
      <c r="I68" s="27">
        <f t="shared" si="1"/>
        <v>15</v>
      </c>
      <c r="J68" s="27">
        <v>0.69</v>
      </c>
      <c r="K68" s="28">
        <f t="shared" si="2"/>
        <v>3</v>
      </c>
      <c r="L68" s="29">
        <f t="shared" si="3"/>
        <v>51.839999999999975</v>
      </c>
      <c r="M68" s="58" t="s">
        <v>413</v>
      </c>
    </row>
    <row r="69" spans="1:13" x14ac:dyDescent="0.25">
      <c r="A69" s="22">
        <v>41722</v>
      </c>
      <c r="B69" s="23" t="s">
        <v>49</v>
      </c>
      <c r="C69" s="31" t="s">
        <v>185</v>
      </c>
      <c r="D69" s="23" t="s">
        <v>13</v>
      </c>
      <c r="E69" s="24">
        <v>0.95</v>
      </c>
      <c r="F69" s="24">
        <f t="shared" si="0"/>
        <v>15.2</v>
      </c>
      <c r="G69" s="23">
        <v>16</v>
      </c>
      <c r="H69" s="30">
        <v>1</v>
      </c>
      <c r="I69" s="27">
        <f t="shared" si="1"/>
        <v>16</v>
      </c>
      <c r="J69" s="27">
        <v>4.8</v>
      </c>
      <c r="K69" s="28">
        <f t="shared" si="2"/>
        <v>0.80000000000000071</v>
      </c>
      <c r="L69" s="29">
        <f t="shared" ref="L69:L92" si="4">L68+K69</f>
        <v>52.639999999999972</v>
      </c>
      <c r="M69" s="58" t="s">
        <v>413</v>
      </c>
    </row>
    <row r="70" spans="1:13" x14ac:dyDescent="0.25">
      <c r="A70" s="22">
        <v>41723</v>
      </c>
      <c r="B70" s="62" t="s">
        <v>351</v>
      </c>
      <c r="C70" s="31" t="s">
        <v>175</v>
      </c>
      <c r="D70" s="23" t="s">
        <v>84</v>
      </c>
      <c r="E70" s="24">
        <v>17.5</v>
      </c>
      <c r="F70" s="24">
        <f t="shared" si="0"/>
        <v>17.5</v>
      </c>
      <c r="G70" s="23">
        <v>1</v>
      </c>
      <c r="H70" s="30">
        <v>25</v>
      </c>
      <c r="I70" s="27">
        <f t="shared" si="1"/>
        <v>25</v>
      </c>
      <c r="J70" s="27">
        <v>6</v>
      </c>
      <c r="K70" s="28">
        <f t="shared" si="2"/>
        <v>7.5</v>
      </c>
      <c r="L70" s="29">
        <f t="shared" si="4"/>
        <v>60.139999999999972</v>
      </c>
      <c r="M70" s="58" t="s">
        <v>414</v>
      </c>
    </row>
    <row r="71" spans="1:13" x14ac:dyDescent="0.25">
      <c r="A71" s="22">
        <v>41724</v>
      </c>
      <c r="B71" s="25" t="s">
        <v>361</v>
      </c>
      <c r="C71" s="31" t="s">
        <v>173</v>
      </c>
      <c r="D71" s="23" t="s">
        <v>87</v>
      </c>
      <c r="E71" s="24">
        <v>22.5</v>
      </c>
      <c r="F71" s="24">
        <f t="shared" si="0"/>
        <v>90</v>
      </c>
      <c r="G71" s="23">
        <v>4</v>
      </c>
      <c r="H71" s="30">
        <v>25</v>
      </c>
      <c r="I71" s="27">
        <f t="shared" si="1"/>
        <v>100</v>
      </c>
      <c r="J71" s="27">
        <v>10</v>
      </c>
      <c r="K71" s="28">
        <f t="shared" si="2"/>
        <v>10</v>
      </c>
      <c r="L71" s="29">
        <f t="shared" si="4"/>
        <v>70.139999999999972</v>
      </c>
      <c r="M71" s="58" t="s">
        <v>415</v>
      </c>
    </row>
    <row r="72" spans="1:13" x14ac:dyDescent="0.25">
      <c r="A72" s="22">
        <v>41724</v>
      </c>
      <c r="B72" s="23" t="s">
        <v>68</v>
      </c>
      <c r="C72" s="31" t="s">
        <v>187</v>
      </c>
      <c r="D72" s="23" t="s">
        <v>13</v>
      </c>
      <c r="E72" s="24">
        <v>2.5</v>
      </c>
      <c r="F72" s="24">
        <f t="shared" si="0"/>
        <v>2.5</v>
      </c>
      <c r="G72" s="23">
        <v>1</v>
      </c>
      <c r="H72" s="30">
        <v>10</v>
      </c>
      <c r="I72" s="27">
        <f t="shared" si="1"/>
        <v>10</v>
      </c>
      <c r="J72" s="27">
        <v>4.8</v>
      </c>
      <c r="K72" s="28">
        <f t="shared" si="2"/>
        <v>7.5</v>
      </c>
      <c r="L72" s="29">
        <f t="shared" si="4"/>
        <v>77.639999999999972</v>
      </c>
      <c r="M72" s="58" t="s">
        <v>416</v>
      </c>
    </row>
    <row r="73" spans="1:13" x14ac:dyDescent="0.25">
      <c r="A73" s="22">
        <v>41724</v>
      </c>
      <c r="B73" s="23" t="s">
        <v>362</v>
      </c>
      <c r="C73" s="31" t="s">
        <v>174</v>
      </c>
      <c r="D73" s="23" t="s">
        <v>13</v>
      </c>
      <c r="E73" s="24">
        <v>14.3</v>
      </c>
      <c r="F73" s="24">
        <f t="shared" si="0"/>
        <v>2860</v>
      </c>
      <c r="G73" s="23">
        <v>200</v>
      </c>
      <c r="H73" s="30">
        <v>20</v>
      </c>
      <c r="I73" s="27">
        <f t="shared" si="1"/>
        <v>4000</v>
      </c>
      <c r="J73" s="27">
        <v>6</v>
      </c>
      <c r="K73" s="28">
        <f t="shared" si="2"/>
        <v>1140</v>
      </c>
      <c r="L73" s="29">
        <f t="shared" si="4"/>
        <v>1217.6399999999999</v>
      </c>
      <c r="M73" s="58"/>
    </row>
    <row r="74" spans="1:13" x14ac:dyDescent="0.25">
      <c r="A74" s="22">
        <v>41724</v>
      </c>
      <c r="B74" s="23" t="s">
        <v>350</v>
      </c>
      <c r="C74" s="31" t="s">
        <v>175</v>
      </c>
      <c r="D74" s="23" t="s">
        <v>14</v>
      </c>
      <c r="E74" s="24">
        <v>12</v>
      </c>
      <c r="F74" s="24">
        <f t="shared" si="0"/>
        <v>12</v>
      </c>
      <c r="G74" s="23">
        <v>1</v>
      </c>
      <c r="H74" s="30">
        <v>15</v>
      </c>
      <c r="I74" s="27">
        <f t="shared" si="1"/>
        <v>15</v>
      </c>
      <c r="J74" s="27">
        <v>6</v>
      </c>
      <c r="K74" s="28">
        <f t="shared" si="2"/>
        <v>3</v>
      </c>
      <c r="L74" s="29">
        <f t="shared" si="4"/>
        <v>1220.6399999999999</v>
      </c>
      <c r="M74" s="58" t="s">
        <v>417</v>
      </c>
    </row>
    <row r="75" spans="1:13" x14ac:dyDescent="0.25">
      <c r="A75" s="22">
        <v>41724</v>
      </c>
      <c r="B75" s="23" t="s">
        <v>49</v>
      </c>
      <c r="C75" s="31" t="s">
        <v>185</v>
      </c>
      <c r="D75" s="23" t="s">
        <v>13</v>
      </c>
      <c r="E75" s="24">
        <v>0.95</v>
      </c>
      <c r="F75" s="24">
        <f t="shared" si="0"/>
        <v>7.6</v>
      </c>
      <c r="G75" s="23">
        <v>8</v>
      </c>
      <c r="H75" s="30">
        <v>1</v>
      </c>
      <c r="I75" s="27">
        <f t="shared" si="1"/>
        <v>8</v>
      </c>
      <c r="J75" s="27">
        <v>3</v>
      </c>
      <c r="K75" s="28">
        <f t="shared" si="2"/>
        <v>0.40000000000000036</v>
      </c>
      <c r="L75" s="29">
        <f t="shared" si="4"/>
        <v>1221.04</v>
      </c>
      <c r="M75" s="58" t="s">
        <v>417</v>
      </c>
    </row>
    <row r="76" spans="1:13" x14ac:dyDescent="0.25">
      <c r="A76" s="63">
        <v>41725</v>
      </c>
      <c r="B76" s="25" t="s">
        <v>44</v>
      </c>
      <c r="C76" s="31" t="s">
        <v>183</v>
      </c>
      <c r="D76" s="25" t="s">
        <v>14</v>
      </c>
      <c r="E76" s="24">
        <v>20</v>
      </c>
      <c r="F76" s="24">
        <f t="shared" si="0"/>
        <v>40</v>
      </c>
      <c r="G76" s="25">
        <v>2</v>
      </c>
      <c r="H76" s="30">
        <v>25</v>
      </c>
      <c r="I76" s="27">
        <f t="shared" si="1"/>
        <v>50</v>
      </c>
      <c r="J76" s="27">
        <v>15</v>
      </c>
      <c r="K76" s="28">
        <f t="shared" si="2"/>
        <v>10</v>
      </c>
      <c r="L76" s="29">
        <f t="shared" si="4"/>
        <v>1231.04</v>
      </c>
      <c r="M76" s="64" t="s">
        <v>418</v>
      </c>
    </row>
    <row r="77" spans="1:13" x14ac:dyDescent="0.25">
      <c r="A77" s="22">
        <v>41725</v>
      </c>
      <c r="B77" s="25" t="s">
        <v>42</v>
      </c>
      <c r="C77" s="31" t="s">
        <v>182</v>
      </c>
      <c r="D77" s="23" t="s">
        <v>13</v>
      </c>
      <c r="E77" s="24">
        <v>3</v>
      </c>
      <c r="F77" s="24">
        <f t="shared" si="0"/>
        <v>3</v>
      </c>
      <c r="G77" s="23">
        <v>1</v>
      </c>
      <c r="H77" s="30">
        <v>15</v>
      </c>
      <c r="I77" s="27">
        <f t="shared" si="1"/>
        <v>15</v>
      </c>
      <c r="J77" s="27">
        <v>10</v>
      </c>
      <c r="K77" s="28">
        <f t="shared" si="2"/>
        <v>12</v>
      </c>
      <c r="L77" s="29">
        <f t="shared" si="4"/>
        <v>1243.04</v>
      </c>
      <c r="M77" s="58" t="s">
        <v>419</v>
      </c>
    </row>
    <row r="78" spans="1:13" x14ac:dyDescent="0.25">
      <c r="A78" s="22">
        <v>41725</v>
      </c>
      <c r="B78" s="25" t="s">
        <v>37</v>
      </c>
      <c r="C78" s="31" t="s">
        <v>177</v>
      </c>
      <c r="D78" s="23" t="s">
        <v>13</v>
      </c>
      <c r="E78" s="24">
        <v>4.7</v>
      </c>
      <c r="F78" s="24">
        <f t="shared" si="0"/>
        <v>4.7</v>
      </c>
      <c r="G78" s="23">
        <v>1</v>
      </c>
      <c r="H78" s="30">
        <v>20</v>
      </c>
      <c r="I78" s="27">
        <f t="shared" si="1"/>
        <v>20</v>
      </c>
      <c r="J78" s="27">
        <v>3</v>
      </c>
      <c r="K78" s="28">
        <f t="shared" si="2"/>
        <v>15.3</v>
      </c>
      <c r="L78" s="29">
        <f t="shared" si="4"/>
        <v>1258.3399999999999</v>
      </c>
      <c r="M78" s="58" t="s">
        <v>419</v>
      </c>
    </row>
    <row r="79" spans="1:13" x14ac:dyDescent="0.25">
      <c r="A79" s="22">
        <v>41725</v>
      </c>
      <c r="B79" s="23" t="s">
        <v>363</v>
      </c>
      <c r="C79" s="31" t="s">
        <v>174</v>
      </c>
      <c r="D79" s="23" t="s">
        <v>13</v>
      </c>
      <c r="E79" s="24">
        <v>14.3</v>
      </c>
      <c r="F79" s="24">
        <f t="shared" si="0"/>
        <v>14.3</v>
      </c>
      <c r="G79" s="23">
        <v>1</v>
      </c>
      <c r="H79" s="30">
        <v>35</v>
      </c>
      <c r="I79" s="27">
        <f t="shared" si="1"/>
        <v>35</v>
      </c>
      <c r="J79" s="27">
        <v>15</v>
      </c>
      <c r="K79" s="28">
        <f t="shared" si="2"/>
        <v>20.7</v>
      </c>
      <c r="L79" s="29">
        <f t="shared" si="4"/>
        <v>1279.04</v>
      </c>
      <c r="M79" s="58" t="s">
        <v>419</v>
      </c>
    </row>
    <row r="80" spans="1:13" x14ac:dyDescent="0.25">
      <c r="A80" s="22">
        <v>41725</v>
      </c>
      <c r="B80" s="23" t="s">
        <v>77</v>
      </c>
      <c r="C80" s="31" t="s">
        <v>188</v>
      </c>
      <c r="D80" s="23" t="s">
        <v>12</v>
      </c>
      <c r="E80" s="24">
        <v>15.4</v>
      </c>
      <c r="F80" s="24">
        <f t="shared" si="0"/>
        <v>15.4</v>
      </c>
      <c r="G80" s="23">
        <v>1</v>
      </c>
      <c r="H80" s="30">
        <v>22</v>
      </c>
      <c r="I80" s="27">
        <f t="shared" si="1"/>
        <v>22</v>
      </c>
      <c r="J80" s="27">
        <v>6</v>
      </c>
      <c r="K80" s="28">
        <f t="shared" si="2"/>
        <v>6.6</v>
      </c>
      <c r="L80" s="29">
        <f t="shared" si="4"/>
        <v>1285.6399999999999</v>
      </c>
      <c r="M80" s="58" t="s">
        <v>419</v>
      </c>
    </row>
    <row r="81" spans="1:13" x14ac:dyDescent="0.25">
      <c r="A81" s="22">
        <v>41725</v>
      </c>
      <c r="B81" s="23" t="s">
        <v>363</v>
      </c>
      <c r="C81" s="31" t="s">
        <v>174</v>
      </c>
      <c r="D81" s="23" t="s">
        <v>13</v>
      </c>
      <c r="E81" s="24">
        <v>14.3</v>
      </c>
      <c r="F81" s="24">
        <f t="shared" si="0"/>
        <v>14.3</v>
      </c>
      <c r="G81" s="23">
        <v>1</v>
      </c>
      <c r="H81" s="30">
        <v>35</v>
      </c>
      <c r="I81" s="27">
        <f t="shared" si="1"/>
        <v>35</v>
      </c>
      <c r="J81" s="27">
        <v>0.69</v>
      </c>
      <c r="K81" s="28">
        <f t="shared" si="2"/>
        <v>20.7</v>
      </c>
      <c r="L81" s="29">
        <f t="shared" si="4"/>
        <v>1306.3399999999999</v>
      </c>
      <c r="M81" s="58" t="s">
        <v>420</v>
      </c>
    </row>
    <row r="82" spans="1:13" x14ac:dyDescent="0.25">
      <c r="A82" s="22">
        <v>41725</v>
      </c>
      <c r="B82" s="23" t="s">
        <v>444</v>
      </c>
      <c r="C82" s="31" t="s">
        <v>179</v>
      </c>
      <c r="D82" s="23" t="s">
        <v>84</v>
      </c>
      <c r="E82" s="24">
        <v>14</v>
      </c>
      <c r="F82" s="24">
        <v>14</v>
      </c>
      <c r="G82" s="23">
        <v>1</v>
      </c>
      <c r="H82" s="30">
        <v>20</v>
      </c>
      <c r="I82" s="27">
        <f t="shared" si="1"/>
        <v>20</v>
      </c>
      <c r="J82" s="27"/>
      <c r="K82" s="28">
        <f t="shared" si="2"/>
        <v>6</v>
      </c>
      <c r="L82" s="29">
        <f t="shared" si="4"/>
        <v>1312.34</v>
      </c>
      <c r="M82" s="58" t="s">
        <v>445</v>
      </c>
    </row>
    <row r="83" spans="1:13" x14ac:dyDescent="0.25">
      <c r="A83" s="22">
        <v>41726</v>
      </c>
      <c r="B83" s="23" t="s">
        <v>35</v>
      </c>
      <c r="C83" s="31" t="s">
        <v>175</v>
      </c>
      <c r="D83" s="23" t="s">
        <v>12</v>
      </c>
      <c r="E83" s="24">
        <v>11.2</v>
      </c>
      <c r="F83" s="24">
        <f t="shared" si="0"/>
        <v>11.2</v>
      </c>
      <c r="G83" s="23">
        <v>1</v>
      </c>
      <c r="H83" s="30">
        <v>16</v>
      </c>
      <c r="I83" s="27">
        <f t="shared" si="1"/>
        <v>16</v>
      </c>
      <c r="J83" s="27">
        <v>4.8</v>
      </c>
      <c r="K83" s="28">
        <f t="shared" si="2"/>
        <v>4.8000000000000007</v>
      </c>
      <c r="L83" s="29">
        <f t="shared" si="4"/>
        <v>1317.1399999999999</v>
      </c>
      <c r="M83" s="58" t="s">
        <v>421</v>
      </c>
    </row>
    <row r="84" spans="1:13" x14ac:dyDescent="0.25">
      <c r="A84" s="22">
        <v>41726</v>
      </c>
      <c r="B84" s="23" t="s">
        <v>58</v>
      </c>
      <c r="C84" s="31" t="s">
        <v>183</v>
      </c>
      <c r="D84" s="23" t="s">
        <v>15</v>
      </c>
      <c r="E84" s="24">
        <v>35.799999999999997</v>
      </c>
      <c r="F84" s="24">
        <f t="shared" si="0"/>
        <v>35.799999999999997</v>
      </c>
      <c r="G84" s="23">
        <v>1</v>
      </c>
      <c r="H84" s="30">
        <v>39.9</v>
      </c>
      <c r="I84" s="27">
        <f t="shared" si="1"/>
        <v>39.9</v>
      </c>
      <c r="J84" s="27">
        <v>15</v>
      </c>
      <c r="K84" s="28">
        <f t="shared" si="2"/>
        <v>4.1000000000000014</v>
      </c>
      <c r="L84" s="29">
        <f t="shared" si="4"/>
        <v>1321.2399999999998</v>
      </c>
      <c r="M84" s="58" t="s">
        <v>422</v>
      </c>
    </row>
    <row r="85" spans="1:13" x14ac:dyDescent="0.25">
      <c r="A85" s="22">
        <v>41727</v>
      </c>
      <c r="B85" s="23" t="s">
        <v>44</v>
      </c>
      <c r="C85" s="31" t="s">
        <v>183</v>
      </c>
      <c r="D85" s="23" t="s">
        <v>14</v>
      </c>
      <c r="E85" s="24">
        <v>20</v>
      </c>
      <c r="F85" s="24">
        <f t="shared" si="0"/>
        <v>160</v>
      </c>
      <c r="G85" s="23">
        <v>8</v>
      </c>
      <c r="H85" s="30">
        <v>25</v>
      </c>
      <c r="I85" s="27">
        <f t="shared" si="1"/>
        <v>200</v>
      </c>
      <c r="J85" s="27">
        <v>6</v>
      </c>
      <c r="K85" s="28">
        <f t="shared" si="2"/>
        <v>40</v>
      </c>
      <c r="L85" s="29">
        <f t="shared" si="4"/>
        <v>1361.2399999999998</v>
      </c>
      <c r="M85" s="58" t="s">
        <v>423</v>
      </c>
    </row>
    <row r="86" spans="1:13" x14ac:dyDescent="0.25">
      <c r="A86" s="22">
        <v>41727</v>
      </c>
      <c r="B86" s="23" t="s">
        <v>58</v>
      </c>
      <c r="C86" s="31" t="s">
        <v>183</v>
      </c>
      <c r="D86" s="23" t="s">
        <v>15</v>
      </c>
      <c r="E86" s="24">
        <v>35.799999999999997</v>
      </c>
      <c r="F86" s="24">
        <v>35.799999999999997</v>
      </c>
      <c r="G86" s="23">
        <v>1</v>
      </c>
      <c r="H86" s="30">
        <v>39.9</v>
      </c>
      <c r="I86" s="27">
        <f t="shared" si="1"/>
        <v>39.9</v>
      </c>
      <c r="J86" s="27"/>
      <c r="K86" s="28">
        <f t="shared" si="2"/>
        <v>4.1000000000000014</v>
      </c>
      <c r="L86" s="29">
        <f t="shared" si="4"/>
        <v>1365.3399999999997</v>
      </c>
      <c r="M86" s="58" t="s">
        <v>423</v>
      </c>
    </row>
    <row r="87" spans="1:13" x14ac:dyDescent="0.25">
      <c r="A87" s="22">
        <v>41727</v>
      </c>
      <c r="B87" s="23" t="s">
        <v>37</v>
      </c>
      <c r="C87" s="31" t="s">
        <v>177</v>
      </c>
      <c r="D87" s="23" t="s">
        <v>13</v>
      </c>
      <c r="E87" s="24">
        <v>4.7</v>
      </c>
      <c r="F87" s="24">
        <f t="shared" si="0"/>
        <v>4.7</v>
      </c>
      <c r="G87" s="23">
        <v>1</v>
      </c>
      <c r="H87" s="30">
        <v>20</v>
      </c>
      <c r="I87" s="27">
        <f t="shared" si="1"/>
        <v>20</v>
      </c>
      <c r="J87" s="27">
        <v>6</v>
      </c>
      <c r="K87" s="28">
        <f t="shared" si="2"/>
        <v>15.3</v>
      </c>
      <c r="L87" s="29">
        <f t="shared" si="4"/>
        <v>1380.6399999999996</v>
      </c>
      <c r="M87" s="58" t="s">
        <v>424</v>
      </c>
    </row>
    <row r="88" spans="1:13" x14ac:dyDescent="0.25">
      <c r="A88" s="22">
        <v>41727</v>
      </c>
      <c r="B88" s="23" t="s">
        <v>363</v>
      </c>
      <c r="C88" s="31" t="s">
        <v>174</v>
      </c>
      <c r="D88" s="23" t="s">
        <v>13</v>
      </c>
      <c r="E88" s="24">
        <v>14.3</v>
      </c>
      <c r="F88" s="24">
        <f t="shared" si="0"/>
        <v>14.3</v>
      </c>
      <c r="G88" s="23">
        <v>1</v>
      </c>
      <c r="H88" s="30">
        <v>35</v>
      </c>
      <c r="I88" s="27">
        <f t="shared" si="1"/>
        <v>35</v>
      </c>
      <c r="J88" s="27">
        <v>6</v>
      </c>
      <c r="K88" s="28">
        <f t="shared" si="2"/>
        <v>20.7</v>
      </c>
      <c r="L88" s="29">
        <f t="shared" si="4"/>
        <v>1401.3399999999997</v>
      </c>
      <c r="M88" s="58" t="s">
        <v>425</v>
      </c>
    </row>
    <row r="89" spans="1:13" x14ac:dyDescent="0.25">
      <c r="A89" s="22">
        <v>41729</v>
      </c>
      <c r="B89" s="23" t="s">
        <v>27</v>
      </c>
      <c r="C89" s="31" t="s">
        <v>174</v>
      </c>
      <c r="D89" s="23" t="s">
        <v>13</v>
      </c>
      <c r="E89" s="24">
        <v>14.3</v>
      </c>
      <c r="F89" s="24">
        <f t="shared" si="0"/>
        <v>14.3</v>
      </c>
      <c r="G89" s="23">
        <v>1</v>
      </c>
      <c r="H89" s="30">
        <v>35</v>
      </c>
      <c r="I89" s="27">
        <f t="shared" si="1"/>
        <v>35</v>
      </c>
      <c r="J89" s="27">
        <v>3</v>
      </c>
      <c r="K89" s="28">
        <f t="shared" si="2"/>
        <v>20.7</v>
      </c>
      <c r="L89" s="29">
        <f t="shared" si="4"/>
        <v>1422.0399999999997</v>
      </c>
      <c r="M89" s="58" t="s">
        <v>426</v>
      </c>
    </row>
    <row r="90" spans="1:13" x14ac:dyDescent="0.25">
      <c r="A90" s="22">
        <v>41729</v>
      </c>
      <c r="B90" s="23" t="s">
        <v>364</v>
      </c>
      <c r="C90" s="31" t="s">
        <v>179</v>
      </c>
      <c r="D90" s="23" t="s">
        <v>84</v>
      </c>
      <c r="E90" s="24">
        <v>14</v>
      </c>
      <c r="F90" s="24">
        <f t="shared" si="0"/>
        <v>14</v>
      </c>
      <c r="G90" s="23">
        <v>1</v>
      </c>
      <c r="H90" s="30">
        <v>20</v>
      </c>
      <c r="I90" s="27">
        <f t="shared" si="1"/>
        <v>20</v>
      </c>
      <c r="J90" s="27">
        <v>15</v>
      </c>
      <c r="K90" s="28">
        <f t="shared" si="2"/>
        <v>6</v>
      </c>
      <c r="L90" s="29">
        <f t="shared" si="4"/>
        <v>1428.0399999999997</v>
      </c>
      <c r="M90" s="58" t="s">
        <v>426</v>
      </c>
    </row>
    <row r="91" spans="1:13" x14ac:dyDescent="0.25">
      <c r="A91" s="22">
        <v>41729</v>
      </c>
      <c r="B91" s="25" t="s">
        <v>29</v>
      </c>
      <c r="C91" s="31" t="s">
        <v>176</v>
      </c>
      <c r="D91" s="25" t="s">
        <v>16</v>
      </c>
      <c r="E91" s="24">
        <v>28</v>
      </c>
      <c r="F91" s="24">
        <f t="shared" si="0"/>
        <v>56</v>
      </c>
      <c r="G91" s="23">
        <v>2</v>
      </c>
      <c r="H91" s="30">
        <v>30</v>
      </c>
      <c r="I91" s="27">
        <f t="shared" si="1"/>
        <v>60</v>
      </c>
      <c r="J91" s="27">
        <v>10</v>
      </c>
      <c r="K91" s="28">
        <f t="shared" si="2"/>
        <v>4</v>
      </c>
      <c r="L91" s="29">
        <f t="shared" si="4"/>
        <v>1432.0399999999997</v>
      </c>
      <c r="M91" s="58" t="s">
        <v>427</v>
      </c>
    </row>
    <row r="92" spans="1:13" x14ac:dyDescent="0.25">
      <c r="A92" s="22">
        <v>41729</v>
      </c>
      <c r="B92" s="25" t="s">
        <v>365</v>
      </c>
      <c r="C92" s="31" t="s">
        <v>173</v>
      </c>
      <c r="D92" s="25" t="s">
        <v>87</v>
      </c>
      <c r="E92" s="24">
        <v>90</v>
      </c>
      <c r="F92" s="24">
        <f t="shared" si="0"/>
        <v>90</v>
      </c>
      <c r="G92" s="23">
        <v>1</v>
      </c>
      <c r="H92" s="30">
        <v>25</v>
      </c>
      <c r="I92" s="27">
        <f t="shared" si="1"/>
        <v>25</v>
      </c>
      <c r="J92" s="27">
        <v>3</v>
      </c>
      <c r="K92" s="28">
        <f t="shared" si="2"/>
        <v>-65</v>
      </c>
      <c r="L92" s="29">
        <f t="shared" si="4"/>
        <v>1367.0399999999997</v>
      </c>
      <c r="M92" s="58" t="s">
        <v>428</v>
      </c>
    </row>
    <row r="93" spans="1:13" s="41" customFormat="1" ht="18.75" customHeight="1" x14ac:dyDescent="0.25">
      <c r="A93" s="32"/>
      <c r="B93" s="33" t="s">
        <v>18</v>
      </c>
      <c r="C93" s="59"/>
      <c r="D93" s="34"/>
      <c r="E93" s="35"/>
      <c r="F93" s="36">
        <f>SUBTOTAL(9,F4:F92)</f>
        <v>5730.66</v>
      </c>
      <c r="G93" s="37">
        <f>SUBTOTAL(9,G4:G92)</f>
        <v>373</v>
      </c>
      <c r="H93" s="38"/>
      <c r="I93" s="36">
        <f>SUBTOTAL(9,I4:I92)</f>
        <v>7097.6999999999989</v>
      </c>
      <c r="J93" s="39">
        <f>SUBTOTAL(9,J4:J92)</f>
        <v>638.44000000000005</v>
      </c>
      <c r="K93" s="39">
        <f>SUBTOTAL(9,K4:K92)</f>
        <v>1367.0399999999997</v>
      </c>
      <c r="L93" s="40"/>
    </row>
    <row r="94" spans="1:13" x14ac:dyDescent="0.25">
      <c r="A94" s="2"/>
      <c r="B94" s="2"/>
      <c r="D94" s="42"/>
      <c r="E94" s="4"/>
      <c r="F94" s="4"/>
      <c r="G94" s="5"/>
      <c r="H94" s="6"/>
      <c r="I94" s="12"/>
      <c r="J94" s="13"/>
      <c r="K94" s="9"/>
      <c r="L94" s="10"/>
    </row>
    <row r="95" spans="1:13" x14ac:dyDescent="0.25">
      <c r="A95" s="2"/>
      <c r="B95" s="2"/>
      <c r="D95" s="42"/>
      <c r="E95" s="4"/>
      <c r="F95" s="4"/>
      <c r="G95" s="5"/>
      <c r="H95" s="6"/>
      <c r="I95" s="12"/>
      <c r="J95" s="13"/>
      <c r="K95" s="9"/>
      <c r="L95" s="10"/>
    </row>
    <row r="96" spans="1:13" x14ac:dyDescent="0.25">
      <c r="A96" s="2"/>
      <c r="B96" s="43" t="s">
        <v>19</v>
      </c>
      <c r="C96" s="44"/>
      <c r="D96" s="45"/>
      <c r="E96" s="4"/>
      <c r="F96" s="4"/>
      <c r="G96" s="5"/>
      <c r="H96" s="6"/>
      <c r="I96" s="12"/>
      <c r="J96" s="13"/>
      <c r="K96" s="9"/>
      <c r="L96" s="10"/>
    </row>
    <row r="97" spans="1:12" x14ac:dyDescent="0.25">
      <c r="A97" s="2"/>
      <c r="B97" s="46" t="s">
        <v>20</v>
      </c>
      <c r="C97" s="47" t="s">
        <v>21</v>
      </c>
      <c r="D97" s="48" t="s">
        <v>22</v>
      </c>
      <c r="E97" s="4"/>
      <c r="F97" s="4"/>
      <c r="G97" s="5"/>
      <c r="H97" s="6"/>
      <c r="I97" s="12"/>
      <c r="J97" s="13"/>
      <c r="K97" s="9"/>
      <c r="L97" s="10"/>
    </row>
    <row r="98" spans="1:12" x14ac:dyDescent="0.25">
      <c r="B98" s="49" t="s">
        <v>431</v>
      </c>
      <c r="C98" s="60">
        <v>35</v>
      </c>
      <c r="D98" s="50">
        <v>50</v>
      </c>
    </row>
    <row r="99" spans="1:12" ht="15.75" customHeight="1" x14ac:dyDescent="0.25">
      <c r="B99" s="49" t="s">
        <v>325</v>
      </c>
      <c r="C99" s="60">
        <v>28</v>
      </c>
      <c r="D99" s="50">
        <v>40</v>
      </c>
    </row>
    <row r="100" spans="1:12" ht="15.75" customHeight="1" x14ac:dyDescent="0.25">
      <c r="B100" s="49" t="s">
        <v>189</v>
      </c>
      <c r="C100" s="60">
        <v>35</v>
      </c>
      <c r="D100" s="50">
        <v>50</v>
      </c>
    </row>
    <row r="101" spans="1:12" ht="15.75" customHeight="1" x14ac:dyDescent="0.25">
      <c r="B101" s="52" t="s">
        <v>18</v>
      </c>
      <c r="C101" s="53">
        <f>SUM(C98:C100)</f>
        <v>98</v>
      </c>
      <c r="D101" s="54">
        <f>SUM(D98:D100)</f>
        <v>140</v>
      </c>
    </row>
    <row r="102" spans="1:12" s="55" customFormat="1" ht="18" customHeight="1" x14ac:dyDescent="0.25">
      <c r="B102" s="11"/>
      <c r="C102" s="61"/>
      <c r="D102" s="11"/>
      <c r="E102" s="56"/>
      <c r="F102" s="56"/>
      <c r="G102" s="56"/>
      <c r="H102" s="56"/>
      <c r="I102" s="56"/>
    </row>
    <row r="103" spans="1:12" x14ac:dyDescent="0.25">
      <c r="B103" s="43" t="s">
        <v>13</v>
      </c>
      <c r="C103" s="44"/>
      <c r="D103" s="45"/>
    </row>
    <row r="104" spans="1:12" x14ac:dyDescent="0.25">
      <c r="B104" s="46" t="s">
        <v>20</v>
      </c>
      <c r="C104" s="47" t="s">
        <v>21</v>
      </c>
      <c r="D104" s="48" t="s">
        <v>22</v>
      </c>
    </row>
    <row r="105" spans="1:12" x14ac:dyDescent="0.25">
      <c r="B105" s="49" t="s">
        <v>432</v>
      </c>
      <c r="C105" s="60">
        <v>9.4</v>
      </c>
      <c r="D105" s="50">
        <v>40</v>
      </c>
    </row>
    <row r="106" spans="1:12" x14ac:dyDescent="0.25">
      <c r="B106" s="49" t="s">
        <v>327</v>
      </c>
      <c r="C106" s="60">
        <v>1.28</v>
      </c>
      <c r="D106" s="50">
        <v>5</v>
      </c>
    </row>
    <row r="107" spans="1:12" x14ac:dyDescent="0.25">
      <c r="B107" s="49" t="s">
        <v>436</v>
      </c>
      <c r="C107" s="60">
        <v>3</v>
      </c>
      <c r="D107" s="50">
        <v>90</v>
      </c>
    </row>
    <row r="108" spans="1:12" x14ac:dyDescent="0.25">
      <c r="B108" s="49" t="s">
        <v>435</v>
      </c>
      <c r="C108" s="60">
        <v>4.7</v>
      </c>
      <c r="D108" s="50">
        <v>12</v>
      </c>
    </row>
    <row r="109" spans="1:12" x14ac:dyDescent="0.25">
      <c r="B109" s="49" t="s">
        <v>198</v>
      </c>
      <c r="C109" s="60">
        <v>5</v>
      </c>
      <c r="D109" s="50">
        <v>20</v>
      </c>
    </row>
    <row r="110" spans="1:12" x14ac:dyDescent="0.25">
      <c r="B110" s="49" t="s">
        <v>438</v>
      </c>
      <c r="C110" s="60">
        <v>1080</v>
      </c>
      <c r="D110" s="50">
        <v>675</v>
      </c>
    </row>
    <row r="111" spans="1:12" x14ac:dyDescent="0.25">
      <c r="B111" s="49" t="s">
        <v>433</v>
      </c>
      <c r="C111" s="60">
        <v>2945.8</v>
      </c>
      <c r="D111" s="50">
        <v>4210</v>
      </c>
    </row>
    <row r="112" spans="1:12" x14ac:dyDescent="0.25">
      <c r="B112" s="49" t="s">
        <v>434</v>
      </c>
      <c r="C112" s="60">
        <v>57.6</v>
      </c>
      <c r="D112" s="50">
        <v>160</v>
      </c>
    </row>
    <row r="113" spans="2:4" x14ac:dyDescent="0.25">
      <c r="B113" s="49" t="s">
        <v>437</v>
      </c>
      <c r="C113" s="60">
        <v>48.48</v>
      </c>
      <c r="D113" s="50">
        <v>51</v>
      </c>
    </row>
    <row r="114" spans="2:4" x14ac:dyDescent="0.25">
      <c r="B114" s="52" t="s">
        <v>18</v>
      </c>
      <c r="C114" s="53">
        <f>SUM(C105:C113)</f>
        <v>4155.26</v>
      </c>
      <c r="D114" s="54">
        <f>SUM(D105:D113)</f>
        <v>5263</v>
      </c>
    </row>
    <row r="115" spans="2:4" x14ac:dyDescent="0.25">
      <c r="C115" s="61"/>
    </row>
    <row r="116" spans="2:4" x14ac:dyDescent="0.25">
      <c r="B116" s="43" t="s">
        <v>12</v>
      </c>
      <c r="C116" s="44"/>
      <c r="D116" s="45"/>
    </row>
    <row r="117" spans="2:4" x14ac:dyDescent="0.25">
      <c r="B117" s="46" t="s">
        <v>20</v>
      </c>
      <c r="C117" s="47" t="s">
        <v>21</v>
      </c>
      <c r="D117" s="48" t="s">
        <v>22</v>
      </c>
    </row>
    <row r="118" spans="2:4" x14ac:dyDescent="0.25">
      <c r="B118" s="49" t="s">
        <v>440</v>
      </c>
      <c r="C118" s="60">
        <v>98</v>
      </c>
      <c r="D118" s="50">
        <v>140</v>
      </c>
    </row>
    <row r="119" spans="2:4" x14ac:dyDescent="0.25">
      <c r="B119" s="49" t="s">
        <v>441</v>
      </c>
      <c r="C119" s="60">
        <v>77</v>
      </c>
      <c r="D119" s="50">
        <v>110</v>
      </c>
    </row>
    <row r="120" spans="2:4" x14ac:dyDescent="0.25">
      <c r="B120" s="52" t="s">
        <v>18</v>
      </c>
      <c r="C120" s="53">
        <f>SUM(C118:C119)</f>
        <v>175</v>
      </c>
      <c r="D120" s="54">
        <f>SUBTOTAL(9,D118:D119)</f>
        <v>250</v>
      </c>
    </row>
    <row r="122" spans="2:4" x14ac:dyDescent="0.25">
      <c r="B122" s="43" t="s">
        <v>16</v>
      </c>
      <c r="C122" s="44"/>
      <c r="D122" s="45"/>
    </row>
    <row r="123" spans="2:4" x14ac:dyDescent="0.25">
      <c r="B123" s="46" t="s">
        <v>20</v>
      </c>
      <c r="C123" s="47" t="s">
        <v>21</v>
      </c>
      <c r="D123" s="48" t="s">
        <v>22</v>
      </c>
    </row>
    <row r="124" spans="2:4" x14ac:dyDescent="0.25">
      <c r="B124" s="49" t="s">
        <v>439</v>
      </c>
      <c r="C124" s="60">
        <v>140</v>
      </c>
      <c r="D124" s="50">
        <v>150</v>
      </c>
    </row>
    <row r="125" spans="2:4" x14ac:dyDescent="0.25">
      <c r="B125" s="52" t="s">
        <v>18</v>
      </c>
      <c r="C125" s="53">
        <f>SUM(C124:C124)</f>
        <v>140</v>
      </c>
      <c r="D125" s="54">
        <f>SUM(D124:D124)</f>
        <v>150</v>
      </c>
    </row>
    <row r="127" spans="2:4" x14ac:dyDescent="0.25">
      <c r="B127" s="43" t="s">
        <v>14</v>
      </c>
      <c r="C127" s="44"/>
      <c r="D127" s="45"/>
    </row>
    <row r="128" spans="2:4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429</v>
      </c>
      <c r="C129" s="60">
        <v>60</v>
      </c>
      <c r="D129" s="50">
        <v>75</v>
      </c>
    </row>
    <row r="130" spans="2:4" x14ac:dyDescent="0.25">
      <c r="B130" s="49" t="s">
        <v>430</v>
      </c>
      <c r="C130" s="60">
        <v>320</v>
      </c>
      <c r="D130" s="50">
        <v>400</v>
      </c>
    </row>
    <row r="131" spans="2:4" x14ac:dyDescent="0.25">
      <c r="B131" s="52" t="s">
        <v>18</v>
      </c>
      <c r="C131" s="53">
        <f>SUM(C129:C130)</f>
        <v>380</v>
      </c>
      <c r="D131" s="54">
        <f>SUM(D129:D130)</f>
        <v>475</v>
      </c>
    </row>
    <row r="133" spans="2:4" x14ac:dyDescent="0.25">
      <c r="B133" s="43" t="s">
        <v>15</v>
      </c>
      <c r="C133" s="44"/>
      <c r="D133" s="45"/>
    </row>
    <row r="134" spans="2:4" x14ac:dyDescent="0.25">
      <c r="B134" s="46" t="s">
        <v>20</v>
      </c>
      <c r="C134" s="47" t="s">
        <v>21</v>
      </c>
      <c r="D134" s="48" t="s">
        <v>22</v>
      </c>
    </row>
    <row r="135" spans="2:4" x14ac:dyDescent="0.25">
      <c r="B135" s="49" t="s">
        <v>443</v>
      </c>
      <c r="C135" s="60">
        <v>107.4</v>
      </c>
      <c r="D135" s="50">
        <v>119.7</v>
      </c>
    </row>
    <row r="136" spans="2:4" x14ac:dyDescent="0.25">
      <c r="B136" s="52" t="s">
        <v>18</v>
      </c>
      <c r="C136" s="53">
        <f>SUBTOTAL(9,C135)</f>
        <v>107.4</v>
      </c>
      <c r="D136" s="54">
        <f>SUBTOTAL(9,D135)</f>
        <v>119.7</v>
      </c>
    </row>
    <row r="138" spans="2:4" x14ac:dyDescent="0.25">
      <c r="B138" s="43" t="s">
        <v>24</v>
      </c>
      <c r="C138" s="44"/>
      <c r="D138" s="45"/>
    </row>
    <row r="139" spans="2:4" x14ac:dyDescent="0.25">
      <c r="B139" s="46" t="s">
        <v>20</v>
      </c>
      <c r="C139" s="47" t="s">
        <v>21</v>
      </c>
      <c r="D139" s="48" t="s">
        <v>22</v>
      </c>
    </row>
    <row r="140" spans="2:4" x14ac:dyDescent="0.25">
      <c r="B140" s="49" t="s">
        <v>442</v>
      </c>
      <c r="C140" s="60">
        <v>660</v>
      </c>
      <c r="D140" s="50">
        <v>700</v>
      </c>
    </row>
    <row r="141" spans="2:4" x14ac:dyDescent="0.25">
      <c r="B141" s="52" t="s">
        <v>18</v>
      </c>
      <c r="C141" s="53">
        <f>SUM(C140:C140)</f>
        <v>660</v>
      </c>
      <c r="D141" s="54">
        <f>SUM(D140:D140)</f>
        <v>700</v>
      </c>
    </row>
  </sheetData>
  <sheetProtection password="BC28" sheet="1" objects="1" scenarios="1"/>
  <autoFilter ref="A3:L9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6"/>
  <sheetViews>
    <sheetView workbookViewId="0">
      <selection activeCell="C3" sqref="C3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41730</v>
      </c>
      <c r="B4" s="23" t="s">
        <v>27</v>
      </c>
      <c r="C4" s="31" t="s">
        <v>174</v>
      </c>
      <c r="D4" s="23" t="s">
        <v>13</v>
      </c>
      <c r="E4" s="24">
        <v>14.3</v>
      </c>
      <c r="F4" s="24">
        <f t="shared" ref="F4:F113" si="0">E4*G4</f>
        <v>28.6</v>
      </c>
      <c r="G4" s="23">
        <v>2</v>
      </c>
      <c r="H4" s="26">
        <v>35</v>
      </c>
      <c r="I4" s="27">
        <f t="shared" ref="I4:I113" si="1">H4*G4</f>
        <v>70</v>
      </c>
      <c r="J4" s="27">
        <v>4.8</v>
      </c>
      <c r="K4" s="28">
        <f t="shared" ref="K4:K113" si="2">I4-F4</f>
        <v>41.4</v>
      </c>
      <c r="L4" s="29">
        <f>K4</f>
        <v>41.4</v>
      </c>
      <c r="M4" s="58" t="s">
        <v>477</v>
      </c>
    </row>
    <row r="5" spans="1:13" x14ac:dyDescent="0.25">
      <c r="A5" s="22">
        <v>41731</v>
      </c>
      <c r="B5" s="23" t="s">
        <v>446</v>
      </c>
      <c r="C5" s="31" t="s">
        <v>173</v>
      </c>
      <c r="D5" s="23" t="s">
        <v>87</v>
      </c>
      <c r="E5" s="24">
        <v>90</v>
      </c>
      <c r="F5" s="24">
        <f t="shared" si="0"/>
        <v>90</v>
      </c>
      <c r="G5" s="23">
        <v>1</v>
      </c>
      <c r="H5" s="30">
        <v>25</v>
      </c>
      <c r="I5" s="27">
        <f t="shared" si="1"/>
        <v>25</v>
      </c>
      <c r="J5" s="27">
        <v>4.8</v>
      </c>
      <c r="K5" s="28">
        <f t="shared" si="2"/>
        <v>-65</v>
      </c>
      <c r="L5" s="29">
        <f t="shared" ref="L5:L68" si="3">L4+K5</f>
        <v>-23.6</v>
      </c>
      <c r="M5" s="58" t="s">
        <v>478</v>
      </c>
    </row>
    <row r="6" spans="1:13" x14ac:dyDescent="0.25">
      <c r="A6" s="22">
        <v>41733</v>
      </c>
      <c r="B6" s="23" t="s">
        <v>27</v>
      </c>
      <c r="C6" s="31" t="s">
        <v>174</v>
      </c>
      <c r="D6" s="23" t="s">
        <v>13</v>
      </c>
      <c r="E6" s="24">
        <v>14.3</v>
      </c>
      <c r="F6" s="24">
        <f t="shared" si="0"/>
        <v>14.3</v>
      </c>
      <c r="G6" s="23">
        <v>1</v>
      </c>
      <c r="H6" s="30">
        <v>35</v>
      </c>
      <c r="I6" s="27">
        <f t="shared" si="1"/>
        <v>35</v>
      </c>
      <c r="J6" s="27">
        <v>7.5</v>
      </c>
      <c r="K6" s="28">
        <f t="shared" si="2"/>
        <v>20.7</v>
      </c>
      <c r="L6" s="29">
        <f t="shared" si="3"/>
        <v>-2.9000000000000021</v>
      </c>
      <c r="M6" s="58" t="s">
        <v>479</v>
      </c>
    </row>
    <row r="7" spans="1:13" ht="16.5" customHeight="1" x14ac:dyDescent="0.25">
      <c r="A7" s="22">
        <v>41733</v>
      </c>
      <c r="B7" s="23" t="s">
        <v>447</v>
      </c>
      <c r="C7" s="31" t="s">
        <v>181</v>
      </c>
      <c r="D7" s="23" t="s">
        <v>17</v>
      </c>
      <c r="E7" s="24">
        <v>20</v>
      </c>
      <c r="F7" s="24">
        <f t="shared" si="0"/>
        <v>20</v>
      </c>
      <c r="G7" s="23">
        <v>1</v>
      </c>
      <c r="H7" s="30">
        <v>25</v>
      </c>
      <c r="I7" s="27">
        <f t="shared" si="1"/>
        <v>25</v>
      </c>
      <c r="J7" s="27">
        <v>15</v>
      </c>
      <c r="K7" s="28">
        <f t="shared" si="2"/>
        <v>5</v>
      </c>
      <c r="L7" s="29">
        <f t="shared" si="3"/>
        <v>2.0999999999999979</v>
      </c>
      <c r="M7" s="58" t="s">
        <v>480</v>
      </c>
    </row>
    <row r="8" spans="1:13" x14ac:dyDescent="0.25">
      <c r="A8" s="22">
        <v>41733</v>
      </c>
      <c r="B8" s="25" t="s">
        <v>42</v>
      </c>
      <c r="C8" s="31" t="s">
        <v>182</v>
      </c>
      <c r="D8" s="23" t="s">
        <v>13</v>
      </c>
      <c r="E8" s="24">
        <v>3</v>
      </c>
      <c r="F8" s="24">
        <f t="shared" si="0"/>
        <v>3</v>
      </c>
      <c r="G8" s="23">
        <v>1</v>
      </c>
      <c r="H8" s="30">
        <v>15</v>
      </c>
      <c r="I8" s="27">
        <f t="shared" si="1"/>
        <v>15</v>
      </c>
      <c r="J8" s="27">
        <v>15</v>
      </c>
      <c r="K8" s="28">
        <f t="shared" si="2"/>
        <v>12</v>
      </c>
      <c r="L8" s="29">
        <f t="shared" si="3"/>
        <v>14.099999999999998</v>
      </c>
      <c r="M8" s="58" t="s">
        <v>481</v>
      </c>
    </row>
    <row r="9" spans="1:13" x14ac:dyDescent="0.25">
      <c r="A9" s="22">
        <v>41733</v>
      </c>
      <c r="B9" s="25" t="s">
        <v>44</v>
      </c>
      <c r="C9" s="31" t="s">
        <v>183</v>
      </c>
      <c r="D9" s="23" t="s">
        <v>14</v>
      </c>
      <c r="E9" s="24">
        <v>24</v>
      </c>
      <c r="F9" s="24">
        <f t="shared" si="0"/>
        <v>24</v>
      </c>
      <c r="G9" s="23">
        <v>1</v>
      </c>
      <c r="H9" s="30">
        <v>30</v>
      </c>
      <c r="I9" s="27">
        <f t="shared" si="1"/>
        <v>30</v>
      </c>
      <c r="J9" s="27">
        <v>6</v>
      </c>
      <c r="K9" s="28">
        <f t="shared" si="2"/>
        <v>6</v>
      </c>
      <c r="L9" s="29">
        <f t="shared" si="3"/>
        <v>20.099999999999998</v>
      </c>
      <c r="M9" s="58" t="s">
        <v>482</v>
      </c>
    </row>
    <row r="10" spans="1:13" x14ac:dyDescent="0.25">
      <c r="A10" s="22">
        <v>41733</v>
      </c>
      <c r="B10" s="25" t="s">
        <v>38</v>
      </c>
      <c r="C10" s="31" t="s">
        <v>178</v>
      </c>
      <c r="D10" s="23" t="s">
        <v>13</v>
      </c>
      <c r="E10" s="24">
        <v>4.7</v>
      </c>
      <c r="F10" s="24">
        <f t="shared" si="0"/>
        <v>4.7</v>
      </c>
      <c r="G10" s="23">
        <v>1</v>
      </c>
      <c r="H10" s="30">
        <v>12</v>
      </c>
      <c r="I10" s="27">
        <f t="shared" si="1"/>
        <v>12</v>
      </c>
      <c r="J10" s="27">
        <v>6</v>
      </c>
      <c r="K10" s="28">
        <f t="shared" si="2"/>
        <v>7.3</v>
      </c>
      <c r="L10" s="29">
        <f t="shared" si="3"/>
        <v>27.4</v>
      </c>
      <c r="M10" s="58" t="s">
        <v>483</v>
      </c>
    </row>
    <row r="11" spans="1:13" x14ac:dyDescent="0.25">
      <c r="A11" s="22">
        <v>41734</v>
      </c>
      <c r="B11" s="25" t="s">
        <v>448</v>
      </c>
      <c r="C11" s="31" t="s">
        <v>173</v>
      </c>
      <c r="D11" s="23" t="s">
        <v>87</v>
      </c>
      <c r="E11" s="24">
        <v>45</v>
      </c>
      <c r="F11" s="24">
        <f t="shared" si="0"/>
        <v>90</v>
      </c>
      <c r="G11" s="23">
        <v>2</v>
      </c>
      <c r="H11" s="30">
        <v>25</v>
      </c>
      <c r="I11" s="27">
        <f t="shared" si="1"/>
        <v>50</v>
      </c>
      <c r="J11" s="27">
        <v>6</v>
      </c>
      <c r="K11" s="28">
        <f t="shared" si="2"/>
        <v>-40</v>
      </c>
      <c r="L11" s="29">
        <f t="shared" si="3"/>
        <v>-12.600000000000001</v>
      </c>
      <c r="M11" s="58" t="s">
        <v>484</v>
      </c>
    </row>
    <row r="12" spans="1:13" x14ac:dyDescent="0.25">
      <c r="A12" s="22">
        <v>41734</v>
      </c>
      <c r="B12" s="25" t="s">
        <v>58</v>
      </c>
      <c r="C12" s="31" t="s">
        <v>183</v>
      </c>
      <c r="D12" s="23" t="s">
        <v>15</v>
      </c>
      <c r="E12" s="24">
        <v>35.799999999999997</v>
      </c>
      <c r="F12" s="24">
        <f t="shared" si="0"/>
        <v>35.799999999999997</v>
      </c>
      <c r="G12" s="23">
        <v>1</v>
      </c>
      <c r="H12" s="30">
        <v>39.9</v>
      </c>
      <c r="I12" s="27">
        <f t="shared" si="1"/>
        <v>39.9</v>
      </c>
      <c r="J12" s="27">
        <v>3</v>
      </c>
      <c r="K12" s="28">
        <f t="shared" si="2"/>
        <v>4.1000000000000014</v>
      </c>
      <c r="L12" s="29">
        <f t="shared" si="3"/>
        <v>-8.5</v>
      </c>
      <c r="M12" s="58" t="s">
        <v>485</v>
      </c>
    </row>
    <row r="13" spans="1:13" x14ac:dyDescent="0.25">
      <c r="A13" s="22">
        <v>41734</v>
      </c>
      <c r="B13" s="25" t="s">
        <v>64</v>
      </c>
      <c r="C13" s="31" t="s">
        <v>174</v>
      </c>
      <c r="D13" s="23" t="s">
        <v>13</v>
      </c>
      <c r="E13" s="24">
        <v>3.6</v>
      </c>
      <c r="F13" s="24">
        <f t="shared" si="0"/>
        <v>3.6</v>
      </c>
      <c r="G13" s="23">
        <v>1</v>
      </c>
      <c r="H13" s="30">
        <v>10</v>
      </c>
      <c r="I13" s="27">
        <f t="shared" si="1"/>
        <v>10</v>
      </c>
      <c r="J13" s="27">
        <v>15</v>
      </c>
      <c r="K13" s="28">
        <f t="shared" si="2"/>
        <v>6.4</v>
      </c>
      <c r="L13" s="29">
        <f t="shared" si="3"/>
        <v>-2.0999999999999996</v>
      </c>
      <c r="M13" s="58" t="s">
        <v>486</v>
      </c>
    </row>
    <row r="14" spans="1:13" x14ac:dyDescent="0.25">
      <c r="A14" s="22">
        <v>41734</v>
      </c>
      <c r="B14" s="25" t="s">
        <v>38</v>
      </c>
      <c r="C14" s="31" t="s">
        <v>178</v>
      </c>
      <c r="D14" s="23" t="s">
        <v>13</v>
      </c>
      <c r="E14" s="24">
        <v>4.7</v>
      </c>
      <c r="F14" s="24">
        <f t="shared" si="0"/>
        <v>4.7</v>
      </c>
      <c r="G14" s="23">
        <v>1</v>
      </c>
      <c r="H14" s="30">
        <v>12</v>
      </c>
      <c r="I14" s="27">
        <f t="shared" si="1"/>
        <v>12</v>
      </c>
      <c r="J14" s="27">
        <v>10</v>
      </c>
      <c r="K14" s="28">
        <f t="shared" si="2"/>
        <v>7.3</v>
      </c>
      <c r="L14" s="29">
        <f t="shared" si="3"/>
        <v>5.2</v>
      </c>
      <c r="M14" s="58" t="s">
        <v>487</v>
      </c>
    </row>
    <row r="15" spans="1:13" x14ac:dyDescent="0.25">
      <c r="A15" s="22">
        <v>41734</v>
      </c>
      <c r="B15" s="25" t="s">
        <v>30</v>
      </c>
      <c r="C15" s="31" t="s">
        <v>177</v>
      </c>
      <c r="D15" s="23" t="s">
        <v>13</v>
      </c>
      <c r="E15" s="24">
        <v>4.5999999999999996</v>
      </c>
      <c r="F15" s="24">
        <f t="shared" si="0"/>
        <v>4.5999999999999996</v>
      </c>
      <c r="G15" s="23">
        <v>1</v>
      </c>
      <c r="H15" s="30">
        <v>20</v>
      </c>
      <c r="I15" s="27">
        <f t="shared" si="1"/>
        <v>20</v>
      </c>
      <c r="J15" s="27">
        <v>3</v>
      </c>
      <c r="K15" s="28">
        <f t="shared" si="2"/>
        <v>15.4</v>
      </c>
      <c r="L15" s="29">
        <f t="shared" si="3"/>
        <v>20.6</v>
      </c>
      <c r="M15" s="58" t="s">
        <v>487</v>
      </c>
    </row>
    <row r="16" spans="1:13" x14ac:dyDescent="0.25">
      <c r="A16" s="22">
        <v>41734</v>
      </c>
      <c r="B16" s="25" t="s">
        <v>444</v>
      </c>
      <c r="C16" s="31" t="s">
        <v>179</v>
      </c>
      <c r="D16" s="23" t="s">
        <v>84</v>
      </c>
      <c r="E16" s="24">
        <v>14</v>
      </c>
      <c r="F16" s="24">
        <f t="shared" si="0"/>
        <v>14</v>
      </c>
      <c r="G16" s="23">
        <v>1</v>
      </c>
      <c r="H16" s="30">
        <v>20</v>
      </c>
      <c r="I16" s="27">
        <f t="shared" si="1"/>
        <v>20</v>
      </c>
      <c r="J16" s="27">
        <v>15</v>
      </c>
      <c r="K16" s="28">
        <f t="shared" si="2"/>
        <v>6</v>
      </c>
      <c r="L16" s="29">
        <f t="shared" si="3"/>
        <v>26.6</v>
      </c>
      <c r="M16" s="58" t="s">
        <v>487</v>
      </c>
    </row>
    <row r="17" spans="1:13" x14ac:dyDescent="0.25">
      <c r="A17" s="22">
        <v>41734</v>
      </c>
      <c r="B17" s="25" t="s">
        <v>39</v>
      </c>
      <c r="C17" s="31" t="s">
        <v>179</v>
      </c>
      <c r="D17" s="23" t="s">
        <v>84</v>
      </c>
      <c r="E17" s="24">
        <v>14</v>
      </c>
      <c r="F17" s="24">
        <f t="shared" si="0"/>
        <v>14</v>
      </c>
      <c r="G17" s="23">
        <v>1</v>
      </c>
      <c r="H17" s="30">
        <v>20</v>
      </c>
      <c r="I17" s="27">
        <f t="shared" si="1"/>
        <v>20</v>
      </c>
      <c r="J17" s="27">
        <v>6</v>
      </c>
      <c r="K17" s="28">
        <f t="shared" si="2"/>
        <v>6</v>
      </c>
      <c r="L17" s="29">
        <f t="shared" si="3"/>
        <v>32.6</v>
      </c>
      <c r="M17" s="58" t="s">
        <v>487</v>
      </c>
    </row>
    <row r="18" spans="1:13" x14ac:dyDescent="0.25">
      <c r="A18" s="22">
        <v>41734</v>
      </c>
      <c r="B18" s="25" t="s">
        <v>27</v>
      </c>
      <c r="C18" s="31" t="s">
        <v>174</v>
      </c>
      <c r="D18" s="23" t="s">
        <v>13</v>
      </c>
      <c r="E18" s="24">
        <v>14.3</v>
      </c>
      <c r="F18" s="24">
        <f t="shared" si="0"/>
        <v>14.3</v>
      </c>
      <c r="G18" s="23">
        <v>1</v>
      </c>
      <c r="H18" s="30">
        <v>35</v>
      </c>
      <c r="I18" s="27">
        <f t="shared" si="1"/>
        <v>35</v>
      </c>
      <c r="J18" s="27">
        <v>0.69</v>
      </c>
      <c r="K18" s="28">
        <f t="shared" si="2"/>
        <v>20.7</v>
      </c>
      <c r="L18" s="29">
        <f t="shared" si="3"/>
        <v>53.3</v>
      </c>
      <c r="M18" s="58" t="s">
        <v>487</v>
      </c>
    </row>
    <row r="19" spans="1:13" x14ac:dyDescent="0.25">
      <c r="A19" s="22">
        <v>41734</v>
      </c>
      <c r="B19" s="25" t="s">
        <v>42</v>
      </c>
      <c r="C19" s="31" t="s">
        <v>182</v>
      </c>
      <c r="D19" s="23" t="s">
        <v>13</v>
      </c>
      <c r="E19" s="24">
        <v>3</v>
      </c>
      <c r="F19" s="24">
        <f t="shared" si="0"/>
        <v>6</v>
      </c>
      <c r="G19" s="23">
        <v>2</v>
      </c>
      <c r="H19" s="30">
        <v>15</v>
      </c>
      <c r="I19" s="27">
        <f t="shared" si="1"/>
        <v>30</v>
      </c>
      <c r="J19" s="27">
        <v>4.8</v>
      </c>
      <c r="K19" s="28">
        <f t="shared" si="2"/>
        <v>24</v>
      </c>
      <c r="L19" s="29">
        <f t="shared" si="3"/>
        <v>77.3</v>
      </c>
      <c r="M19" s="58" t="s">
        <v>487</v>
      </c>
    </row>
    <row r="20" spans="1:13" x14ac:dyDescent="0.25">
      <c r="A20" s="22">
        <v>41734</v>
      </c>
      <c r="B20" s="25" t="s">
        <v>33</v>
      </c>
      <c r="C20" s="31" t="s">
        <v>175</v>
      </c>
      <c r="D20" s="23" t="s">
        <v>14</v>
      </c>
      <c r="E20" s="24">
        <v>12</v>
      </c>
      <c r="F20" s="24">
        <f t="shared" si="0"/>
        <v>12</v>
      </c>
      <c r="G20" s="23">
        <v>1</v>
      </c>
      <c r="H20" s="30">
        <v>15</v>
      </c>
      <c r="I20" s="27">
        <f t="shared" si="1"/>
        <v>15</v>
      </c>
      <c r="J20" s="27">
        <v>6</v>
      </c>
      <c r="K20" s="28">
        <f t="shared" si="2"/>
        <v>3</v>
      </c>
      <c r="L20" s="29">
        <f t="shared" si="3"/>
        <v>80.3</v>
      </c>
      <c r="M20" s="58" t="s">
        <v>488</v>
      </c>
    </row>
    <row r="21" spans="1:13" x14ac:dyDescent="0.25">
      <c r="A21" s="22">
        <v>41734</v>
      </c>
      <c r="B21" s="25" t="s">
        <v>449</v>
      </c>
      <c r="C21" s="31" t="s">
        <v>175</v>
      </c>
      <c r="D21" s="23" t="s">
        <v>14</v>
      </c>
      <c r="E21" s="24">
        <v>12</v>
      </c>
      <c r="F21" s="24">
        <f t="shared" si="0"/>
        <v>12</v>
      </c>
      <c r="G21" s="23">
        <v>1</v>
      </c>
      <c r="H21" s="30">
        <v>15</v>
      </c>
      <c r="I21" s="27">
        <f t="shared" si="1"/>
        <v>15</v>
      </c>
      <c r="J21" s="27">
        <v>10</v>
      </c>
      <c r="K21" s="28">
        <f t="shared" si="2"/>
        <v>3</v>
      </c>
      <c r="L21" s="29">
        <f t="shared" si="3"/>
        <v>83.3</v>
      </c>
      <c r="M21" s="58" t="s">
        <v>488</v>
      </c>
    </row>
    <row r="22" spans="1:13" x14ac:dyDescent="0.25">
      <c r="A22" s="22">
        <v>41734</v>
      </c>
      <c r="B22" s="62" t="s">
        <v>351</v>
      </c>
      <c r="C22" s="31" t="s">
        <v>175</v>
      </c>
      <c r="D22" s="23" t="s">
        <v>84</v>
      </c>
      <c r="E22" s="24">
        <v>17.5</v>
      </c>
      <c r="F22" s="24">
        <f t="shared" si="0"/>
        <v>17.5</v>
      </c>
      <c r="G22" s="23">
        <v>1</v>
      </c>
      <c r="H22" s="30">
        <v>25</v>
      </c>
      <c r="I22" s="27">
        <f t="shared" si="1"/>
        <v>25</v>
      </c>
      <c r="J22" s="27">
        <v>4.8</v>
      </c>
      <c r="K22" s="28">
        <f t="shared" si="2"/>
        <v>7.5</v>
      </c>
      <c r="L22" s="29">
        <f t="shared" si="3"/>
        <v>90.8</v>
      </c>
      <c r="M22" s="58" t="s">
        <v>488</v>
      </c>
    </row>
    <row r="23" spans="1:13" x14ac:dyDescent="0.25">
      <c r="A23" s="22">
        <v>41734</v>
      </c>
      <c r="B23" s="25" t="s">
        <v>450</v>
      </c>
      <c r="C23" s="31" t="s">
        <v>175</v>
      </c>
      <c r="D23" s="23" t="s">
        <v>473</v>
      </c>
      <c r="E23" s="24">
        <v>5.6</v>
      </c>
      <c r="F23" s="24">
        <f t="shared" si="0"/>
        <v>5.6</v>
      </c>
      <c r="G23" s="23">
        <v>1</v>
      </c>
      <c r="H23" s="30">
        <v>8</v>
      </c>
      <c r="I23" s="27">
        <f t="shared" si="1"/>
        <v>8</v>
      </c>
      <c r="J23" s="27">
        <v>6</v>
      </c>
      <c r="K23" s="28">
        <f t="shared" si="2"/>
        <v>2.4000000000000004</v>
      </c>
      <c r="L23" s="29">
        <f t="shared" si="3"/>
        <v>93.2</v>
      </c>
      <c r="M23" s="58" t="s">
        <v>488</v>
      </c>
    </row>
    <row r="24" spans="1:13" x14ac:dyDescent="0.25">
      <c r="A24" s="22">
        <v>41736</v>
      </c>
      <c r="B24" s="25" t="s">
        <v>72</v>
      </c>
      <c r="C24" s="31" t="s">
        <v>175</v>
      </c>
      <c r="D24" s="23" t="s">
        <v>12</v>
      </c>
      <c r="E24" s="24">
        <v>11.2</v>
      </c>
      <c r="F24" s="24">
        <f t="shared" si="0"/>
        <v>11.2</v>
      </c>
      <c r="G24" s="23">
        <v>1</v>
      </c>
      <c r="H24" s="30">
        <v>16</v>
      </c>
      <c r="I24" s="27">
        <f t="shared" si="1"/>
        <v>16</v>
      </c>
      <c r="J24" s="27">
        <v>6</v>
      </c>
      <c r="K24" s="28">
        <f t="shared" si="2"/>
        <v>4.8000000000000007</v>
      </c>
      <c r="L24" s="29">
        <f t="shared" si="3"/>
        <v>98</v>
      </c>
      <c r="M24" s="58" t="s">
        <v>489</v>
      </c>
    </row>
    <row r="25" spans="1:13" x14ac:dyDescent="0.25">
      <c r="A25" s="22">
        <v>41736</v>
      </c>
      <c r="B25" s="25" t="s">
        <v>450</v>
      </c>
      <c r="C25" s="31" t="s">
        <v>175</v>
      </c>
      <c r="D25" s="23" t="s">
        <v>473</v>
      </c>
      <c r="E25" s="24">
        <v>5.6</v>
      </c>
      <c r="F25" s="24">
        <f t="shared" si="0"/>
        <v>5.6</v>
      </c>
      <c r="G25" s="23">
        <v>1</v>
      </c>
      <c r="H25" s="30">
        <v>8</v>
      </c>
      <c r="I25" s="27">
        <f t="shared" si="1"/>
        <v>8</v>
      </c>
      <c r="J25" s="27">
        <v>3</v>
      </c>
      <c r="K25" s="28">
        <f t="shared" si="2"/>
        <v>2.4000000000000004</v>
      </c>
      <c r="L25" s="29">
        <f t="shared" si="3"/>
        <v>100.4</v>
      </c>
      <c r="M25" s="58" t="s">
        <v>489</v>
      </c>
    </row>
    <row r="26" spans="1:13" x14ac:dyDescent="0.25">
      <c r="A26" s="22">
        <v>41736</v>
      </c>
      <c r="B26" s="25" t="s">
        <v>35</v>
      </c>
      <c r="C26" s="31" t="s">
        <v>175</v>
      </c>
      <c r="D26" s="23" t="s">
        <v>12</v>
      </c>
      <c r="E26" s="24">
        <v>11.2</v>
      </c>
      <c r="F26" s="24">
        <f t="shared" si="0"/>
        <v>11.2</v>
      </c>
      <c r="G26" s="23">
        <v>1</v>
      </c>
      <c r="H26" s="30">
        <v>16</v>
      </c>
      <c r="I26" s="27">
        <f t="shared" si="1"/>
        <v>16</v>
      </c>
      <c r="J26" s="27">
        <v>15</v>
      </c>
      <c r="K26" s="28">
        <f t="shared" si="2"/>
        <v>4.8000000000000007</v>
      </c>
      <c r="L26" s="29">
        <f t="shared" si="3"/>
        <v>105.2</v>
      </c>
      <c r="M26" s="58" t="s">
        <v>489</v>
      </c>
    </row>
    <row r="27" spans="1:13" x14ac:dyDescent="0.25">
      <c r="A27" s="22">
        <v>41736</v>
      </c>
      <c r="B27" s="25" t="s">
        <v>44</v>
      </c>
      <c r="C27" s="31" t="s">
        <v>183</v>
      </c>
      <c r="D27" s="23" t="s">
        <v>14</v>
      </c>
      <c r="E27" s="24">
        <v>24</v>
      </c>
      <c r="F27" s="24">
        <f t="shared" si="0"/>
        <v>96</v>
      </c>
      <c r="G27" s="23">
        <v>4</v>
      </c>
      <c r="H27" s="30">
        <v>30</v>
      </c>
      <c r="I27" s="27">
        <f t="shared" si="1"/>
        <v>120</v>
      </c>
      <c r="J27" s="27">
        <v>10</v>
      </c>
      <c r="K27" s="28">
        <f t="shared" si="2"/>
        <v>24</v>
      </c>
      <c r="L27" s="29">
        <f t="shared" si="3"/>
        <v>129.19999999999999</v>
      </c>
      <c r="M27" s="58" t="s">
        <v>490</v>
      </c>
    </row>
    <row r="28" spans="1:13" x14ac:dyDescent="0.25">
      <c r="A28" s="22">
        <v>41736</v>
      </c>
      <c r="B28" s="25" t="s">
        <v>451</v>
      </c>
      <c r="C28" s="31" t="s">
        <v>181</v>
      </c>
      <c r="D28" s="23" t="s">
        <v>17</v>
      </c>
      <c r="E28" s="24">
        <v>20</v>
      </c>
      <c r="F28" s="24">
        <f t="shared" si="0"/>
        <v>20</v>
      </c>
      <c r="G28" s="23">
        <v>1</v>
      </c>
      <c r="H28" s="30">
        <v>25</v>
      </c>
      <c r="I28" s="27">
        <f t="shared" si="1"/>
        <v>25</v>
      </c>
      <c r="J28" s="27">
        <v>3</v>
      </c>
      <c r="K28" s="28">
        <f t="shared" si="2"/>
        <v>5</v>
      </c>
      <c r="L28" s="29">
        <f t="shared" si="3"/>
        <v>134.19999999999999</v>
      </c>
      <c r="M28" s="58" t="s">
        <v>491</v>
      </c>
    </row>
    <row r="29" spans="1:13" x14ac:dyDescent="0.25">
      <c r="A29" s="22">
        <v>41737</v>
      </c>
      <c r="B29" s="25" t="s">
        <v>68</v>
      </c>
      <c r="C29" s="31" t="s">
        <v>187</v>
      </c>
      <c r="D29" s="23" t="s">
        <v>13</v>
      </c>
      <c r="E29" s="24">
        <v>2.5</v>
      </c>
      <c r="F29" s="24">
        <f t="shared" si="0"/>
        <v>2.5</v>
      </c>
      <c r="G29" s="23">
        <v>1</v>
      </c>
      <c r="H29" s="30">
        <v>10</v>
      </c>
      <c r="I29" s="27">
        <f t="shared" si="1"/>
        <v>10</v>
      </c>
      <c r="J29" s="27">
        <v>15</v>
      </c>
      <c r="K29" s="28">
        <f t="shared" si="2"/>
        <v>7.5</v>
      </c>
      <c r="L29" s="29">
        <f t="shared" si="3"/>
        <v>141.69999999999999</v>
      </c>
      <c r="M29" s="58" t="s">
        <v>492</v>
      </c>
    </row>
    <row r="30" spans="1:13" x14ac:dyDescent="0.25">
      <c r="A30" s="22">
        <v>41737</v>
      </c>
      <c r="B30" s="25" t="s">
        <v>62</v>
      </c>
      <c r="C30" s="31" t="s">
        <v>174</v>
      </c>
      <c r="D30" s="23" t="s">
        <v>13</v>
      </c>
      <c r="E30" s="24">
        <v>3.6</v>
      </c>
      <c r="F30" s="24">
        <f t="shared" si="0"/>
        <v>3.6</v>
      </c>
      <c r="G30" s="23">
        <v>1</v>
      </c>
      <c r="H30" s="30">
        <v>10</v>
      </c>
      <c r="I30" s="27">
        <f t="shared" si="1"/>
        <v>10</v>
      </c>
      <c r="J30" s="27">
        <v>6</v>
      </c>
      <c r="K30" s="28">
        <f t="shared" si="2"/>
        <v>6.4</v>
      </c>
      <c r="L30" s="29">
        <f t="shared" si="3"/>
        <v>148.1</v>
      </c>
      <c r="M30" s="58" t="s">
        <v>492</v>
      </c>
    </row>
    <row r="31" spans="1:13" x14ac:dyDescent="0.25">
      <c r="A31" s="22">
        <v>41737</v>
      </c>
      <c r="B31" s="25" t="s">
        <v>62</v>
      </c>
      <c r="C31" s="31" t="s">
        <v>174</v>
      </c>
      <c r="D31" s="23" t="s">
        <v>13</v>
      </c>
      <c r="E31" s="24">
        <v>3.6</v>
      </c>
      <c r="F31" s="24">
        <f t="shared" si="0"/>
        <v>7.2</v>
      </c>
      <c r="G31" s="23">
        <v>2</v>
      </c>
      <c r="H31" s="30">
        <v>10</v>
      </c>
      <c r="I31" s="27">
        <f t="shared" si="1"/>
        <v>20</v>
      </c>
      <c r="J31" s="27">
        <v>0.69</v>
      </c>
      <c r="K31" s="28">
        <f t="shared" si="2"/>
        <v>12.8</v>
      </c>
      <c r="L31" s="29">
        <f t="shared" si="3"/>
        <v>160.9</v>
      </c>
      <c r="M31" s="58" t="s">
        <v>493</v>
      </c>
    </row>
    <row r="32" spans="1:13" x14ac:dyDescent="0.25">
      <c r="A32" s="22">
        <v>41737</v>
      </c>
      <c r="B32" s="25" t="s">
        <v>64</v>
      </c>
      <c r="C32" s="31" t="s">
        <v>174</v>
      </c>
      <c r="D32" s="23" t="s">
        <v>13</v>
      </c>
      <c r="E32" s="24">
        <v>3.6</v>
      </c>
      <c r="F32" s="24">
        <f t="shared" si="0"/>
        <v>3.6</v>
      </c>
      <c r="G32" s="23">
        <v>1</v>
      </c>
      <c r="H32" s="30">
        <v>10</v>
      </c>
      <c r="I32" s="27">
        <f t="shared" si="1"/>
        <v>10</v>
      </c>
      <c r="J32" s="27">
        <v>4.8</v>
      </c>
      <c r="K32" s="28">
        <f t="shared" si="2"/>
        <v>6.4</v>
      </c>
      <c r="L32" s="29">
        <f t="shared" si="3"/>
        <v>167.3</v>
      </c>
      <c r="M32" s="58" t="s">
        <v>493</v>
      </c>
    </row>
    <row r="33" spans="1:13" x14ac:dyDescent="0.25">
      <c r="A33" s="22">
        <v>41737</v>
      </c>
      <c r="B33" s="25" t="s">
        <v>452</v>
      </c>
      <c r="C33" s="31" t="s">
        <v>179</v>
      </c>
      <c r="D33" s="23" t="s">
        <v>84</v>
      </c>
      <c r="E33" s="24">
        <v>14</v>
      </c>
      <c r="F33" s="24">
        <f t="shared" si="0"/>
        <v>14</v>
      </c>
      <c r="G33" s="23">
        <v>1</v>
      </c>
      <c r="H33" s="30">
        <v>20</v>
      </c>
      <c r="I33" s="27">
        <f t="shared" si="1"/>
        <v>20</v>
      </c>
      <c r="J33" s="27">
        <v>15</v>
      </c>
      <c r="K33" s="28">
        <f t="shared" si="2"/>
        <v>6</v>
      </c>
      <c r="L33" s="29">
        <f t="shared" si="3"/>
        <v>173.3</v>
      </c>
      <c r="M33" s="58" t="s">
        <v>493</v>
      </c>
    </row>
    <row r="34" spans="1:13" x14ac:dyDescent="0.25">
      <c r="A34" s="22">
        <v>41737</v>
      </c>
      <c r="B34" s="25" t="s">
        <v>44</v>
      </c>
      <c r="C34" s="31" t="s">
        <v>183</v>
      </c>
      <c r="D34" s="23" t="s">
        <v>14</v>
      </c>
      <c r="E34" s="24">
        <v>24</v>
      </c>
      <c r="F34" s="24">
        <f t="shared" si="0"/>
        <v>96</v>
      </c>
      <c r="G34" s="23">
        <v>4</v>
      </c>
      <c r="H34" s="30">
        <v>30</v>
      </c>
      <c r="I34" s="27">
        <f t="shared" si="1"/>
        <v>120</v>
      </c>
      <c r="J34" s="27">
        <v>6</v>
      </c>
      <c r="K34" s="28">
        <f t="shared" si="2"/>
        <v>24</v>
      </c>
      <c r="L34" s="29">
        <f t="shared" si="3"/>
        <v>197.3</v>
      </c>
      <c r="M34" s="58" t="s">
        <v>494</v>
      </c>
    </row>
    <row r="35" spans="1:13" x14ac:dyDescent="0.25">
      <c r="A35" s="22">
        <v>41737</v>
      </c>
      <c r="B35" s="23" t="s">
        <v>453</v>
      </c>
      <c r="C35" s="31" t="s">
        <v>173</v>
      </c>
      <c r="D35" s="23" t="s">
        <v>87</v>
      </c>
      <c r="E35" s="24">
        <v>90</v>
      </c>
      <c r="F35" s="24">
        <f t="shared" si="0"/>
        <v>90</v>
      </c>
      <c r="G35" s="23">
        <v>1</v>
      </c>
      <c r="H35" s="30">
        <v>25</v>
      </c>
      <c r="I35" s="27">
        <f t="shared" si="1"/>
        <v>25</v>
      </c>
      <c r="J35" s="27">
        <v>6</v>
      </c>
      <c r="K35" s="28">
        <f t="shared" si="2"/>
        <v>-65</v>
      </c>
      <c r="L35" s="29">
        <f t="shared" si="3"/>
        <v>132.30000000000001</v>
      </c>
      <c r="M35" s="58" t="s">
        <v>495</v>
      </c>
    </row>
    <row r="36" spans="1:13" x14ac:dyDescent="0.25">
      <c r="A36" s="22">
        <v>41738</v>
      </c>
      <c r="B36" s="25" t="s">
        <v>68</v>
      </c>
      <c r="C36" s="31" t="s">
        <v>187</v>
      </c>
      <c r="D36" s="23" t="s">
        <v>13</v>
      </c>
      <c r="E36" s="24">
        <v>2.5</v>
      </c>
      <c r="F36" s="24">
        <f t="shared" si="0"/>
        <v>5</v>
      </c>
      <c r="G36" s="23">
        <v>2</v>
      </c>
      <c r="H36" s="30">
        <v>10</v>
      </c>
      <c r="I36" s="27">
        <f t="shared" si="1"/>
        <v>20</v>
      </c>
      <c r="J36" s="27">
        <v>6</v>
      </c>
      <c r="K36" s="28">
        <f t="shared" si="2"/>
        <v>15</v>
      </c>
      <c r="L36" s="29">
        <f t="shared" si="3"/>
        <v>147.30000000000001</v>
      </c>
      <c r="M36" s="58" t="s">
        <v>496</v>
      </c>
    </row>
    <row r="37" spans="1:13" x14ac:dyDescent="0.25">
      <c r="A37" s="22">
        <v>41738</v>
      </c>
      <c r="B37" s="25" t="s">
        <v>48</v>
      </c>
      <c r="C37" s="31" t="s">
        <v>184</v>
      </c>
      <c r="D37" s="23" t="s">
        <v>12</v>
      </c>
      <c r="E37" s="24">
        <v>26.6</v>
      </c>
      <c r="F37" s="24">
        <f t="shared" si="0"/>
        <v>26.6</v>
      </c>
      <c r="G37" s="23">
        <v>1</v>
      </c>
      <c r="H37" s="30">
        <v>38</v>
      </c>
      <c r="I37" s="27">
        <f t="shared" si="1"/>
        <v>38</v>
      </c>
      <c r="J37" s="27">
        <v>3</v>
      </c>
      <c r="K37" s="28">
        <f t="shared" si="2"/>
        <v>11.399999999999999</v>
      </c>
      <c r="L37" s="29">
        <f t="shared" si="3"/>
        <v>158.70000000000002</v>
      </c>
      <c r="M37" s="58" t="s">
        <v>497</v>
      </c>
    </row>
    <row r="38" spans="1:13" x14ac:dyDescent="0.25">
      <c r="A38" s="22">
        <v>41739</v>
      </c>
      <c r="B38" s="25" t="s">
        <v>30</v>
      </c>
      <c r="C38" s="31" t="s">
        <v>177</v>
      </c>
      <c r="D38" s="23" t="s">
        <v>13</v>
      </c>
      <c r="E38" s="24">
        <v>4.5999999999999996</v>
      </c>
      <c r="F38" s="24">
        <f t="shared" si="0"/>
        <v>4.5999999999999996</v>
      </c>
      <c r="G38" s="23">
        <v>1</v>
      </c>
      <c r="H38" s="30">
        <v>20</v>
      </c>
      <c r="I38" s="27">
        <f t="shared" si="1"/>
        <v>20</v>
      </c>
      <c r="J38" s="27">
        <v>15</v>
      </c>
      <c r="K38" s="28">
        <f t="shared" si="2"/>
        <v>15.4</v>
      </c>
      <c r="L38" s="29">
        <f t="shared" si="3"/>
        <v>174.10000000000002</v>
      </c>
      <c r="M38" s="58" t="s">
        <v>498</v>
      </c>
    </row>
    <row r="39" spans="1:13" x14ac:dyDescent="0.25">
      <c r="A39" s="22">
        <v>41739</v>
      </c>
      <c r="B39" s="25" t="s">
        <v>40</v>
      </c>
      <c r="C39" s="31" t="s">
        <v>180</v>
      </c>
      <c r="D39" s="23" t="s">
        <v>13</v>
      </c>
      <c r="E39" s="24">
        <v>1.28</v>
      </c>
      <c r="F39" s="24">
        <f t="shared" si="0"/>
        <v>1.28</v>
      </c>
      <c r="G39" s="23">
        <v>1</v>
      </c>
      <c r="H39" s="30">
        <v>5</v>
      </c>
      <c r="I39" s="27">
        <f t="shared" si="1"/>
        <v>5</v>
      </c>
      <c r="J39" s="27">
        <v>10</v>
      </c>
      <c r="K39" s="28">
        <f t="shared" si="2"/>
        <v>3.7199999999999998</v>
      </c>
      <c r="L39" s="29">
        <f t="shared" si="3"/>
        <v>177.82000000000002</v>
      </c>
      <c r="M39" s="58" t="s">
        <v>499</v>
      </c>
    </row>
    <row r="40" spans="1:13" x14ac:dyDescent="0.25">
      <c r="A40" s="22">
        <v>41740</v>
      </c>
      <c r="B40" s="25" t="s">
        <v>42</v>
      </c>
      <c r="C40" s="31" t="s">
        <v>182</v>
      </c>
      <c r="D40" s="23" t="s">
        <v>13</v>
      </c>
      <c r="E40" s="24">
        <v>3</v>
      </c>
      <c r="F40" s="24">
        <f t="shared" si="0"/>
        <v>3</v>
      </c>
      <c r="G40" s="23">
        <v>1</v>
      </c>
      <c r="H40" s="30">
        <v>15</v>
      </c>
      <c r="I40" s="27">
        <f t="shared" si="1"/>
        <v>15</v>
      </c>
      <c r="J40" s="27">
        <v>3</v>
      </c>
      <c r="K40" s="28">
        <f t="shared" si="2"/>
        <v>12</v>
      </c>
      <c r="L40" s="29">
        <f t="shared" si="3"/>
        <v>189.82000000000002</v>
      </c>
      <c r="M40" s="58" t="s">
        <v>500</v>
      </c>
    </row>
    <row r="41" spans="1:13" x14ac:dyDescent="0.25">
      <c r="A41" s="22">
        <v>41740</v>
      </c>
      <c r="B41" s="25" t="s">
        <v>64</v>
      </c>
      <c r="C41" s="31" t="s">
        <v>174</v>
      </c>
      <c r="D41" s="23" t="s">
        <v>13</v>
      </c>
      <c r="E41" s="24">
        <v>3.6</v>
      </c>
      <c r="F41" s="24">
        <f t="shared" si="0"/>
        <v>3.6</v>
      </c>
      <c r="G41" s="23">
        <v>1</v>
      </c>
      <c r="H41" s="30">
        <v>10</v>
      </c>
      <c r="I41" s="27">
        <f t="shared" si="1"/>
        <v>10</v>
      </c>
      <c r="J41" s="27">
        <v>15</v>
      </c>
      <c r="K41" s="28">
        <f t="shared" si="2"/>
        <v>6.4</v>
      </c>
      <c r="L41" s="29">
        <f t="shared" si="3"/>
        <v>196.22000000000003</v>
      </c>
      <c r="M41" s="58" t="s">
        <v>500</v>
      </c>
    </row>
    <row r="42" spans="1:13" x14ac:dyDescent="0.25">
      <c r="A42" s="22">
        <v>41741</v>
      </c>
      <c r="B42" s="25" t="s">
        <v>27</v>
      </c>
      <c r="C42" s="31" t="s">
        <v>174</v>
      </c>
      <c r="D42" s="23" t="s">
        <v>13</v>
      </c>
      <c r="E42" s="24">
        <v>14.3</v>
      </c>
      <c r="F42" s="24">
        <f t="shared" si="0"/>
        <v>14.3</v>
      </c>
      <c r="G42" s="23">
        <v>1</v>
      </c>
      <c r="H42" s="30">
        <v>35</v>
      </c>
      <c r="I42" s="27">
        <f t="shared" si="1"/>
        <v>35</v>
      </c>
      <c r="J42" s="27">
        <v>6</v>
      </c>
      <c r="K42" s="28">
        <f t="shared" si="2"/>
        <v>20.7</v>
      </c>
      <c r="L42" s="29">
        <f t="shared" si="3"/>
        <v>216.92000000000002</v>
      </c>
      <c r="M42" s="58" t="s">
        <v>501</v>
      </c>
    </row>
    <row r="43" spans="1:13" x14ac:dyDescent="0.25">
      <c r="A43" s="22">
        <v>41742</v>
      </c>
      <c r="B43" s="25" t="s">
        <v>29</v>
      </c>
      <c r="C43" s="31" t="s">
        <v>176</v>
      </c>
      <c r="D43" s="23" t="s">
        <v>16</v>
      </c>
      <c r="E43" s="24">
        <v>28</v>
      </c>
      <c r="F43" s="24">
        <f t="shared" si="0"/>
        <v>84</v>
      </c>
      <c r="G43" s="23">
        <v>3</v>
      </c>
      <c r="H43" s="30">
        <v>30</v>
      </c>
      <c r="I43" s="27">
        <f t="shared" si="1"/>
        <v>90</v>
      </c>
      <c r="J43" s="27">
        <v>0.69</v>
      </c>
      <c r="K43" s="28">
        <f t="shared" si="2"/>
        <v>6</v>
      </c>
      <c r="L43" s="29">
        <f t="shared" si="3"/>
        <v>222.92000000000002</v>
      </c>
      <c r="M43" s="58" t="s">
        <v>502</v>
      </c>
    </row>
    <row r="44" spans="1:13" x14ac:dyDescent="0.25">
      <c r="A44" s="22">
        <v>41743</v>
      </c>
      <c r="B44" s="25" t="s">
        <v>27</v>
      </c>
      <c r="C44" s="31" t="s">
        <v>174</v>
      </c>
      <c r="D44" s="23" t="s">
        <v>13</v>
      </c>
      <c r="E44" s="24">
        <v>14.3</v>
      </c>
      <c r="F44" s="24">
        <f t="shared" si="0"/>
        <v>14.3</v>
      </c>
      <c r="G44" s="23">
        <v>1</v>
      </c>
      <c r="H44" s="30">
        <v>35</v>
      </c>
      <c r="I44" s="27">
        <f t="shared" si="1"/>
        <v>35</v>
      </c>
      <c r="J44" s="27">
        <v>4.8</v>
      </c>
      <c r="K44" s="28">
        <f t="shared" si="2"/>
        <v>20.7</v>
      </c>
      <c r="L44" s="29">
        <f t="shared" si="3"/>
        <v>243.62</v>
      </c>
      <c r="M44" s="58" t="s">
        <v>503</v>
      </c>
    </row>
    <row r="45" spans="1:13" x14ac:dyDescent="0.25">
      <c r="A45" s="22">
        <v>41743</v>
      </c>
      <c r="B45" s="25" t="s">
        <v>69</v>
      </c>
      <c r="C45" s="31" t="s">
        <v>183</v>
      </c>
      <c r="D45" s="23" t="s">
        <v>88</v>
      </c>
      <c r="E45" s="24">
        <v>52.5</v>
      </c>
      <c r="F45" s="24">
        <f t="shared" si="0"/>
        <v>52.5</v>
      </c>
      <c r="G45" s="23">
        <v>1</v>
      </c>
      <c r="H45" s="30">
        <v>75</v>
      </c>
      <c r="I45" s="27">
        <f t="shared" si="1"/>
        <v>75</v>
      </c>
      <c r="J45" s="27">
        <v>6</v>
      </c>
      <c r="K45" s="28">
        <f t="shared" si="2"/>
        <v>22.5</v>
      </c>
      <c r="L45" s="29">
        <f t="shared" si="3"/>
        <v>266.12</v>
      </c>
      <c r="M45" s="58" t="s">
        <v>503</v>
      </c>
    </row>
    <row r="46" spans="1:13" x14ac:dyDescent="0.25">
      <c r="A46" s="22">
        <v>41743</v>
      </c>
      <c r="B46" s="25" t="s">
        <v>63</v>
      </c>
      <c r="C46" s="31" t="s">
        <v>174</v>
      </c>
      <c r="D46" s="23" t="s">
        <v>13</v>
      </c>
      <c r="E46" s="24">
        <v>3.6</v>
      </c>
      <c r="F46" s="24">
        <f t="shared" si="0"/>
        <v>3.6</v>
      </c>
      <c r="G46" s="23">
        <v>1</v>
      </c>
      <c r="H46" s="30">
        <v>10</v>
      </c>
      <c r="I46" s="27">
        <f t="shared" si="1"/>
        <v>10</v>
      </c>
      <c r="J46" s="27">
        <v>10</v>
      </c>
      <c r="K46" s="28">
        <f t="shared" si="2"/>
        <v>6.4</v>
      </c>
      <c r="L46" s="29">
        <f t="shared" si="3"/>
        <v>272.52</v>
      </c>
      <c r="M46" s="58" t="s">
        <v>504</v>
      </c>
    </row>
    <row r="47" spans="1:13" x14ac:dyDescent="0.25">
      <c r="A47" s="22">
        <v>41743</v>
      </c>
      <c r="B47" s="25" t="s">
        <v>34</v>
      </c>
      <c r="C47" s="31" t="s">
        <v>174</v>
      </c>
      <c r="D47" s="23" t="s">
        <v>13</v>
      </c>
      <c r="E47" s="24">
        <v>3.6</v>
      </c>
      <c r="F47" s="24">
        <f t="shared" si="0"/>
        <v>3.6</v>
      </c>
      <c r="G47" s="23">
        <v>1</v>
      </c>
      <c r="H47" s="30">
        <v>10</v>
      </c>
      <c r="I47" s="27">
        <f t="shared" si="1"/>
        <v>10</v>
      </c>
      <c r="J47" s="27">
        <v>4.8</v>
      </c>
      <c r="K47" s="28">
        <f t="shared" si="2"/>
        <v>6.4</v>
      </c>
      <c r="L47" s="29">
        <f t="shared" si="3"/>
        <v>278.91999999999996</v>
      </c>
      <c r="M47" s="58" t="s">
        <v>504</v>
      </c>
    </row>
    <row r="48" spans="1:13" x14ac:dyDescent="0.25">
      <c r="A48" s="22">
        <v>41743</v>
      </c>
      <c r="B48" s="25" t="s">
        <v>64</v>
      </c>
      <c r="C48" s="31" t="s">
        <v>174</v>
      </c>
      <c r="D48" s="23" t="s">
        <v>13</v>
      </c>
      <c r="E48" s="24">
        <v>3.6</v>
      </c>
      <c r="F48" s="24">
        <f t="shared" si="0"/>
        <v>3.6</v>
      </c>
      <c r="G48" s="23">
        <v>1</v>
      </c>
      <c r="H48" s="30">
        <v>10</v>
      </c>
      <c r="I48" s="27">
        <f t="shared" si="1"/>
        <v>10</v>
      </c>
      <c r="J48" s="27">
        <v>6</v>
      </c>
      <c r="K48" s="28">
        <f t="shared" si="2"/>
        <v>6.4</v>
      </c>
      <c r="L48" s="29">
        <f t="shared" si="3"/>
        <v>285.31999999999994</v>
      </c>
      <c r="M48" s="58" t="s">
        <v>505</v>
      </c>
    </row>
    <row r="49" spans="1:13" x14ac:dyDescent="0.25">
      <c r="A49" s="22">
        <v>41744</v>
      </c>
      <c r="B49" s="23" t="s">
        <v>38</v>
      </c>
      <c r="C49" s="31" t="s">
        <v>178</v>
      </c>
      <c r="D49" s="23" t="s">
        <v>13</v>
      </c>
      <c r="E49" s="24">
        <v>4.7</v>
      </c>
      <c r="F49" s="24">
        <f t="shared" si="0"/>
        <v>9.4</v>
      </c>
      <c r="G49" s="23">
        <v>2</v>
      </c>
      <c r="H49" s="30">
        <v>12</v>
      </c>
      <c r="I49" s="27">
        <f t="shared" si="1"/>
        <v>24</v>
      </c>
      <c r="J49" s="27">
        <v>6</v>
      </c>
      <c r="K49" s="28">
        <f t="shared" si="2"/>
        <v>14.6</v>
      </c>
      <c r="L49" s="29">
        <f t="shared" si="3"/>
        <v>299.91999999999996</v>
      </c>
      <c r="M49" s="58" t="s">
        <v>506</v>
      </c>
    </row>
    <row r="50" spans="1:13" x14ac:dyDescent="0.25">
      <c r="A50" s="22">
        <v>41744</v>
      </c>
      <c r="B50" s="25" t="s">
        <v>30</v>
      </c>
      <c r="C50" s="31" t="s">
        <v>177</v>
      </c>
      <c r="D50" s="23" t="s">
        <v>13</v>
      </c>
      <c r="E50" s="24">
        <v>4.5999999999999996</v>
      </c>
      <c r="F50" s="24">
        <f t="shared" si="0"/>
        <v>4.5999999999999996</v>
      </c>
      <c r="G50" s="23">
        <v>1</v>
      </c>
      <c r="H50" s="30">
        <v>20</v>
      </c>
      <c r="I50" s="27">
        <f t="shared" si="1"/>
        <v>20</v>
      </c>
      <c r="J50" s="27">
        <v>3</v>
      </c>
      <c r="K50" s="28">
        <f t="shared" si="2"/>
        <v>15.4</v>
      </c>
      <c r="L50" s="29">
        <f t="shared" si="3"/>
        <v>315.31999999999994</v>
      </c>
      <c r="M50" s="58" t="s">
        <v>507</v>
      </c>
    </row>
    <row r="51" spans="1:13" x14ac:dyDescent="0.25">
      <c r="A51" s="22">
        <v>41744</v>
      </c>
      <c r="B51" s="25" t="s">
        <v>34</v>
      </c>
      <c r="C51" s="31" t="s">
        <v>174</v>
      </c>
      <c r="D51" s="23" t="s">
        <v>13</v>
      </c>
      <c r="E51" s="24">
        <v>3.6</v>
      </c>
      <c r="F51" s="24">
        <f t="shared" si="0"/>
        <v>7.2</v>
      </c>
      <c r="G51" s="23">
        <v>2</v>
      </c>
      <c r="H51" s="30">
        <v>10</v>
      </c>
      <c r="I51" s="27">
        <f t="shared" si="1"/>
        <v>20</v>
      </c>
      <c r="J51" s="27">
        <v>15</v>
      </c>
      <c r="K51" s="28">
        <f t="shared" si="2"/>
        <v>12.8</v>
      </c>
      <c r="L51" s="29">
        <f t="shared" si="3"/>
        <v>328.11999999999995</v>
      </c>
      <c r="M51" s="58" t="s">
        <v>508</v>
      </c>
    </row>
    <row r="52" spans="1:13" x14ac:dyDescent="0.25">
      <c r="A52" s="22">
        <v>41744</v>
      </c>
      <c r="B52" s="25" t="s">
        <v>59</v>
      </c>
      <c r="C52" s="31" t="s">
        <v>175</v>
      </c>
      <c r="D52" s="23" t="s">
        <v>12</v>
      </c>
      <c r="E52" s="24">
        <v>7</v>
      </c>
      <c r="F52" s="24">
        <f t="shared" si="0"/>
        <v>14</v>
      </c>
      <c r="G52" s="23">
        <v>2</v>
      </c>
      <c r="H52" s="30">
        <v>10</v>
      </c>
      <c r="I52" s="27">
        <f t="shared" si="1"/>
        <v>20</v>
      </c>
      <c r="J52" s="27">
        <v>10</v>
      </c>
      <c r="K52" s="28">
        <f t="shared" si="2"/>
        <v>6</v>
      </c>
      <c r="L52" s="29">
        <f t="shared" si="3"/>
        <v>334.11999999999995</v>
      </c>
      <c r="M52" s="58" t="s">
        <v>509</v>
      </c>
    </row>
    <row r="53" spans="1:13" x14ac:dyDescent="0.25">
      <c r="A53" s="22">
        <v>41744</v>
      </c>
      <c r="B53" s="25" t="s">
        <v>77</v>
      </c>
      <c r="C53" s="31" t="s">
        <v>188</v>
      </c>
      <c r="D53" s="23" t="s">
        <v>12</v>
      </c>
      <c r="E53" s="24">
        <v>15.4</v>
      </c>
      <c r="F53" s="24">
        <f t="shared" si="0"/>
        <v>15.4</v>
      </c>
      <c r="G53" s="23">
        <v>1</v>
      </c>
      <c r="H53" s="30">
        <v>22</v>
      </c>
      <c r="I53" s="27">
        <f t="shared" si="1"/>
        <v>22</v>
      </c>
      <c r="J53" s="27">
        <v>3</v>
      </c>
      <c r="K53" s="28">
        <f t="shared" si="2"/>
        <v>6.6</v>
      </c>
      <c r="L53" s="29">
        <f t="shared" si="3"/>
        <v>340.71999999999997</v>
      </c>
      <c r="M53" s="58" t="s">
        <v>510</v>
      </c>
    </row>
    <row r="54" spans="1:13" x14ac:dyDescent="0.25">
      <c r="A54" s="22">
        <v>41746</v>
      </c>
      <c r="B54" s="25" t="s">
        <v>63</v>
      </c>
      <c r="C54" s="31" t="s">
        <v>174</v>
      </c>
      <c r="D54" s="23" t="s">
        <v>13</v>
      </c>
      <c r="E54" s="24">
        <v>3.6</v>
      </c>
      <c r="F54" s="24">
        <f t="shared" si="0"/>
        <v>3.6</v>
      </c>
      <c r="G54" s="23">
        <v>1</v>
      </c>
      <c r="H54" s="30">
        <v>10</v>
      </c>
      <c r="I54" s="27">
        <f t="shared" si="1"/>
        <v>10</v>
      </c>
      <c r="J54" s="27">
        <v>15</v>
      </c>
      <c r="K54" s="28">
        <f t="shared" si="2"/>
        <v>6.4</v>
      </c>
      <c r="L54" s="29">
        <f t="shared" si="3"/>
        <v>347.11999999999995</v>
      </c>
      <c r="M54" s="58" t="s">
        <v>511</v>
      </c>
    </row>
    <row r="55" spans="1:13" x14ac:dyDescent="0.25">
      <c r="A55" s="22">
        <v>41746</v>
      </c>
      <c r="B55" s="25" t="s">
        <v>64</v>
      </c>
      <c r="C55" s="31" t="s">
        <v>174</v>
      </c>
      <c r="D55" s="23" t="s">
        <v>13</v>
      </c>
      <c r="E55" s="24">
        <v>3.6</v>
      </c>
      <c r="F55" s="24">
        <f t="shared" si="0"/>
        <v>3.6</v>
      </c>
      <c r="G55" s="23">
        <v>1</v>
      </c>
      <c r="H55" s="30">
        <v>10</v>
      </c>
      <c r="I55" s="27">
        <f t="shared" si="1"/>
        <v>10</v>
      </c>
      <c r="J55" s="27">
        <v>6</v>
      </c>
      <c r="K55" s="28">
        <f t="shared" si="2"/>
        <v>6.4</v>
      </c>
      <c r="L55" s="29">
        <f t="shared" si="3"/>
        <v>353.51999999999992</v>
      </c>
      <c r="M55" s="58" t="s">
        <v>511</v>
      </c>
    </row>
    <row r="56" spans="1:13" x14ac:dyDescent="0.25">
      <c r="A56" s="22">
        <v>41746</v>
      </c>
      <c r="B56" s="25" t="s">
        <v>34</v>
      </c>
      <c r="C56" s="31" t="s">
        <v>174</v>
      </c>
      <c r="D56" s="23" t="s">
        <v>13</v>
      </c>
      <c r="E56" s="24">
        <v>3.6</v>
      </c>
      <c r="F56" s="24">
        <f t="shared" si="0"/>
        <v>3.6</v>
      </c>
      <c r="G56" s="23">
        <v>1</v>
      </c>
      <c r="H56" s="30">
        <v>10</v>
      </c>
      <c r="I56" s="27">
        <f t="shared" si="1"/>
        <v>10</v>
      </c>
      <c r="J56" s="27">
        <v>0.69</v>
      </c>
      <c r="K56" s="28">
        <f t="shared" si="2"/>
        <v>6.4</v>
      </c>
      <c r="L56" s="29">
        <f t="shared" si="3"/>
        <v>359.9199999999999</v>
      </c>
      <c r="M56" s="58" t="s">
        <v>512</v>
      </c>
    </row>
    <row r="57" spans="1:13" x14ac:dyDescent="0.25">
      <c r="A57" s="22">
        <v>41746</v>
      </c>
      <c r="B57" s="23" t="s">
        <v>454</v>
      </c>
      <c r="C57" s="31" t="s">
        <v>173</v>
      </c>
      <c r="D57" s="23" t="s">
        <v>82</v>
      </c>
      <c r="E57" s="24">
        <v>90</v>
      </c>
      <c r="F57" s="24">
        <f t="shared" si="0"/>
        <v>90</v>
      </c>
      <c r="G57" s="23">
        <v>1</v>
      </c>
      <c r="H57" s="30">
        <v>25</v>
      </c>
      <c r="I57" s="27">
        <f t="shared" si="1"/>
        <v>25</v>
      </c>
      <c r="J57" s="27">
        <v>4.8</v>
      </c>
      <c r="K57" s="28">
        <f t="shared" si="2"/>
        <v>-65</v>
      </c>
      <c r="L57" s="29">
        <f t="shared" si="3"/>
        <v>294.9199999999999</v>
      </c>
      <c r="M57" s="58" t="s">
        <v>513</v>
      </c>
    </row>
    <row r="58" spans="1:13" x14ac:dyDescent="0.25">
      <c r="A58" s="22">
        <v>41747</v>
      </c>
      <c r="B58" s="25" t="s">
        <v>30</v>
      </c>
      <c r="C58" s="31" t="s">
        <v>177</v>
      </c>
      <c r="D58" s="23" t="s">
        <v>13</v>
      </c>
      <c r="E58" s="24">
        <v>4.5999999999999996</v>
      </c>
      <c r="F58" s="24">
        <f t="shared" si="0"/>
        <v>9.1999999999999993</v>
      </c>
      <c r="G58" s="23">
        <v>2</v>
      </c>
      <c r="H58" s="30">
        <v>20</v>
      </c>
      <c r="I58" s="27">
        <f t="shared" si="1"/>
        <v>40</v>
      </c>
      <c r="J58" s="27">
        <v>15</v>
      </c>
      <c r="K58" s="28">
        <f t="shared" si="2"/>
        <v>30.8</v>
      </c>
      <c r="L58" s="29">
        <f t="shared" si="3"/>
        <v>325.71999999999991</v>
      </c>
      <c r="M58" s="58" t="s">
        <v>514</v>
      </c>
    </row>
    <row r="59" spans="1:13" x14ac:dyDescent="0.25">
      <c r="A59" s="22">
        <v>41747</v>
      </c>
      <c r="B59" s="23" t="s">
        <v>455</v>
      </c>
      <c r="C59" s="31" t="s">
        <v>173</v>
      </c>
      <c r="D59" s="23" t="s">
        <v>82</v>
      </c>
      <c r="E59" s="24">
        <v>45</v>
      </c>
      <c r="F59" s="24">
        <f t="shared" si="0"/>
        <v>90</v>
      </c>
      <c r="G59" s="23">
        <v>2</v>
      </c>
      <c r="H59" s="30">
        <v>25</v>
      </c>
      <c r="I59" s="27">
        <f t="shared" si="1"/>
        <v>50</v>
      </c>
      <c r="J59" s="27">
        <v>6</v>
      </c>
      <c r="K59" s="28">
        <f t="shared" si="2"/>
        <v>-40</v>
      </c>
      <c r="L59" s="29">
        <f t="shared" si="3"/>
        <v>285.71999999999991</v>
      </c>
      <c r="M59" s="58" t="s">
        <v>515</v>
      </c>
    </row>
    <row r="60" spans="1:13" x14ac:dyDescent="0.25">
      <c r="A60" s="22">
        <v>41748</v>
      </c>
      <c r="B60" s="25" t="s">
        <v>35</v>
      </c>
      <c r="C60" s="31" t="s">
        <v>175</v>
      </c>
      <c r="D60" s="23" t="s">
        <v>12</v>
      </c>
      <c r="E60" s="24">
        <v>11.2</v>
      </c>
      <c r="F60" s="24">
        <f t="shared" si="0"/>
        <v>22.4</v>
      </c>
      <c r="G60" s="23">
        <v>2</v>
      </c>
      <c r="H60" s="30">
        <v>16</v>
      </c>
      <c r="I60" s="27">
        <f t="shared" si="1"/>
        <v>32</v>
      </c>
      <c r="J60" s="27">
        <v>6</v>
      </c>
      <c r="K60" s="28">
        <f t="shared" si="2"/>
        <v>9.6000000000000014</v>
      </c>
      <c r="L60" s="29">
        <f t="shared" si="3"/>
        <v>295.31999999999994</v>
      </c>
      <c r="M60" s="58" t="s">
        <v>516</v>
      </c>
    </row>
    <row r="61" spans="1:13" x14ac:dyDescent="0.25">
      <c r="A61" s="22">
        <v>41748</v>
      </c>
      <c r="B61" s="25" t="s">
        <v>51</v>
      </c>
      <c r="C61" s="31" t="s">
        <v>175</v>
      </c>
      <c r="D61" s="23" t="s">
        <v>14</v>
      </c>
      <c r="E61" s="24">
        <v>12</v>
      </c>
      <c r="F61" s="24">
        <f t="shared" si="0"/>
        <v>12</v>
      </c>
      <c r="G61" s="23">
        <v>1</v>
      </c>
      <c r="H61" s="30">
        <v>15</v>
      </c>
      <c r="I61" s="27">
        <f t="shared" si="1"/>
        <v>15</v>
      </c>
      <c r="J61" s="27">
        <v>6</v>
      </c>
      <c r="K61" s="28">
        <f t="shared" si="2"/>
        <v>3</v>
      </c>
      <c r="L61" s="29">
        <f t="shared" si="3"/>
        <v>298.31999999999994</v>
      </c>
      <c r="M61" s="58" t="s">
        <v>516</v>
      </c>
    </row>
    <row r="62" spans="1:13" x14ac:dyDescent="0.25">
      <c r="A62" s="22">
        <v>41748</v>
      </c>
      <c r="B62" s="25" t="s">
        <v>49</v>
      </c>
      <c r="C62" s="31" t="s">
        <v>185</v>
      </c>
      <c r="D62" s="23" t="s">
        <v>13</v>
      </c>
      <c r="E62" s="24">
        <v>0.95</v>
      </c>
      <c r="F62" s="24">
        <f t="shared" si="0"/>
        <v>3.8</v>
      </c>
      <c r="G62" s="23">
        <v>4</v>
      </c>
      <c r="H62" s="30">
        <v>1</v>
      </c>
      <c r="I62" s="27">
        <f t="shared" si="1"/>
        <v>4</v>
      </c>
      <c r="J62" s="27">
        <v>3</v>
      </c>
      <c r="K62" s="28">
        <f t="shared" si="2"/>
        <v>0.20000000000000018</v>
      </c>
      <c r="L62" s="29">
        <f t="shared" si="3"/>
        <v>298.51999999999992</v>
      </c>
      <c r="M62" s="58" t="s">
        <v>517</v>
      </c>
    </row>
    <row r="63" spans="1:13" x14ac:dyDescent="0.25">
      <c r="A63" s="22">
        <v>41748</v>
      </c>
      <c r="B63" s="25" t="s">
        <v>33</v>
      </c>
      <c r="C63" s="31" t="s">
        <v>175</v>
      </c>
      <c r="D63" s="23" t="s">
        <v>14</v>
      </c>
      <c r="E63" s="24">
        <v>12</v>
      </c>
      <c r="F63" s="24">
        <f t="shared" si="0"/>
        <v>12</v>
      </c>
      <c r="G63" s="23">
        <v>1</v>
      </c>
      <c r="H63" s="30">
        <v>15</v>
      </c>
      <c r="I63" s="27">
        <f t="shared" si="1"/>
        <v>15</v>
      </c>
      <c r="J63" s="27">
        <v>15</v>
      </c>
      <c r="K63" s="28">
        <f t="shared" si="2"/>
        <v>3</v>
      </c>
      <c r="L63" s="29">
        <f t="shared" si="3"/>
        <v>301.51999999999992</v>
      </c>
      <c r="M63" s="58" t="s">
        <v>517</v>
      </c>
    </row>
    <row r="64" spans="1:13" x14ac:dyDescent="0.25">
      <c r="A64" s="22">
        <v>41748</v>
      </c>
      <c r="B64" s="25" t="s">
        <v>456</v>
      </c>
      <c r="C64" s="31" t="s">
        <v>476</v>
      </c>
      <c r="D64" s="23" t="s">
        <v>17</v>
      </c>
      <c r="E64" s="24">
        <v>13</v>
      </c>
      <c r="F64" s="24">
        <f t="shared" si="0"/>
        <v>26</v>
      </c>
      <c r="G64" s="23">
        <v>2</v>
      </c>
      <c r="H64" s="30">
        <v>15</v>
      </c>
      <c r="I64" s="27">
        <f t="shared" si="1"/>
        <v>30</v>
      </c>
      <c r="J64" s="27">
        <v>10</v>
      </c>
      <c r="K64" s="28">
        <f t="shared" si="2"/>
        <v>4</v>
      </c>
      <c r="L64" s="29">
        <f t="shared" si="3"/>
        <v>305.51999999999992</v>
      </c>
      <c r="M64" s="58" t="s">
        <v>518</v>
      </c>
    </row>
    <row r="65" spans="1:13" x14ac:dyDescent="0.25">
      <c r="A65" s="22">
        <v>41748</v>
      </c>
      <c r="B65" s="25" t="s">
        <v>68</v>
      </c>
      <c r="C65" s="31" t="s">
        <v>187</v>
      </c>
      <c r="D65" s="23" t="s">
        <v>13</v>
      </c>
      <c r="E65" s="24">
        <v>2.5</v>
      </c>
      <c r="F65" s="24">
        <f t="shared" si="0"/>
        <v>2.5</v>
      </c>
      <c r="G65" s="23">
        <v>1</v>
      </c>
      <c r="H65" s="30">
        <v>10</v>
      </c>
      <c r="I65" s="27">
        <f t="shared" si="1"/>
        <v>10</v>
      </c>
      <c r="J65" s="27">
        <v>3</v>
      </c>
      <c r="K65" s="28">
        <f t="shared" si="2"/>
        <v>7.5</v>
      </c>
      <c r="L65" s="29">
        <f t="shared" si="3"/>
        <v>313.01999999999992</v>
      </c>
      <c r="M65" s="58" t="s">
        <v>519</v>
      </c>
    </row>
    <row r="66" spans="1:13" x14ac:dyDescent="0.25">
      <c r="A66" s="22">
        <v>41748</v>
      </c>
      <c r="B66" s="25" t="s">
        <v>27</v>
      </c>
      <c r="C66" s="31" t="s">
        <v>174</v>
      </c>
      <c r="D66" s="23" t="s">
        <v>13</v>
      </c>
      <c r="E66" s="24">
        <v>14.3</v>
      </c>
      <c r="F66" s="24">
        <f t="shared" si="0"/>
        <v>28.6</v>
      </c>
      <c r="G66" s="23">
        <v>2</v>
      </c>
      <c r="H66" s="30">
        <v>35</v>
      </c>
      <c r="I66" s="27">
        <f t="shared" si="1"/>
        <v>70</v>
      </c>
      <c r="J66" s="27">
        <v>15</v>
      </c>
      <c r="K66" s="28">
        <f t="shared" si="2"/>
        <v>41.4</v>
      </c>
      <c r="L66" s="29">
        <f t="shared" si="3"/>
        <v>354.4199999999999</v>
      </c>
      <c r="M66" s="58" t="s">
        <v>520</v>
      </c>
    </row>
    <row r="67" spans="1:13" x14ac:dyDescent="0.25">
      <c r="A67" s="22">
        <v>41748</v>
      </c>
      <c r="B67" s="23" t="s">
        <v>444</v>
      </c>
      <c r="C67" s="31" t="s">
        <v>179</v>
      </c>
      <c r="D67" s="23" t="s">
        <v>84</v>
      </c>
      <c r="E67" s="24">
        <v>14</v>
      </c>
      <c r="F67" s="24">
        <f t="shared" si="0"/>
        <v>14</v>
      </c>
      <c r="G67" s="23">
        <v>1</v>
      </c>
      <c r="H67" s="30">
        <v>20</v>
      </c>
      <c r="I67" s="27">
        <f t="shared" si="1"/>
        <v>20</v>
      </c>
      <c r="J67" s="27">
        <v>6</v>
      </c>
      <c r="K67" s="28">
        <f t="shared" si="2"/>
        <v>6</v>
      </c>
      <c r="L67" s="29">
        <f t="shared" si="3"/>
        <v>360.4199999999999</v>
      </c>
      <c r="M67" s="58" t="s">
        <v>520</v>
      </c>
    </row>
    <row r="68" spans="1:13" x14ac:dyDescent="0.25">
      <c r="A68" s="22">
        <v>41748</v>
      </c>
      <c r="B68" s="25" t="s">
        <v>44</v>
      </c>
      <c r="C68" s="31" t="s">
        <v>183</v>
      </c>
      <c r="D68" s="23" t="s">
        <v>14</v>
      </c>
      <c r="E68" s="24">
        <v>24</v>
      </c>
      <c r="F68" s="24">
        <f t="shared" si="0"/>
        <v>24</v>
      </c>
      <c r="G68" s="23">
        <v>1</v>
      </c>
      <c r="H68" s="30">
        <v>30</v>
      </c>
      <c r="I68" s="27">
        <f t="shared" si="1"/>
        <v>30</v>
      </c>
      <c r="J68" s="27">
        <v>0.69</v>
      </c>
      <c r="K68" s="28">
        <f t="shared" si="2"/>
        <v>6</v>
      </c>
      <c r="L68" s="29">
        <f t="shared" si="3"/>
        <v>366.4199999999999</v>
      </c>
      <c r="M68" s="58" t="s">
        <v>520</v>
      </c>
    </row>
    <row r="69" spans="1:13" x14ac:dyDescent="0.25">
      <c r="A69" s="22">
        <v>41748</v>
      </c>
      <c r="B69" s="25" t="s">
        <v>42</v>
      </c>
      <c r="C69" s="31" t="s">
        <v>182</v>
      </c>
      <c r="D69" s="23" t="s">
        <v>13</v>
      </c>
      <c r="E69" s="24">
        <v>3</v>
      </c>
      <c r="F69" s="24">
        <f t="shared" si="0"/>
        <v>3</v>
      </c>
      <c r="G69" s="23">
        <v>1</v>
      </c>
      <c r="H69" s="30">
        <v>15</v>
      </c>
      <c r="I69" s="27">
        <f t="shared" si="1"/>
        <v>15</v>
      </c>
      <c r="J69" s="27">
        <v>4.8</v>
      </c>
      <c r="K69" s="28">
        <f t="shared" si="2"/>
        <v>12</v>
      </c>
      <c r="L69" s="29">
        <f t="shared" ref="L69:L113" si="4">L68+K69</f>
        <v>378.4199999999999</v>
      </c>
      <c r="M69" s="58" t="s">
        <v>520</v>
      </c>
    </row>
    <row r="70" spans="1:13" x14ac:dyDescent="0.25">
      <c r="A70" s="22">
        <v>41748</v>
      </c>
      <c r="B70" s="23" t="s">
        <v>60</v>
      </c>
      <c r="C70" s="31" t="s">
        <v>185</v>
      </c>
      <c r="D70" s="23" t="s">
        <v>13</v>
      </c>
      <c r="E70" s="24">
        <v>0.28999999999999998</v>
      </c>
      <c r="F70" s="24">
        <f t="shared" si="0"/>
        <v>0.28999999999999998</v>
      </c>
      <c r="G70" s="23">
        <v>1</v>
      </c>
      <c r="H70" s="30">
        <v>0.3</v>
      </c>
      <c r="I70" s="27">
        <f t="shared" si="1"/>
        <v>0.3</v>
      </c>
      <c r="J70" s="27">
        <v>6</v>
      </c>
      <c r="K70" s="28">
        <f t="shared" si="2"/>
        <v>1.0000000000000009E-2</v>
      </c>
      <c r="L70" s="29">
        <f t="shared" si="4"/>
        <v>378.42999999999989</v>
      </c>
      <c r="M70" s="58" t="s">
        <v>521</v>
      </c>
    </row>
    <row r="71" spans="1:13" x14ac:dyDescent="0.25">
      <c r="A71" s="22">
        <v>41748</v>
      </c>
      <c r="B71" s="25" t="s">
        <v>64</v>
      </c>
      <c r="C71" s="31" t="s">
        <v>174</v>
      </c>
      <c r="D71" s="23" t="s">
        <v>13</v>
      </c>
      <c r="E71" s="24">
        <v>3.6</v>
      </c>
      <c r="F71" s="24">
        <f t="shared" si="0"/>
        <v>7.2</v>
      </c>
      <c r="G71" s="23">
        <v>2</v>
      </c>
      <c r="H71" s="30">
        <v>10</v>
      </c>
      <c r="I71" s="27">
        <f t="shared" si="1"/>
        <v>20</v>
      </c>
      <c r="J71" s="27">
        <v>10</v>
      </c>
      <c r="K71" s="28">
        <f t="shared" si="2"/>
        <v>12.8</v>
      </c>
      <c r="L71" s="29">
        <f t="shared" si="4"/>
        <v>391.2299999999999</v>
      </c>
      <c r="M71" s="58" t="s">
        <v>522</v>
      </c>
    </row>
    <row r="72" spans="1:13" x14ac:dyDescent="0.25">
      <c r="A72" s="22">
        <v>41748</v>
      </c>
      <c r="B72" s="25" t="s">
        <v>63</v>
      </c>
      <c r="C72" s="31" t="s">
        <v>174</v>
      </c>
      <c r="D72" s="23" t="s">
        <v>13</v>
      </c>
      <c r="E72" s="24">
        <v>3.6</v>
      </c>
      <c r="F72" s="24">
        <f t="shared" si="0"/>
        <v>3.6</v>
      </c>
      <c r="G72" s="23">
        <v>1</v>
      </c>
      <c r="H72" s="30">
        <v>10</v>
      </c>
      <c r="I72" s="27">
        <f t="shared" si="1"/>
        <v>10</v>
      </c>
      <c r="J72" s="27">
        <v>4.8</v>
      </c>
      <c r="K72" s="28">
        <f t="shared" si="2"/>
        <v>6.4</v>
      </c>
      <c r="L72" s="29">
        <f t="shared" si="4"/>
        <v>397.62999999999988</v>
      </c>
      <c r="M72" s="58" t="s">
        <v>522</v>
      </c>
    </row>
    <row r="73" spans="1:13" x14ac:dyDescent="0.25">
      <c r="A73" s="22">
        <v>41748</v>
      </c>
      <c r="B73" s="23" t="s">
        <v>77</v>
      </c>
      <c r="C73" s="31" t="s">
        <v>188</v>
      </c>
      <c r="D73" s="23" t="s">
        <v>12</v>
      </c>
      <c r="E73" s="24">
        <v>15.4</v>
      </c>
      <c r="F73" s="24">
        <f t="shared" si="0"/>
        <v>15.4</v>
      </c>
      <c r="G73" s="23">
        <v>1</v>
      </c>
      <c r="H73" s="30">
        <v>22</v>
      </c>
      <c r="I73" s="27">
        <f t="shared" si="1"/>
        <v>22</v>
      </c>
      <c r="J73" s="27">
        <v>6</v>
      </c>
      <c r="K73" s="28">
        <f t="shared" si="2"/>
        <v>6.6</v>
      </c>
      <c r="L73" s="29">
        <f t="shared" si="4"/>
        <v>404.2299999999999</v>
      </c>
      <c r="M73" s="58" t="s">
        <v>523</v>
      </c>
    </row>
    <row r="74" spans="1:13" x14ac:dyDescent="0.25">
      <c r="A74" s="22">
        <v>41749</v>
      </c>
      <c r="B74" s="23" t="s">
        <v>68</v>
      </c>
      <c r="C74" s="31" t="s">
        <v>187</v>
      </c>
      <c r="D74" s="23" t="s">
        <v>13</v>
      </c>
      <c r="E74" s="24">
        <v>2.5</v>
      </c>
      <c r="F74" s="24">
        <f t="shared" si="0"/>
        <v>2.5</v>
      </c>
      <c r="G74" s="23">
        <v>1</v>
      </c>
      <c r="H74" s="30">
        <v>10</v>
      </c>
      <c r="I74" s="27">
        <f t="shared" si="1"/>
        <v>10</v>
      </c>
      <c r="J74" s="27">
        <v>6</v>
      </c>
      <c r="K74" s="28">
        <f t="shared" si="2"/>
        <v>7.5</v>
      </c>
      <c r="L74" s="29">
        <f t="shared" si="4"/>
        <v>411.7299999999999</v>
      </c>
      <c r="M74" s="58" t="s">
        <v>524</v>
      </c>
    </row>
    <row r="75" spans="1:13" x14ac:dyDescent="0.25">
      <c r="A75" s="22">
        <v>41750</v>
      </c>
      <c r="B75" s="23" t="s">
        <v>450</v>
      </c>
      <c r="C75" s="31" t="s">
        <v>175</v>
      </c>
      <c r="D75" s="23" t="s">
        <v>473</v>
      </c>
      <c r="E75" s="24">
        <v>5.6</v>
      </c>
      <c r="F75" s="24">
        <f t="shared" si="0"/>
        <v>5.6</v>
      </c>
      <c r="G75" s="23">
        <v>1</v>
      </c>
      <c r="H75" s="30">
        <v>8</v>
      </c>
      <c r="I75" s="27">
        <f t="shared" si="1"/>
        <v>8</v>
      </c>
      <c r="J75" s="27">
        <v>3</v>
      </c>
      <c r="K75" s="28">
        <f t="shared" si="2"/>
        <v>2.4000000000000004</v>
      </c>
      <c r="L75" s="29">
        <f t="shared" si="4"/>
        <v>414.12999999999988</v>
      </c>
      <c r="M75" s="58" t="s">
        <v>525</v>
      </c>
    </row>
    <row r="76" spans="1:13" x14ac:dyDescent="0.25">
      <c r="A76" s="22">
        <v>41750</v>
      </c>
      <c r="B76" s="25" t="s">
        <v>64</v>
      </c>
      <c r="C76" s="31" t="s">
        <v>174</v>
      </c>
      <c r="D76" s="23" t="s">
        <v>13</v>
      </c>
      <c r="E76" s="24">
        <v>3.6</v>
      </c>
      <c r="F76" s="24">
        <f t="shared" si="0"/>
        <v>3.6</v>
      </c>
      <c r="G76" s="23">
        <v>1</v>
      </c>
      <c r="H76" s="30">
        <v>10</v>
      </c>
      <c r="I76" s="27">
        <f t="shared" si="1"/>
        <v>10</v>
      </c>
      <c r="J76" s="27">
        <v>15</v>
      </c>
      <c r="K76" s="28">
        <f t="shared" si="2"/>
        <v>6.4</v>
      </c>
      <c r="L76" s="29">
        <f t="shared" si="4"/>
        <v>420.52999999999986</v>
      </c>
      <c r="M76" s="58" t="s">
        <v>526</v>
      </c>
    </row>
    <row r="77" spans="1:13" x14ac:dyDescent="0.25">
      <c r="A77" s="22">
        <v>41750</v>
      </c>
      <c r="B77" s="25" t="s">
        <v>27</v>
      </c>
      <c r="C77" s="31" t="s">
        <v>174</v>
      </c>
      <c r="D77" s="23" t="s">
        <v>13</v>
      </c>
      <c r="E77" s="24">
        <v>14.3</v>
      </c>
      <c r="F77" s="24">
        <f t="shared" si="0"/>
        <v>14.3</v>
      </c>
      <c r="G77" s="23">
        <v>1</v>
      </c>
      <c r="H77" s="30">
        <v>35</v>
      </c>
      <c r="I77" s="27">
        <f t="shared" si="1"/>
        <v>35</v>
      </c>
      <c r="J77" s="27">
        <v>10</v>
      </c>
      <c r="K77" s="28">
        <f t="shared" si="2"/>
        <v>20.7</v>
      </c>
      <c r="L77" s="29">
        <f t="shared" si="4"/>
        <v>441.22999999999985</v>
      </c>
      <c r="M77" s="58" t="s">
        <v>527</v>
      </c>
    </row>
    <row r="78" spans="1:13" x14ac:dyDescent="0.25">
      <c r="A78" s="22">
        <v>41750</v>
      </c>
      <c r="B78" s="23" t="s">
        <v>457</v>
      </c>
      <c r="C78" s="31" t="s">
        <v>173</v>
      </c>
      <c r="D78" s="23" t="s">
        <v>82</v>
      </c>
      <c r="E78" s="24">
        <v>45</v>
      </c>
      <c r="F78" s="24">
        <f t="shared" si="0"/>
        <v>90</v>
      </c>
      <c r="G78" s="23">
        <v>2</v>
      </c>
      <c r="H78" s="30">
        <v>25</v>
      </c>
      <c r="I78" s="27">
        <f t="shared" si="1"/>
        <v>50</v>
      </c>
      <c r="J78" s="27">
        <v>3</v>
      </c>
      <c r="K78" s="28">
        <f t="shared" si="2"/>
        <v>-40</v>
      </c>
      <c r="L78" s="29">
        <f t="shared" si="4"/>
        <v>401.22999999999985</v>
      </c>
      <c r="M78" s="58" t="s">
        <v>528</v>
      </c>
    </row>
    <row r="79" spans="1:13" x14ac:dyDescent="0.25">
      <c r="A79" s="22">
        <v>41750</v>
      </c>
      <c r="B79" s="25" t="s">
        <v>458</v>
      </c>
      <c r="C79" s="31" t="s">
        <v>183</v>
      </c>
      <c r="D79" s="23" t="s">
        <v>245</v>
      </c>
      <c r="E79" s="24">
        <v>15</v>
      </c>
      <c r="F79" s="24">
        <f t="shared" si="0"/>
        <v>15</v>
      </c>
      <c r="G79" s="23">
        <v>1</v>
      </c>
      <c r="H79" s="30">
        <v>20</v>
      </c>
      <c r="I79" s="27">
        <f t="shared" si="1"/>
        <v>20</v>
      </c>
      <c r="J79" s="27">
        <v>15</v>
      </c>
      <c r="K79" s="28">
        <f t="shared" si="2"/>
        <v>5</v>
      </c>
      <c r="L79" s="29">
        <f t="shared" si="4"/>
        <v>406.22999999999985</v>
      </c>
      <c r="M79" s="58" t="s">
        <v>529</v>
      </c>
    </row>
    <row r="80" spans="1:13" x14ac:dyDescent="0.25">
      <c r="A80" s="22">
        <v>41752</v>
      </c>
      <c r="B80" s="23" t="s">
        <v>456</v>
      </c>
      <c r="C80" s="31" t="s">
        <v>476</v>
      </c>
      <c r="D80" s="23" t="s">
        <v>17</v>
      </c>
      <c r="E80" s="24">
        <v>13</v>
      </c>
      <c r="F80" s="24">
        <f t="shared" si="0"/>
        <v>26</v>
      </c>
      <c r="G80" s="23">
        <v>2</v>
      </c>
      <c r="H80" s="30">
        <v>15</v>
      </c>
      <c r="I80" s="27">
        <f t="shared" si="1"/>
        <v>30</v>
      </c>
      <c r="J80" s="27">
        <v>6</v>
      </c>
      <c r="K80" s="28">
        <f t="shared" si="2"/>
        <v>4</v>
      </c>
      <c r="L80" s="29">
        <f t="shared" si="4"/>
        <v>410.22999999999985</v>
      </c>
      <c r="M80" s="58" t="s">
        <v>530</v>
      </c>
    </row>
    <row r="81" spans="1:13" x14ac:dyDescent="0.25">
      <c r="A81" s="22">
        <v>41752</v>
      </c>
      <c r="B81" s="23" t="s">
        <v>459</v>
      </c>
      <c r="C81" s="31" t="s">
        <v>476</v>
      </c>
      <c r="D81" s="23" t="s">
        <v>17</v>
      </c>
      <c r="E81" s="24">
        <v>13</v>
      </c>
      <c r="F81" s="24">
        <f t="shared" si="0"/>
        <v>26</v>
      </c>
      <c r="G81" s="23">
        <v>2</v>
      </c>
      <c r="H81" s="30">
        <v>15</v>
      </c>
      <c r="I81" s="27">
        <f t="shared" si="1"/>
        <v>30</v>
      </c>
      <c r="J81" s="27">
        <v>0.69</v>
      </c>
      <c r="K81" s="28">
        <f t="shared" si="2"/>
        <v>4</v>
      </c>
      <c r="L81" s="29">
        <f t="shared" si="4"/>
        <v>414.22999999999985</v>
      </c>
      <c r="M81" s="58" t="s">
        <v>530</v>
      </c>
    </row>
    <row r="82" spans="1:13" x14ac:dyDescent="0.25">
      <c r="A82" s="22">
        <v>41752</v>
      </c>
      <c r="B82" s="23" t="s">
        <v>460</v>
      </c>
      <c r="C82" s="31" t="s">
        <v>175</v>
      </c>
      <c r="D82" s="23" t="s">
        <v>12</v>
      </c>
      <c r="E82" s="24">
        <v>11.2</v>
      </c>
      <c r="F82" s="24">
        <f t="shared" si="0"/>
        <v>11.2</v>
      </c>
      <c r="G82" s="23">
        <v>1</v>
      </c>
      <c r="H82" s="30">
        <v>16</v>
      </c>
      <c r="I82" s="27">
        <f t="shared" si="1"/>
        <v>16</v>
      </c>
      <c r="J82" s="27">
        <v>4.8</v>
      </c>
      <c r="K82" s="28">
        <f t="shared" si="2"/>
        <v>4.8000000000000007</v>
      </c>
      <c r="L82" s="29">
        <f t="shared" si="4"/>
        <v>419.02999999999986</v>
      </c>
      <c r="M82" s="58" t="s">
        <v>530</v>
      </c>
    </row>
    <row r="83" spans="1:13" x14ac:dyDescent="0.25">
      <c r="A83" s="22">
        <v>41752</v>
      </c>
      <c r="B83" s="23" t="s">
        <v>461</v>
      </c>
      <c r="C83" s="31" t="s">
        <v>173</v>
      </c>
      <c r="D83" s="23" t="s">
        <v>82</v>
      </c>
      <c r="E83" s="24">
        <v>45</v>
      </c>
      <c r="F83" s="24">
        <f t="shared" si="0"/>
        <v>90</v>
      </c>
      <c r="G83" s="23">
        <v>2</v>
      </c>
      <c r="H83" s="30">
        <v>25</v>
      </c>
      <c r="I83" s="27">
        <f t="shared" si="1"/>
        <v>50</v>
      </c>
      <c r="J83" s="27">
        <v>15</v>
      </c>
      <c r="K83" s="28">
        <f t="shared" si="2"/>
        <v>-40</v>
      </c>
      <c r="L83" s="29">
        <f t="shared" si="4"/>
        <v>379.02999999999986</v>
      </c>
      <c r="M83" s="58" t="s">
        <v>531</v>
      </c>
    </row>
    <row r="84" spans="1:13" x14ac:dyDescent="0.25">
      <c r="A84" s="22">
        <v>41752</v>
      </c>
      <c r="B84" s="23" t="s">
        <v>462</v>
      </c>
      <c r="C84" s="31" t="s">
        <v>179</v>
      </c>
      <c r="D84" s="23" t="s">
        <v>12</v>
      </c>
      <c r="E84" s="24">
        <v>84</v>
      </c>
      <c r="F84" s="24">
        <f t="shared" si="0"/>
        <v>84</v>
      </c>
      <c r="G84" s="23">
        <v>1</v>
      </c>
      <c r="H84" s="30">
        <v>120</v>
      </c>
      <c r="I84" s="27">
        <f t="shared" si="1"/>
        <v>120</v>
      </c>
      <c r="J84" s="27">
        <v>6</v>
      </c>
      <c r="K84" s="28">
        <f t="shared" si="2"/>
        <v>36</v>
      </c>
      <c r="L84" s="29">
        <f t="shared" si="4"/>
        <v>415.02999999999986</v>
      </c>
      <c r="M84" s="58" t="s">
        <v>532</v>
      </c>
    </row>
    <row r="85" spans="1:13" x14ac:dyDescent="0.25">
      <c r="A85" s="22">
        <v>41752</v>
      </c>
      <c r="B85" s="23" t="s">
        <v>58</v>
      </c>
      <c r="C85" s="31" t="s">
        <v>183</v>
      </c>
      <c r="D85" s="23" t="s">
        <v>15</v>
      </c>
      <c r="E85" s="24">
        <v>35.799999999999997</v>
      </c>
      <c r="F85" s="24">
        <f t="shared" si="0"/>
        <v>35.799999999999997</v>
      </c>
      <c r="G85" s="23">
        <v>1</v>
      </c>
      <c r="H85" s="30">
        <v>39.9</v>
      </c>
      <c r="I85" s="27">
        <f t="shared" si="1"/>
        <v>39.9</v>
      </c>
      <c r="J85" s="27">
        <v>6</v>
      </c>
      <c r="K85" s="28">
        <f t="shared" si="2"/>
        <v>4.1000000000000014</v>
      </c>
      <c r="L85" s="29">
        <f t="shared" si="4"/>
        <v>419.12999999999988</v>
      </c>
      <c r="M85" s="58" t="s">
        <v>533</v>
      </c>
    </row>
    <row r="86" spans="1:13" x14ac:dyDescent="0.25">
      <c r="A86" s="22">
        <v>41752</v>
      </c>
      <c r="B86" s="23" t="s">
        <v>38</v>
      </c>
      <c r="C86" s="31" t="s">
        <v>178</v>
      </c>
      <c r="D86" s="23" t="s">
        <v>13</v>
      </c>
      <c r="E86" s="24">
        <v>4.7</v>
      </c>
      <c r="F86" s="24">
        <f t="shared" si="0"/>
        <v>4.7</v>
      </c>
      <c r="G86" s="23">
        <v>1</v>
      </c>
      <c r="H86" s="30">
        <v>12</v>
      </c>
      <c r="I86" s="27">
        <f t="shared" si="1"/>
        <v>12</v>
      </c>
      <c r="J86" s="27">
        <v>6</v>
      </c>
      <c r="K86" s="28">
        <f t="shared" si="2"/>
        <v>7.3</v>
      </c>
      <c r="L86" s="29">
        <f t="shared" si="4"/>
        <v>426.42999999999989</v>
      </c>
      <c r="M86" s="58" t="s">
        <v>534</v>
      </c>
    </row>
    <row r="87" spans="1:13" ht="30" x14ac:dyDescent="0.25">
      <c r="A87" s="22">
        <v>41752</v>
      </c>
      <c r="B87" s="23" t="s">
        <v>463</v>
      </c>
      <c r="C87" s="31" t="s">
        <v>173</v>
      </c>
      <c r="D87" s="66" t="s">
        <v>474</v>
      </c>
      <c r="E87" s="24">
        <v>6.2069999999999999</v>
      </c>
      <c r="F87" s="24">
        <f t="shared" si="0"/>
        <v>180.00299999999999</v>
      </c>
      <c r="G87" s="23">
        <v>29</v>
      </c>
      <c r="H87" s="30">
        <v>10</v>
      </c>
      <c r="I87" s="27">
        <f t="shared" si="1"/>
        <v>290</v>
      </c>
      <c r="J87" s="27">
        <v>3</v>
      </c>
      <c r="K87" s="28">
        <f t="shared" si="2"/>
        <v>109.99700000000001</v>
      </c>
      <c r="L87" s="29">
        <f t="shared" si="4"/>
        <v>536.42699999999991</v>
      </c>
      <c r="M87" s="58" t="s">
        <v>535</v>
      </c>
    </row>
    <row r="88" spans="1:13" ht="30" x14ac:dyDescent="0.25">
      <c r="A88" s="22">
        <v>41752</v>
      </c>
      <c r="B88" s="23" t="s">
        <v>464</v>
      </c>
      <c r="C88" s="31" t="s">
        <v>173</v>
      </c>
      <c r="D88" s="66" t="s">
        <v>474</v>
      </c>
      <c r="E88" s="24">
        <v>6.6665999999999999</v>
      </c>
      <c r="F88" s="24">
        <f t="shared" si="0"/>
        <v>179.9982</v>
      </c>
      <c r="G88" s="23">
        <v>27</v>
      </c>
      <c r="H88" s="30">
        <v>10</v>
      </c>
      <c r="I88" s="27">
        <f t="shared" si="1"/>
        <v>270</v>
      </c>
      <c r="J88" s="27">
        <v>15</v>
      </c>
      <c r="K88" s="28">
        <f t="shared" si="2"/>
        <v>90.001800000000003</v>
      </c>
      <c r="L88" s="29">
        <f t="shared" si="4"/>
        <v>626.42879999999991</v>
      </c>
      <c r="M88" s="58"/>
    </row>
    <row r="89" spans="1:13" x14ac:dyDescent="0.25">
      <c r="A89" s="22">
        <v>41753</v>
      </c>
      <c r="B89" s="23" t="s">
        <v>465</v>
      </c>
      <c r="C89" s="31" t="s">
        <v>173</v>
      </c>
      <c r="D89" s="23" t="s">
        <v>475</v>
      </c>
      <c r="E89" s="24">
        <v>230</v>
      </c>
      <c r="F89" s="24">
        <f t="shared" si="0"/>
        <v>460</v>
      </c>
      <c r="G89" s="23">
        <v>2</v>
      </c>
      <c r="H89" s="30">
        <v>250</v>
      </c>
      <c r="I89" s="27">
        <f t="shared" si="1"/>
        <v>500</v>
      </c>
      <c r="J89" s="27">
        <v>10</v>
      </c>
      <c r="K89" s="28">
        <f t="shared" si="2"/>
        <v>40</v>
      </c>
      <c r="L89" s="29">
        <f t="shared" si="4"/>
        <v>666.42879999999991</v>
      </c>
      <c r="M89" s="58" t="s">
        <v>536</v>
      </c>
    </row>
    <row r="90" spans="1:13" ht="45" x14ac:dyDescent="0.25">
      <c r="A90" s="22">
        <v>41753</v>
      </c>
      <c r="B90" s="66" t="s">
        <v>466</v>
      </c>
      <c r="C90" s="31" t="s">
        <v>173</v>
      </c>
      <c r="D90" s="23" t="s">
        <v>475</v>
      </c>
      <c r="E90" s="24">
        <v>183</v>
      </c>
      <c r="F90" s="24">
        <f t="shared" si="0"/>
        <v>366</v>
      </c>
      <c r="G90" s="23">
        <v>2</v>
      </c>
      <c r="H90" s="30">
        <v>195</v>
      </c>
      <c r="I90" s="27">
        <f t="shared" si="1"/>
        <v>390</v>
      </c>
      <c r="J90" s="27">
        <v>3</v>
      </c>
      <c r="K90" s="28">
        <f t="shared" si="2"/>
        <v>24</v>
      </c>
      <c r="L90" s="29">
        <f t="shared" si="4"/>
        <v>690.42879999999991</v>
      </c>
      <c r="M90" s="58" t="s">
        <v>536</v>
      </c>
    </row>
    <row r="91" spans="1:13" x14ac:dyDescent="0.25">
      <c r="A91" s="22">
        <v>41753</v>
      </c>
      <c r="B91" s="25" t="s">
        <v>27</v>
      </c>
      <c r="C91" s="31" t="s">
        <v>174</v>
      </c>
      <c r="D91" s="23" t="s">
        <v>13</v>
      </c>
      <c r="E91" s="24">
        <v>14.3</v>
      </c>
      <c r="F91" s="24">
        <f t="shared" si="0"/>
        <v>28.6</v>
      </c>
      <c r="G91" s="23">
        <v>2</v>
      </c>
      <c r="H91" s="30">
        <v>35</v>
      </c>
      <c r="I91" s="27">
        <f t="shared" si="1"/>
        <v>70</v>
      </c>
      <c r="J91" s="27">
        <v>15</v>
      </c>
      <c r="K91" s="28">
        <f t="shared" si="2"/>
        <v>41.4</v>
      </c>
      <c r="L91" s="29">
        <f t="shared" si="4"/>
        <v>731.82879999999989</v>
      </c>
      <c r="M91" s="58" t="s">
        <v>537</v>
      </c>
    </row>
    <row r="92" spans="1:13" x14ac:dyDescent="0.25">
      <c r="A92" s="22">
        <v>41755</v>
      </c>
      <c r="B92" s="25" t="s">
        <v>63</v>
      </c>
      <c r="C92" s="31" t="s">
        <v>174</v>
      </c>
      <c r="D92" s="25" t="s">
        <v>13</v>
      </c>
      <c r="E92" s="24">
        <v>3.6</v>
      </c>
      <c r="F92" s="24">
        <f t="shared" si="0"/>
        <v>3.6</v>
      </c>
      <c r="G92" s="23">
        <v>1</v>
      </c>
      <c r="H92" s="30">
        <v>10</v>
      </c>
      <c r="I92" s="27">
        <f t="shared" si="1"/>
        <v>10</v>
      </c>
      <c r="J92" s="27">
        <v>6</v>
      </c>
      <c r="K92" s="28">
        <f t="shared" si="2"/>
        <v>6.4</v>
      </c>
      <c r="L92" s="29">
        <f t="shared" si="4"/>
        <v>738.22879999999986</v>
      </c>
      <c r="M92" s="58" t="s">
        <v>538</v>
      </c>
    </row>
    <row r="93" spans="1:13" x14ac:dyDescent="0.25">
      <c r="A93" s="22">
        <v>41755</v>
      </c>
      <c r="B93" s="25" t="s">
        <v>63</v>
      </c>
      <c r="C93" s="31" t="s">
        <v>174</v>
      </c>
      <c r="D93" s="25" t="s">
        <v>13</v>
      </c>
      <c r="E93" s="24">
        <v>3.6</v>
      </c>
      <c r="F93" s="24">
        <f t="shared" si="0"/>
        <v>3.6</v>
      </c>
      <c r="G93" s="23">
        <v>1</v>
      </c>
      <c r="H93" s="30">
        <v>10</v>
      </c>
      <c r="I93" s="27">
        <f t="shared" si="1"/>
        <v>10</v>
      </c>
      <c r="J93" s="27">
        <v>0.69</v>
      </c>
      <c r="K93" s="28">
        <f t="shared" si="2"/>
        <v>6.4</v>
      </c>
      <c r="L93" s="29">
        <f t="shared" si="4"/>
        <v>744.62879999999984</v>
      </c>
      <c r="M93" s="58" t="s">
        <v>539</v>
      </c>
    </row>
    <row r="94" spans="1:13" x14ac:dyDescent="0.25">
      <c r="A94" s="22">
        <v>41755</v>
      </c>
      <c r="B94" s="25" t="s">
        <v>444</v>
      </c>
      <c r="C94" s="31" t="s">
        <v>179</v>
      </c>
      <c r="D94" s="25" t="s">
        <v>84</v>
      </c>
      <c r="E94" s="24">
        <v>14</v>
      </c>
      <c r="F94" s="24">
        <f t="shared" si="0"/>
        <v>14</v>
      </c>
      <c r="G94" s="23">
        <v>1</v>
      </c>
      <c r="H94" s="30">
        <v>20</v>
      </c>
      <c r="I94" s="27">
        <f t="shared" si="1"/>
        <v>20</v>
      </c>
      <c r="J94" s="27">
        <v>4.8</v>
      </c>
      <c r="K94" s="28">
        <f t="shared" si="2"/>
        <v>6</v>
      </c>
      <c r="L94" s="29">
        <f t="shared" si="4"/>
        <v>750.62879999999984</v>
      </c>
      <c r="M94" s="58" t="s">
        <v>540</v>
      </c>
    </row>
    <row r="95" spans="1:13" x14ac:dyDescent="0.25">
      <c r="A95" s="22">
        <v>41755</v>
      </c>
      <c r="B95" s="25" t="s">
        <v>467</v>
      </c>
      <c r="C95" s="31" t="s">
        <v>183</v>
      </c>
      <c r="D95" s="25" t="s">
        <v>13</v>
      </c>
      <c r="E95" s="24">
        <v>0</v>
      </c>
      <c r="F95" s="24">
        <f t="shared" si="0"/>
        <v>0</v>
      </c>
      <c r="G95" s="23">
        <v>1</v>
      </c>
      <c r="H95" s="30">
        <v>35</v>
      </c>
      <c r="I95" s="27">
        <f t="shared" si="1"/>
        <v>35</v>
      </c>
      <c r="J95" s="27">
        <v>6</v>
      </c>
      <c r="K95" s="28">
        <f t="shared" si="2"/>
        <v>35</v>
      </c>
      <c r="L95" s="29">
        <f t="shared" si="4"/>
        <v>785.62879999999984</v>
      </c>
      <c r="M95" s="58" t="s">
        <v>541</v>
      </c>
    </row>
    <row r="96" spans="1:13" x14ac:dyDescent="0.25">
      <c r="A96" s="22">
        <v>41756</v>
      </c>
      <c r="B96" s="25" t="s">
        <v>468</v>
      </c>
      <c r="C96" s="31" t="s">
        <v>175</v>
      </c>
      <c r="D96" s="25" t="s">
        <v>12</v>
      </c>
      <c r="E96" s="24">
        <v>17.5</v>
      </c>
      <c r="F96" s="24">
        <f t="shared" si="0"/>
        <v>17.5</v>
      </c>
      <c r="G96" s="23">
        <v>1</v>
      </c>
      <c r="H96" s="30">
        <v>25</v>
      </c>
      <c r="I96" s="27">
        <f t="shared" si="1"/>
        <v>25</v>
      </c>
      <c r="J96" s="27">
        <v>10</v>
      </c>
      <c r="K96" s="28">
        <f t="shared" si="2"/>
        <v>7.5</v>
      </c>
      <c r="L96" s="29">
        <f t="shared" si="4"/>
        <v>793.12879999999984</v>
      </c>
      <c r="M96" s="58" t="s">
        <v>542</v>
      </c>
    </row>
    <row r="97" spans="1:13" x14ac:dyDescent="0.25">
      <c r="A97" s="22">
        <v>41756</v>
      </c>
      <c r="B97" s="25" t="s">
        <v>51</v>
      </c>
      <c r="C97" s="31" t="s">
        <v>175</v>
      </c>
      <c r="D97" s="25" t="s">
        <v>14</v>
      </c>
      <c r="E97" s="24">
        <v>12</v>
      </c>
      <c r="F97" s="24">
        <f t="shared" si="0"/>
        <v>24</v>
      </c>
      <c r="G97" s="23">
        <v>2</v>
      </c>
      <c r="H97" s="30">
        <v>15</v>
      </c>
      <c r="I97" s="27">
        <f t="shared" si="1"/>
        <v>30</v>
      </c>
      <c r="J97" s="27">
        <v>4.8</v>
      </c>
      <c r="K97" s="28">
        <f t="shared" si="2"/>
        <v>6</v>
      </c>
      <c r="L97" s="29">
        <f t="shared" si="4"/>
        <v>799.12879999999984</v>
      </c>
      <c r="M97" s="58" t="s">
        <v>543</v>
      </c>
    </row>
    <row r="98" spans="1:13" x14ac:dyDescent="0.25">
      <c r="A98" s="22">
        <v>41756</v>
      </c>
      <c r="B98" s="25" t="s">
        <v>33</v>
      </c>
      <c r="C98" s="31" t="s">
        <v>175</v>
      </c>
      <c r="D98" s="25" t="s">
        <v>14</v>
      </c>
      <c r="E98" s="24">
        <v>12</v>
      </c>
      <c r="F98" s="24">
        <f t="shared" si="0"/>
        <v>12</v>
      </c>
      <c r="G98" s="23">
        <v>1</v>
      </c>
      <c r="H98" s="30">
        <v>15</v>
      </c>
      <c r="I98" s="27">
        <f t="shared" si="1"/>
        <v>15</v>
      </c>
      <c r="J98" s="27">
        <v>6</v>
      </c>
      <c r="K98" s="28">
        <f t="shared" si="2"/>
        <v>3</v>
      </c>
      <c r="L98" s="29">
        <f t="shared" si="4"/>
        <v>802.12879999999984</v>
      </c>
      <c r="M98" s="58" t="s">
        <v>543</v>
      </c>
    </row>
    <row r="99" spans="1:13" x14ac:dyDescent="0.25">
      <c r="A99" s="22">
        <v>41756</v>
      </c>
      <c r="B99" s="25" t="s">
        <v>450</v>
      </c>
      <c r="C99" s="31" t="s">
        <v>175</v>
      </c>
      <c r="D99" s="25" t="s">
        <v>473</v>
      </c>
      <c r="E99" s="24">
        <v>5.6</v>
      </c>
      <c r="F99" s="24">
        <f t="shared" si="0"/>
        <v>5.6</v>
      </c>
      <c r="G99" s="23">
        <v>1</v>
      </c>
      <c r="H99" s="30">
        <v>8</v>
      </c>
      <c r="I99" s="27">
        <f t="shared" si="1"/>
        <v>8</v>
      </c>
      <c r="J99" s="27">
        <v>6</v>
      </c>
      <c r="K99" s="28">
        <f t="shared" si="2"/>
        <v>2.4000000000000004</v>
      </c>
      <c r="L99" s="29">
        <f t="shared" si="4"/>
        <v>804.52879999999982</v>
      </c>
      <c r="M99" s="58" t="s">
        <v>544</v>
      </c>
    </row>
    <row r="100" spans="1:13" x14ac:dyDescent="0.25">
      <c r="A100" s="22">
        <v>41756</v>
      </c>
      <c r="B100" s="25" t="s">
        <v>469</v>
      </c>
      <c r="C100" s="31" t="s">
        <v>175</v>
      </c>
      <c r="D100" s="25" t="s">
        <v>84</v>
      </c>
      <c r="E100" s="24">
        <v>14</v>
      </c>
      <c r="F100" s="24">
        <f t="shared" si="0"/>
        <v>14</v>
      </c>
      <c r="G100" s="23">
        <v>1</v>
      </c>
      <c r="H100" s="30">
        <v>20</v>
      </c>
      <c r="I100" s="27">
        <f t="shared" si="1"/>
        <v>20</v>
      </c>
      <c r="J100" s="27">
        <v>3</v>
      </c>
      <c r="K100" s="28">
        <f t="shared" si="2"/>
        <v>6</v>
      </c>
      <c r="L100" s="29">
        <f t="shared" si="4"/>
        <v>810.52879999999982</v>
      </c>
      <c r="M100" s="58" t="s">
        <v>544</v>
      </c>
    </row>
    <row r="101" spans="1:13" x14ac:dyDescent="0.25">
      <c r="A101" s="22">
        <v>41757</v>
      </c>
      <c r="B101" s="25" t="s">
        <v>470</v>
      </c>
      <c r="C101" s="31" t="s">
        <v>173</v>
      </c>
      <c r="D101" s="25" t="s">
        <v>82</v>
      </c>
      <c r="E101" s="24">
        <v>45</v>
      </c>
      <c r="F101" s="24">
        <f t="shared" si="0"/>
        <v>90</v>
      </c>
      <c r="G101" s="23">
        <v>2</v>
      </c>
      <c r="H101" s="30">
        <v>25</v>
      </c>
      <c r="I101" s="27">
        <f t="shared" si="1"/>
        <v>50</v>
      </c>
      <c r="J101" s="27">
        <v>15</v>
      </c>
      <c r="K101" s="28">
        <f t="shared" si="2"/>
        <v>-40</v>
      </c>
      <c r="L101" s="29">
        <f t="shared" si="4"/>
        <v>770.52879999999982</v>
      </c>
      <c r="M101" s="58" t="s">
        <v>545</v>
      </c>
    </row>
    <row r="102" spans="1:13" x14ac:dyDescent="0.25">
      <c r="A102" s="22">
        <v>41757</v>
      </c>
      <c r="B102" s="25" t="s">
        <v>62</v>
      </c>
      <c r="C102" s="31" t="s">
        <v>174</v>
      </c>
      <c r="D102" s="25" t="s">
        <v>13</v>
      </c>
      <c r="E102" s="24">
        <v>3.6</v>
      </c>
      <c r="F102" s="24">
        <f t="shared" si="0"/>
        <v>18</v>
      </c>
      <c r="G102" s="23">
        <v>5</v>
      </c>
      <c r="H102" s="30">
        <v>10</v>
      </c>
      <c r="I102" s="27">
        <f t="shared" si="1"/>
        <v>50</v>
      </c>
      <c r="J102" s="27">
        <v>10</v>
      </c>
      <c r="K102" s="28">
        <f t="shared" si="2"/>
        <v>32</v>
      </c>
      <c r="L102" s="29">
        <f t="shared" si="4"/>
        <v>802.52879999999982</v>
      </c>
      <c r="M102" s="58" t="s">
        <v>546</v>
      </c>
    </row>
    <row r="103" spans="1:13" x14ac:dyDescent="0.25">
      <c r="A103" s="22">
        <v>41758</v>
      </c>
      <c r="B103" s="25" t="s">
        <v>27</v>
      </c>
      <c r="C103" s="31" t="s">
        <v>174</v>
      </c>
      <c r="D103" s="25" t="s">
        <v>13</v>
      </c>
      <c r="E103" s="24">
        <v>14.3</v>
      </c>
      <c r="F103" s="24">
        <f t="shared" si="0"/>
        <v>14.3</v>
      </c>
      <c r="G103" s="23">
        <v>1</v>
      </c>
      <c r="H103" s="30">
        <v>35</v>
      </c>
      <c r="I103" s="27">
        <f t="shared" si="1"/>
        <v>35</v>
      </c>
      <c r="J103" s="27">
        <v>3</v>
      </c>
      <c r="K103" s="28">
        <f t="shared" si="2"/>
        <v>20.7</v>
      </c>
      <c r="L103" s="29">
        <f t="shared" si="4"/>
        <v>823.22879999999986</v>
      </c>
      <c r="M103" s="58" t="s">
        <v>547</v>
      </c>
    </row>
    <row r="104" spans="1:13" x14ac:dyDescent="0.25">
      <c r="A104" s="22">
        <v>41758</v>
      </c>
      <c r="B104" s="25" t="s">
        <v>35</v>
      </c>
      <c r="C104" s="31" t="s">
        <v>175</v>
      </c>
      <c r="D104" s="23" t="s">
        <v>12</v>
      </c>
      <c r="E104" s="24">
        <v>11.2</v>
      </c>
      <c r="F104" s="24">
        <f t="shared" si="0"/>
        <v>11.2</v>
      </c>
      <c r="G104" s="23">
        <v>1</v>
      </c>
      <c r="H104" s="30">
        <v>16</v>
      </c>
      <c r="I104" s="27">
        <f t="shared" si="1"/>
        <v>16</v>
      </c>
      <c r="J104" s="27">
        <v>15</v>
      </c>
      <c r="K104" s="28">
        <f t="shared" si="2"/>
        <v>4.8000000000000007</v>
      </c>
      <c r="L104" s="29">
        <f t="shared" si="4"/>
        <v>828.02879999999982</v>
      </c>
      <c r="M104" s="58" t="s">
        <v>547</v>
      </c>
    </row>
    <row r="105" spans="1:13" x14ac:dyDescent="0.25">
      <c r="A105" s="22">
        <v>41758</v>
      </c>
      <c r="B105" s="25" t="s">
        <v>351</v>
      </c>
      <c r="C105" s="31" t="s">
        <v>175</v>
      </c>
      <c r="D105" s="23" t="s">
        <v>84</v>
      </c>
      <c r="E105" s="24">
        <v>17.5</v>
      </c>
      <c r="F105" s="24">
        <f t="shared" si="0"/>
        <v>17.5</v>
      </c>
      <c r="G105" s="23">
        <v>1</v>
      </c>
      <c r="H105" s="30">
        <v>25</v>
      </c>
      <c r="I105" s="27">
        <f t="shared" si="1"/>
        <v>25</v>
      </c>
      <c r="J105" s="27">
        <v>6</v>
      </c>
      <c r="K105" s="28">
        <f t="shared" si="2"/>
        <v>7.5</v>
      </c>
      <c r="L105" s="29">
        <f t="shared" si="4"/>
        <v>835.52879999999982</v>
      </c>
      <c r="M105" s="58" t="s">
        <v>547</v>
      </c>
    </row>
    <row r="106" spans="1:13" x14ac:dyDescent="0.25">
      <c r="A106" s="22">
        <v>41758</v>
      </c>
      <c r="B106" s="25" t="s">
        <v>452</v>
      </c>
      <c r="C106" s="31" t="s">
        <v>179</v>
      </c>
      <c r="D106" s="23" t="s">
        <v>84</v>
      </c>
      <c r="E106" s="24">
        <v>14</v>
      </c>
      <c r="F106" s="24">
        <f t="shared" si="0"/>
        <v>14</v>
      </c>
      <c r="G106" s="23">
        <v>1</v>
      </c>
      <c r="H106" s="30">
        <v>20</v>
      </c>
      <c r="I106" s="27">
        <f t="shared" si="1"/>
        <v>20</v>
      </c>
      <c r="J106" s="27">
        <v>0.69</v>
      </c>
      <c r="K106" s="28">
        <f t="shared" si="2"/>
        <v>6</v>
      </c>
      <c r="L106" s="29">
        <f t="shared" si="4"/>
        <v>841.52879999999982</v>
      </c>
      <c r="M106" s="58" t="s">
        <v>547</v>
      </c>
    </row>
    <row r="107" spans="1:13" x14ac:dyDescent="0.25">
      <c r="A107" s="22">
        <v>41758</v>
      </c>
      <c r="B107" s="25" t="s">
        <v>471</v>
      </c>
      <c r="C107" s="31" t="s">
        <v>179</v>
      </c>
      <c r="D107" s="23" t="s">
        <v>84</v>
      </c>
      <c r="E107" s="24">
        <v>14</v>
      </c>
      <c r="F107" s="24">
        <f t="shared" si="0"/>
        <v>14</v>
      </c>
      <c r="G107" s="23">
        <v>1</v>
      </c>
      <c r="H107" s="30">
        <v>20</v>
      </c>
      <c r="I107" s="27">
        <f t="shared" si="1"/>
        <v>20</v>
      </c>
      <c r="J107" s="27">
        <v>4.8</v>
      </c>
      <c r="K107" s="28">
        <f t="shared" si="2"/>
        <v>6</v>
      </c>
      <c r="L107" s="29">
        <f t="shared" si="4"/>
        <v>847.52879999999982</v>
      </c>
      <c r="M107" s="58" t="s">
        <v>547</v>
      </c>
    </row>
    <row r="108" spans="1:13" x14ac:dyDescent="0.25">
      <c r="A108" s="22">
        <v>41758</v>
      </c>
      <c r="B108" s="25" t="s">
        <v>472</v>
      </c>
      <c r="C108" s="31" t="s">
        <v>173</v>
      </c>
      <c r="D108" s="23" t="s">
        <v>82</v>
      </c>
      <c r="E108" s="24">
        <v>30</v>
      </c>
      <c r="F108" s="24">
        <f t="shared" si="0"/>
        <v>60</v>
      </c>
      <c r="G108" s="23">
        <v>2</v>
      </c>
      <c r="H108" s="30">
        <v>25</v>
      </c>
      <c r="I108" s="27">
        <f t="shared" si="1"/>
        <v>50</v>
      </c>
      <c r="J108" s="27">
        <v>6</v>
      </c>
      <c r="K108" s="28">
        <f t="shared" si="2"/>
        <v>-10</v>
      </c>
      <c r="L108" s="29">
        <f t="shared" si="4"/>
        <v>837.52879999999982</v>
      </c>
      <c r="M108" s="58" t="s">
        <v>548</v>
      </c>
    </row>
    <row r="109" spans="1:13" x14ac:dyDescent="0.25">
      <c r="A109" s="22">
        <v>41759</v>
      </c>
      <c r="B109" s="25" t="s">
        <v>472</v>
      </c>
      <c r="C109" s="31" t="s">
        <v>173</v>
      </c>
      <c r="D109" s="23" t="s">
        <v>82</v>
      </c>
      <c r="E109" s="24">
        <v>30</v>
      </c>
      <c r="F109" s="24">
        <f t="shared" si="0"/>
        <v>30</v>
      </c>
      <c r="G109" s="23">
        <v>1</v>
      </c>
      <c r="H109" s="30">
        <v>25</v>
      </c>
      <c r="I109" s="27">
        <f t="shared" si="1"/>
        <v>25</v>
      </c>
      <c r="J109" s="27">
        <v>10</v>
      </c>
      <c r="K109" s="28">
        <f t="shared" si="2"/>
        <v>-5</v>
      </c>
      <c r="L109" s="29">
        <f t="shared" si="4"/>
        <v>832.52879999999982</v>
      </c>
      <c r="M109" s="58" t="s">
        <v>549</v>
      </c>
    </row>
    <row r="110" spans="1:13" x14ac:dyDescent="0.25">
      <c r="A110" s="22">
        <v>41759</v>
      </c>
      <c r="B110" s="25" t="s">
        <v>44</v>
      </c>
      <c r="C110" s="31" t="s">
        <v>183</v>
      </c>
      <c r="D110" s="23" t="s">
        <v>14</v>
      </c>
      <c r="E110" s="24">
        <v>24</v>
      </c>
      <c r="F110" s="24">
        <f t="shared" si="0"/>
        <v>72</v>
      </c>
      <c r="G110" s="23">
        <v>3</v>
      </c>
      <c r="H110" s="30">
        <v>30</v>
      </c>
      <c r="I110" s="27">
        <f t="shared" si="1"/>
        <v>90</v>
      </c>
      <c r="J110" s="27">
        <v>4.8</v>
      </c>
      <c r="K110" s="28">
        <f t="shared" si="2"/>
        <v>18</v>
      </c>
      <c r="L110" s="29">
        <f t="shared" si="4"/>
        <v>850.52879999999982</v>
      </c>
      <c r="M110" s="58" t="s">
        <v>550</v>
      </c>
    </row>
    <row r="111" spans="1:13" x14ac:dyDescent="0.25">
      <c r="A111" s="22">
        <v>41759</v>
      </c>
      <c r="B111" s="25" t="s">
        <v>80</v>
      </c>
      <c r="C111" s="31" t="s">
        <v>183</v>
      </c>
      <c r="D111" s="23" t="s">
        <v>84</v>
      </c>
      <c r="E111" s="24">
        <v>35</v>
      </c>
      <c r="F111" s="24">
        <f t="shared" si="0"/>
        <v>35</v>
      </c>
      <c r="G111" s="23">
        <v>1</v>
      </c>
      <c r="H111" s="30">
        <v>50</v>
      </c>
      <c r="I111" s="27">
        <f t="shared" si="1"/>
        <v>50</v>
      </c>
      <c r="J111" s="27">
        <v>10</v>
      </c>
      <c r="K111" s="28">
        <f t="shared" si="2"/>
        <v>15</v>
      </c>
      <c r="L111" s="29">
        <f t="shared" si="4"/>
        <v>865.52879999999982</v>
      </c>
      <c r="M111" s="58" t="s">
        <v>551</v>
      </c>
    </row>
    <row r="112" spans="1:13" x14ac:dyDescent="0.25">
      <c r="A112" s="22">
        <v>41759</v>
      </c>
      <c r="B112" s="25" t="s">
        <v>40</v>
      </c>
      <c r="C112" s="31" t="s">
        <v>180</v>
      </c>
      <c r="D112" s="23" t="s">
        <v>13</v>
      </c>
      <c r="E112" s="24">
        <v>1.28</v>
      </c>
      <c r="F112" s="24">
        <f t="shared" si="0"/>
        <v>1.28</v>
      </c>
      <c r="G112" s="23">
        <v>1</v>
      </c>
      <c r="H112" s="30">
        <v>5</v>
      </c>
      <c r="I112" s="27">
        <f t="shared" si="1"/>
        <v>5</v>
      </c>
      <c r="J112" s="27">
        <v>3</v>
      </c>
      <c r="K112" s="28">
        <f t="shared" si="2"/>
        <v>3.7199999999999998</v>
      </c>
      <c r="L112" s="29">
        <f t="shared" si="4"/>
        <v>869.24879999999985</v>
      </c>
      <c r="M112" s="58" t="s">
        <v>552</v>
      </c>
    </row>
    <row r="113" spans="1:13" x14ac:dyDescent="0.25">
      <c r="A113" s="22">
        <v>41759</v>
      </c>
      <c r="B113" s="25" t="s">
        <v>27</v>
      </c>
      <c r="C113" s="31" t="s">
        <v>174</v>
      </c>
      <c r="D113" s="23" t="s">
        <v>13</v>
      </c>
      <c r="E113" s="24">
        <v>14.3</v>
      </c>
      <c r="F113" s="24">
        <f t="shared" si="0"/>
        <v>14.3</v>
      </c>
      <c r="G113" s="23">
        <v>1</v>
      </c>
      <c r="H113" s="30">
        <v>35</v>
      </c>
      <c r="I113" s="27">
        <f t="shared" si="1"/>
        <v>35</v>
      </c>
      <c r="J113" s="27">
        <v>15</v>
      </c>
      <c r="K113" s="28">
        <f t="shared" si="2"/>
        <v>20.7</v>
      </c>
      <c r="L113" s="29">
        <f t="shared" si="4"/>
        <v>889.94879999999989</v>
      </c>
      <c r="M113" s="58" t="s">
        <v>553</v>
      </c>
    </row>
    <row r="114" spans="1:13" s="41" customFormat="1" ht="18.75" customHeight="1" x14ac:dyDescent="0.25">
      <c r="A114" s="32"/>
      <c r="B114" s="33" t="s">
        <v>18</v>
      </c>
      <c r="C114" s="59"/>
      <c r="D114" s="34"/>
      <c r="E114" s="35"/>
      <c r="F114" s="36">
        <f>SUBTOTAL(9,F4:F113)</f>
        <v>3534.1511999999998</v>
      </c>
      <c r="G114" s="37">
        <f>SUBTOTAL(9,G4:G113)</f>
        <v>205</v>
      </c>
      <c r="H114" s="38"/>
      <c r="I114" s="36">
        <f>SUBTOTAL(9,I4:I113)</f>
        <v>4424.1000000000004</v>
      </c>
      <c r="J114" s="39">
        <f>SUBTOTAL(9,J4:J97)</f>
        <v>685.73</v>
      </c>
      <c r="K114" s="39">
        <f>SUBTOTAL(9,K4:K113)</f>
        <v>889.94879999999989</v>
      </c>
      <c r="L114" s="40"/>
    </row>
    <row r="115" spans="1:13" x14ac:dyDescent="0.25">
      <c r="A115" s="2"/>
      <c r="B115" s="2"/>
      <c r="D115" s="42"/>
      <c r="E115" s="4"/>
      <c r="F115" s="4"/>
      <c r="G115" s="5"/>
      <c r="H115" s="6"/>
      <c r="I115" s="12"/>
      <c r="J115" s="13"/>
      <c r="K115" s="9"/>
      <c r="L115" s="10"/>
    </row>
    <row r="116" spans="1:13" x14ac:dyDescent="0.25">
      <c r="A116" s="2"/>
      <c r="B116" s="2"/>
      <c r="D116" s="42"/>
      <c r="E116" s="4"/>
      <c r="F116" s="4"/>
      <c r="G116" s="5"/>
      <c r="H116" s="6"/>
      <c r="I116" s="12"/>
      <c r="J116" s="13"/>
      <c r="K116" s="9"/>
      <c r="L116" s="10"/>
    </row>
    <row r="117" spans="1:13" x14ac:dyDescent="0.25">
      <c r="A117" s="2"/>
      <c r="B117" s="43" t="s">
        <v>19</v>
      </c>
      <c r="C117" s="44"/>
      <c r="D117" s="45"/>
      <c r="E117" s="4"/>
      <c r="F117" s="4"/>
      <c r="G117" s="5"/>
      <c r="H117" s="6"/>
      <c r="I117" s="12"/>
      <c r="J117" s="13"/>
      <c r="K117" s="9"/>
      <c r="L117" s="10"/>
    </row>
    <row r="118" spans="1:13" x14ac:dyDescent="0.25">
      <c r="A118" s="2"/>
      <c r="B118" s="46" t="s">
        <v>20</v>
      </c>
      <c r="C118" s="47" t="s">
        <v>21</v>
      </c>
      <c r="D118" s="48" t="s">
        <v>22</v>
      </c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B119" s="49" t="s">
        <v>558</v>
      </c>
      <c r="C119" s="60">
        <v>49</v>
      </c>
      <c r="D119" s="50">
        <v>70</v>
      </c>
    </row>
    <row r="120" spans="1:13" ht="15.75" customHeight="1" x14ac:dyDescent="0.25">
      <c r="B120" s="49" t="s">
        <v>559</v>
      </c>
      <c r="C120" s="60">
        <v>98</v>
      </c>
      <c r="D120" s="50">
        <v>140</v>
      </c>
    </row>
    <row r="121" spans="1:13" ht="15.75" customHeight="1" x14ac:dyDescent="0.25">
      <c r="B121" s="49" t="s">
        <v>189</v>
      </c>
      <c r="C121" s="60">
        <v>35</v>
      </c>
      <c r="D121" s="50">
        <v>50</v>
      </c>
    </row>
    <row r="122" spans="1:13" ht="15.75" customHeight="1" x14ac:dyDescent="0.25">
      <c r="B122" s="52" t="s">
        <v>18</v>
      </c>
      <c r="C122" s="53">
        <f>SUM(C119:C121)</f>
        <v>182</v>
      </c>
      <c r="D122" s="54">
        <f>SUM(D119:D121)</f>
        <v>260</v>
      </c>
    </row>
    <row r="123" spans="1:13" s="55" customFormat="1" ht="18" customHeight="1" x14ac:dyDescent="0.25">
      <c r="B123" s="11"/>
      <c r="C123" s="61"/>
      <c r="D123" s="11"/>
      <c r="E123" s="56"/>
      <c r="F123" s="56"/>
      <c r="G123" s="56"/>
      <c r="H123" s="56"/>
      <c r="I123" s="56"/>
    </row>
    <row r="124" spans="1:13" x14ac:dyDescent="0.25">
      <c r="B124" s="43" t="s">
        <v>13</v>
      </c>
      <c r="C124" s="44"/>
      <c r="D124" s="45"/>
    </row>
    <row r="125" spans="1:13" x14ac:dyDescent="0.25">
      <c r="B125" s="46" t="s">
        <v>20</v>
      </c>
      <c r="C125" s="47" t="s">
        <v>21</v>
      </c>
      <c r="D125" s="48" t="s">
        <v>22</v>
      </c>
    </row>
    <row r="126" spans="1:13" x14ac:dyDescent="0.25">
      <c r="B126" s="49" t="s">
        <v>192</v>
      </c>
      <c r="C126" s="60">
        <v>23</v>
      </c>
      <c r="D126" s="50">
        <v>100</v>
      </c>
    </row>
    <row r="127" spans="1:13" x14ac:dyDescent="0.25">
      <c r="B127" s="49" t="s">
        <v>189</v>
      </c>
      <c r="C127" s="60">
        <v>0</v>
      </c>
      <c r="D127" s="50">
        <v>35</v>
      </c>
    </row>
    <row r="128" spans="1:13" x14ac:dyDescent="0.25">
      <c r="B128" s="49" t="s">
        <v>566</v>
      </c>
      <c r="C128" s="67">
        <v>2.56</v>
      </c>
      <c r="D128" s="50">
        <v>10</v>
      </c>
    </row>
    <row r="129" spans="2:4" x14ac:dyDescent="0.25">
      <c r="B129" s="49" t="s">
        <v>570</v>
      </c>
      <c r="C129" s="60">
        <v>15</v>
      </c>
      <c r="D129" s="50">
        <v>75</v>
      </c>
    </row>
    <row r="130" spans="2:4" x14ac:dyDescent="0.25">
      <c r="B130" s="49" t="s">
        <v>569</v>
      </c>
      <c r="C130" s="60">
        <v>23.5</v>
      </c>
      <c r="D130" s="50">
        <v>60</v>
      </c>
    </row>
    <row r="131" spans="2:4" x14ac:dyDescent="0.25">
      <c r="B131" s="49" t="s">
        <v>571</v>
      </c>
      <c r="C131" s="60">
        <v>12.5</v>
      </c>
      <c r="D131" s="50">
        <v>50</v>
      </c>
    </row>
    <row r="132" spans="2:4" x14ac:dyDescent="0.25">
      <c r="B132" s="49" t="s">
        <v>573</v>
      </c>
      <c r="C132" s="60">
        <v>1170</v>
      </c>
      <c r="D132" s="50">
        <v>960</v>
      </c>
    </row>
    <row r="133" spans="2:4" x14ac:dyDescent="0.25">
      <c r="B133" s="49" t="s">
        <v>567</v>
      </c>
      <c r="C133" s="60">
        <v>185.9</v>
      </c>
      <c r="D133" s="50">
        <v>455</v>
      </c>
    </row>
    <row r="134" spans="2:4" x14ac:dyDescent="0.25">
      <c r="B134" s="49" t="s">
        <v>568</v>
      </c>
      <c r="C134" s="60">
        <v>90</v>
      </c>
      <c r="D134" s="50">
        <v>250</v>
      </c>
    </row>
    <row r="135" spans="2:4" x14ac:dyDescent="0.25">
      <c r="B135" s="49" t="s">
        <v>572</v>
      </c>
      <c r="C135" s="60">
        <v>4.09</v>
      </c>
      <c r="D135" s="50">
        <v>4.3</v>
      </c>
    </row>
    <row r="136" spans="2:4" x14ac:dyDescent="0.25">
      <c r="B136" s="52" t="s">
        <v>18</v>
      </c>
      <c r="C136" s="53">
        <f>SUM(C126:C135)</f>
        <v>1526.55</v>
      </c>
      <c r="D136" s="54">
        <f>SUM(D126:D135)</f>
        <v>1999.3</v>
      </c>
    </row>
    <row r="137" spans="2:4" x14ac:dyDescent="0.25">
      <c r="C137" s="61"/>
    </row>
    <row r="138" spans="2:4" x14ac:dyDescent="0.25">
      <c r="B138" s="43" t="s">
        <v>12</v>
      </c>
      <c r="C138" s="44"/>
      <c r="D138" s="45"/>
    </row>
    <row r="139" spans="2:4" x14ac:dyDescent="0.25">
      <c r="B139" s="46" t="s">
        <v>20</v>
      </c>
      <c r="C139" s="47" t="s">
        <v>21</v>
      </c>
      <c r="D139" s="48" t="s">
        <v>22</v>
      </c>
    </row>
    <row r="140" spans="2:4" x14ac:dyDescent="0.25">
      <c r="B140" s="49" t="s">
        <v>563</v>
      </c>
      <c r="C140" s="60">
        <v>98.7</v>
      </c>
      <c r="D140" s="50">
        <v>141</v>
      </c>
    </row>
    <row r="141" spans="2:4" x14ac:dyDescent="0.25">
      <c r="B141" s="49" t="s">
        <v>338</v>
      </c>
      <c r="C141" s="60">
        <v>26.6</v>
      </c>
      <c r="D141" s="50">
        <v>38</v>
      </c>
    </row>
    <row r="142" spans="2:4" x14ac:dyDescent="0.25">
      <c r="B142" s="49" t="s">
        <v>562</v>
      </c>
      <c r="C142" s="60">
        <v>30.8</v>
      </c>
      <c r="D142" s="50">
        <v>44</v>
      </c>
    </row>
    <row r="143" spans="2:4" x14ac:dyDescent="0.25">
      <c r="B143" s="49" t="s">
        <v>564</v>
      </c>
      <c r="C143" s="60">
        <v>84</v>
      </c>
      <c r="D143" s="50">
        <v>120</v>
      </c>
    </row>
    <row r="144" spans="2:4" x14ac:dyDescent="0.25">
      <c r="B144" s="52" t="s">
        <v>18</v>
      </c>
      <c r="C144" s="53">
        <f>SUM(C140:C143)</f>
        <v>240.10000000000002</v>
      </c>
      <c r="D144" s="54">
        <f>SUBTOTAL(9,D140:D143)</f>
        <v>343</v>
      </c>
    </row>
    <row r="146" spans="2:4" x14ac:dyDescent="0.25">
      <c r="B146" s="43" t="s">
        <v>16</v>
      </c>
      <c r="C146" s="44"/>
      <c r="D146" s="45"/>
    </row>
    <row r="147" spans="2:4" x14ac:dyDescent="0.25">
      <c r="B147" s="46" t="s">
        <v>20</v>
      </c>
      <c r="C147" s="47" t="s">
        <v>21</v>
      </c>
      <c r="D147" s="48" t="s">
        <v>22</v>
      </c>
    </row>
    <row r="148" spans="2:4" x14ac:dyDescent="0.25">
      <c r="B148" s="49" t="s">
        <v>561</v>
      </c>
      <c r="C148" s="60">
        <v>84</v>
      </c>
      <c r="D148" s="50">
        <v>90</v>
      </c>
    </row>
    <row r="149" spans="2:4" x14ac:dyDescent="0.25">
      <c r="B149" s="52" t="s">
        <v>18</v>
      </c>
      <c r="C149" s="53">
        <f>SUM(C148:C148)</f>
        <v>84</v>
      </c>
      <c r="D149" s="54">
        <f>SUM(D148:D148)</f>
        <v>90</v>
      </c>
    </row>
    <row r="151" spans="2:4" x14ac:dyDescent="0.25">
      <c r="B151" s="43" t="s">
        <v>14</v>
      </c>
      <c r="C151" s="44"/>
      <c r="D151" s="45"/>
    </row>
    <row r="152" spans="2:4" x14ac:dyDescent="0.25">
      <c r="B152" s="46" t="s">
        <v>20</v>
      </c>
      <c r="C152" s="47" t="s">
        <v>21</v>
      </c>
      <c r="D152" s="48" t="s">
        <v>22</v>
      </c>
    </row>
    <row r="153" spans="2:4" x14ac:dyDescent="0.25">
      <c r="B153" s="49" t="s">
        <v>554</v>
      </c>
      <c r="C153" s="60">
        <v>84</v>
      </c>
      <c r="D153" s="50">
        <v>105</v>
      </c>
    </row>
    <row r="154" spans="2:4" x14ac:dyDescent="0.25">
      <c r="B154" s="49" t="s">
        <v>555</v>
      </c>
      <c r="C154" s="60">
        <v>312</v>
      </c>
      <c r="D154" s="50">
        <v>390</v>
      </c>
    </row>
    <row r="155" spans="2:4" x14ac:dyDescent="0.25">
      <c r="B155" s="52" t="s">
        <v>18</v>
      </c>
      <c r="C155" s="53">
        <f>SUM(C153:C154)</f>
        <v>396</v>
      </c>
      <c r="D155" s="54">
        <f>SUM(D153:D154)</f>
        <v>495</v>
      </c>
    </row>
    <row r="157" spans="2:4" x14ac:dyDescent="0.25">
      <c r="B157" s="43" t="s">
        <v>15</v>
      </c>
      <c r="C157" s="44"/>
      <c r="D157" s="45"/>
    </row>
    <row r="158" spans="2:4" x14ac:dyDescent="0.25">
      <c r="B158" s="46" t="s">
        <v>20</v>
      </c>
      <c r="C158" s="47" t="s">
        <v>21</v>
      </c>
      <c r="D158" s="48" t="s">
        <v>22</v>
      </c>
    </row>
    <row r="159" spans="2:4" x14ac:dyDescent="0.25">
      <c r="B159" s="49" t="s">
        <v>207</v>
      </c>
      <c r="C159" s="60">
        <v>71.599999999999994</v>
      </c>
      <c r="D159" s="50">
        <v>79.8</v>
      </c>
    </row>
    <row r="160" spans="2:4" x14ac:dyDescent="0.25">
      <c r="B160" s="52" t="s">
        <v>18</v>
      </c>
      <c r="C160" s="53">
        <f>SUBTOTAL(9,C159)</f>
        <v>71.599999999999994</v>
      </c>
      <c r="D160" s="54">
        <f>SUBTOTAL(9,D159)</f>
        <v>79.8</v>
      </c>
    </row>
    <row r="162" spans="2:4" x14ac:dyDescent="0.25">
      <c r="B162" s="43" t="s">
        <v>17</v>
      </c>
      <c r="C162" s="44"/>
      <c r="D162" s="45"/>
    </row>
    <row r="163" spans="2:4" x14ac:dyDescent="0.25">
      <c r="B163" s="46" t="s">
        <v>20</v>
      </c>
      <c r="C163" s="47" t="s">
        <v>21</v>
      </c>
      <c r="D163" s="48" t="s">
        <v>22</v>
      </c>
    </row>
    <row r="164" spans="2:4" x14ac:dyDescent="0.25">
      <c r="B164" s="49" t="s">
        <v>557</v>
      </c>
      <c r="C164" s="60">
        <v>40</v>
      </c>
      <c r="D164" s="50">
        <v>50</v>
      </c>
    </row>
    <row r="165" spans="2:4" x14ac:dyDescent="0.25">
      <c r="B165" s="49" t="s">
        <v>556</v>
      </c>
      <c r="C165" s="60">
        <v>78</v>
      </c>
      <c r="D165" s="50">
        <v>90</v>
      </c>
    </row>
    <row r="166" spans="2:4" x14ac:dyDescent="0.25">
      <c r="B166" s="52" t="s">
        <v>18</v>
      </c>
      <c r="C166" s="53">
        <f>SUBTOTAL(9,C164:C165)</f>
        <v>118</v>
      </c>
      <c r="D166" s="54">
        <f>SUBTOTAL(9,D164:D165)</f>
        <v>140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189</v>
      </c>
      <c r="C170" s="60">
        <v>52.5</v>
      </c>
      <c r="D170" s="50">
        <v>75</v>
      </c>
    </row>
    <row r="171" spans="2:4" x14ac:dyDescent="0.25">
      <c r="B171" s="52" t="s">
        <v>18</v>
      </c>
      <c r="C171" s="53">
        <f>SUM(C170:C170)</f>
        <v>52.5</v>
      </c>
      <c r="D171" s="54">
        <f>SUM(D170:D170)</f>
        <v>75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565</v>
      </c>
      <c r="C175" s="60">
        <v>826</v>
      </c>
      <c r="D175" s="50">
        <v>890</v>
      </c>
    </row>
    <row r="176" spans="2:4" x14ac:dyDescent="0.25">
      <c r="B176" s="52" t="s">
        <v>18</v>
      </c>
      <c r="C176" s="53">
        <f>SUM(C175:C175)</f>
        <v>826</v>
      </c>
      <c r="D176" s="54">
        <f>SUM(D175:D175)</f>
        <v>890</v>
      </c>
    </row>
    <row r="178" spans="2:4" x14ac:dyDescent="0.25">
      <c r="B178" s="43" t="s">
        <v>245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323</v>
      </c>
      <c r="C180" s="60">
        <v>15</v>
      </c>
      <c r="D180" s="50">
        <v>20</v>
      </c>
    </row>
    <row r="181" spans="2:4" x14ac:dyDescent="0.25">
      <c r="B181" s="52" t="s">
        <v>18</v>
      </c>
      <c r="C181" s="53">
        <f>SUM(C180:C180)</f>
        <v>15</v>
      </c>
      <c r="D181" s="54">
        <f>SUM(D180:D180)</f>
        <v>20</v>
      </c>
    </row>
    <row r="183" spans="2:4" x14ac:dyDescent="0.25">
      <c r="B183" s="43" t="s">
        <v>473</v>
      </c>
      <c r="C183" s="44"/>
      <c r="D183" s="45"/>
    </row>
    <row r="184" spans="2:4" x14ac:dyDescent="0.25">
      <c r="B184" s="46" t="s">
        <v>20</v>
      </c>
      <c r="C184" s="47" t="s">
        <v>21</v>
      </c>
      <c r="D184" s="48" t="s">
        <v>22</v>
      </c>
    </row>
    <row r="185" spans="2:4" x14ac:dyDescent="0.25">
      <c r="B185" s="49" t="s">
        <v>560</v>
      </c>
      <c r="C185" s="60">
        <v>22.4</v>
      </c>
      <c r="D185" s="50">
        <v>32</v>
      </c>
    </row>
    <row r="186" spans="2:4" x14ac:dyDescent="0.25">
      <c r="B186" s="52" t="s">
        <v>18</v>
      </c>
      <c r="C186" s="53">
        <f>SUM(C185:C185)</f>
        <v>22.4</v>
      </c>
      <c r="D186" s="54">
        <f>SUM(D185:D185)</f>
        <v>32</v>
      </c>
    </row>
  </sheetData>
  <sheetProtection password="BC28" sheet="1" objects="1" scenarios="1"/>
  <autoFilter ref="A3:L11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29"/>
  <sheetViews>
    <sheetView workbookViewId="0">
      <selection activeCell="M53" sqref="M53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214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41761</v>
      </c>
      <c r="B4" s="23" t="s">
        <v>34</v>
      </c>
      <c r="C4" s="31" t="s">
        <v>174</v>
      </c>
      <c r="D4" s="23" t="s">
        <v>13</v>
      </c>
      <c r="E4" s="24">
        <v>3.6</v>
      </c>
      <c r="F4" s="24">
        <f t="shared" ref="F4:F79" si="0">E4*G4</f>
        <v>7.2</v>
      </c>
      <c r="G4" s="23">
        <v>2</v>
      </c>
      <c r="H4" s="26">
        <v>10</v>
      </c>
      <c r="I4" s="27">
        <f t="shared" ref="I4:I79" si="1">H4*G4</f>
        <v>20</v>
      </c>
      <c r="J4" s="27">
        <v>4.8</v>
      </c>
      <c r="K4" s="28">
        <f t="shared" ref="K4:K79" si="2">I4-F4</f>
        <v>12.8</v>
      </c>
      <c r="L4" s="29">
        <f>K4</f>
        <v>12.8</v>
      </c>
      <c r="M4" s="58" t="s">
        <v>588</v>
      </c>
    </row>
    <row r="5" spans="1:13" x14ac:dyDescent="0.25">
      <c r="A5" s="22">
        <v>41761</v>
      </c>
      <c r="B5" s="23" t="s">
        <v>30</v>
      </c>
      <c r="C5" s="31" t="s">
        <v>177</v>
      </c>
      <c r="D5" s="23" t="s">
        <v>13</v>
      </c>
      <c r="E5" s="24">
        <v>4.5999999999999996</v>
      </c>
      <c r="F5" s="24">
        <f t="shared" si="0"/>
        <v>4.5999999999999996</v>
      </c>
      <c r="G5" s="23">
        <v>1</v>
      </c>
      <c r="H5" s="30">
        <v>20</v>
      </c>
      <c r="I5" s="27">
        <f t="shared" si="1"/>
        <v>20</v>
      </c>
      <c r="J5" s="27">
        <v>4.8</v>
      </c>
      <c r="K5" s="28">
        <f t="shared" si="2"/>
        <v>15.4</v>
      </c>
      <c r="L5" s="29">
        <f t="shared" ref="L5:L69" si="3">L4+K5</f>
        <v>28.200000000000003</v>
      </c>
      <c r="M5" s="58" t="s">
        <v>589</v>
      </c>
    </row>
    <row r="6" spans="1:13" x14ac:dyDescent="0.25">
      <c r="A6" s="22">
        <v>41761</v>
      </c>
      <c r="B6" s="23" t="s">
        <v>30</v>
      </c>
      <c r="C6" s="31" t="s">
        <v>177</v>
      </c>
      <c r="D6" s="23" t="s">
        <v>13</v>
      </c>
      <c r="E6" s="24">
        <v>4.5999999999999996</v>
      </c>
      <c r="F6" s="24">
        <f t="shared" si="0"/>
        <v>4.5999999999999996</v>
      </c>
      <c r="G6" s="23">
        <v>1</v>
      </c>
      <c r="H6" s="30">
        <v>20</v>
      </c>
      <c r="I6" s="27">
        <f t="shared" si="1"/>
        <v>20</v>
      </c>
      <c r="J6" s="27">
        <v>7.5</v>
      </c>
      <c r="K6" s="28">
        <f t="shared" si="2"/>
        <v>15.4</v>
      </c>
      <c r="L6" s="29">
        <f t="shared" si="3"/>
        <v>43.6</v>
      </c>
      <c r="M6" s="58" t="s">
        <v>590</v>
      </c>
    </row>
    <row r="7" spans="1:13" ht="16.5" customHeight="1" x14ac:dyDescent="0.25">
      <c r="A7" s="22">
        <v>41761</v>
      </c>
      <c r="B7" s="23" t="s">
        <v>237</v>
      </c>
      <c r="C7" s="31" t="s">
        <v>187</v>
      </c>
      <c r="D7" s="23" t="s">
        <v>13</v>
      </c>
      <c r="E7" s="24">
        <v>2.5</v>
      </c>
      <c r="F7" s="24">
        <f t="shared" si="0"/>
        <v>2.5</v>
      </c>
      <c r="G7" s="23">
        <v>1</v>
      </c>
      <c r="H7" s="30">
        <v>10</v>
      </c>
      <c r="I7" s="27">
        <f t="shared" si="1"/>
        <v>10</v>
      </c>
      <c r="J7" s="27">
        <v>15</v>
      </c>
      <c r="K7" s="28">
        <f t="shared" si="2"/>
        <v>7.5</v>
      </c>
      <c r="L7" s="29">
        <f t="shared" si="3"/>
        <v>51.1</v>
      </c>
      <c r="M7" s="58" t="s">
        <v>590</v>
      </c>
    </row>
    <row r="8" spans="1:13" x14ac:dyDescent="0.25">
      <c r="A8" s="22">
        <v>41762</v>
      </c>
      <c r="B8" s="25" t="s">
        <v>40</v>
      </c>
      <c r="C8" s="31" t="s">
        <v>180</v>
      </c>
      <c r="D8" s="23" t="s">
        <v>13</v>
      </c>
      <c r="E8" s="24">
        <v>1.28</v>
      </c>
      <c r="F8" s="24">
        <f t="shared" si="0"/>
        <v>1.28</v>
      </c>
      <c r="G8" s="23">
        <v>1</v>
      </c>
      <c r="H8" s="30">
        <v>5</v>
      </c>
      <c r="I8" s="27">
        <f t="shared" si="1"/>
        <v>5</v>
      </c>
      <c r="J8" s="27">
        <v>15</v>
      </c>
      <c r="K8" s="28">
        <f t="shared" si="2"/>
        <v>3.7199999999999998</v>
      </c>
      <c r="L8" s="29">
        <f t="shared" si="3"/>
        <v>54.82</v>
      </c>
      <c r="M8" s="58" t="s">
        <v>591</v>
      </c>
    </row>
    <row r="9" spans="1:13" x14ac:dyDescent="0.25">
      <c r="A9" s="22">
        <v>41762</v>
      </c>
      <c r="B9" s="25" t="s">
        <v>59</v>
      </c>
      <c r="C9" s="31" t="s">
        <v>175</v>
      </c>
      <c r="D9" s="23" t="s">
        <v>12</v>
      </c>
      <c r="E9" s="24">
        <v>7</v>
      </c>
      <c r="F9" s="24">
        <f t="shared" si="0"/>
        <v>14</v>
      </c>
      <c r="G9" s="23">
        <v>2</v>
      </c>
      <c r="H9" s="30">
        <v>10</v>
      </c>
      <c r="I9" s="27">
        <f t="shared" si="1"/>
        <v>20</v>
      </c>
      <c r="J9" s="27">
        <v>6</v>
      </c>
      <c r="K9" s="28">
        <f t="shared" si="2"/>
        <v>6</v>
      </c>
      <c r="L9" s="29">
        <f t="shared" si="3"/>
        <v>60.82</v>
      </c>
      <c r="M9" s="58" t="s">
        <v>592</v>
      </c>
    </row>
    <row r="10" spans="1:13" x14ac:dyDescent="0.25">
      <c r="A10" s="22">
        <v>41762</v>
      </c>
      <c r="B10" s="25" t="s">
        <v>38</v>
      </c>
      <c r="C10" s="31" t="s">
        <v>178</v>
      </c>
      <c r="D10" s="23" t="s">
        <v>13</v>
      </c>
      <c r="E10" s="24">
        <v>4.7</v>
      </c>
      <c r="F10" s="24">
        <f t="shared" si="0"/>
        <v>4.7</v>
      </c>
      <c r="G10" s="23">
        <v>1</v>
      </c>
      <c r="H10" s="30">
        <v>12</v>
      </c>
      <c r="I10" s="27">
        <f t="shared" si="1"/>
        <v>12</v>
      </c>
      <c r="J10" s="27">
        <v>6</v>
      </c>
      <c r="K10" s="28">
        <f t="shared" si="2"/>
        <v>7.3</v>
      </c>
      <c r="L10" s="29">
        <f t="shared" si="3"/>
        <v>68.12</v>
      </c>
      <c r="M10" s="58" t="s">
        <v>593</v>
      </c>
    </row>
    <row r="11" spans="1:13" x14ac:dyDescent="0.25">
      <c r="A11" s="22">
        <v>41762</v>
      </c>
      <c r="B11" s="25" t="s">
        <v>59</v>
      </c>
      <c r="C11" s="31" t="s">
        <v>175</v>
      </c>
      <c r="D11" s="23" t="s">
        <v>12</v>
      </c>
      <c r="E11" s="24">
        <v>7</v>
      </c>
      <c r="F11" s="24">
        <f t="shared" si="0"/>
        <v>14</v>
      </c>
      <c r="G11" s="23">
        <v>2</v>
      </c>
      <c r="H11" s="30">
        <v>10</v>
      </c>
      <c r="I11" s="27">
        <f t="shared" si="1"/>
        <v>20</v>
      </c>
      <c r="J11" s="27">
        <v>6</v>
      </c>
      <c r="K11" s="28">
        <f t="shared" si="2"/>
        <v>6</v>
      </c>
      <c r="L11" s="29">
        <f t="shared" si="3"/>
        <v>74.12</v>
      </c>
      <c r="M11" s="58" t="s">
        <v>594</v>
      </c>
    </row>
    <row r="12" spans="1:13" x14ac:dyDescent="0.25">
      <c r="A12" s="22">
        <v>41762</v>
      </c>
      <c r="B12" s="25" t="s">
        <v>59</v>
      </c>
      <c r="C12" s="31" t="s">
        <v>175</v>
      </c>
      <c r="D12" s="23" t="s">
        <v>12</v>
      </c>
      <c r="E12" s="24">
        <v>7</v>
      </c>
      <c r="F12" s="24">
        <f t="shared" si="0"/>
        <v>21</v>
      </c>
      <c r="G12" s="23">
        <v>3</v>
      </c>
      <c r="H12" s="30">
        <v>10</v>
      </c>
      <c r="I12" s="27">
        <f t="shared" si="1"/>
        <v>30</v>
      </c>
      <c r="J12" s="27">
        <v>3</v>
      </c>
      <c r="K12" s="28">
        <f t="shared" si="2"/>
        <v>9</v>
      </c>
      <c r="L12" s="29">
        <f t="shared" si="3"/>
        <v>83.12</v>
      </c>
      <c r="M12" s="58" t="s">
        <v>595</v>
      </c>
    </row>
    <row r="13" spans="1:13" x14ac:dyDescent="0.25">
      <c r="A13" s="22">
        <v>41762</v>
      </c>
      <c r="B13" s="23" t="s">
        <v>62</v>
      </c>
      <c r="C13" s="31" t="s">
        <v>174</v>
      </c>
      <c r="D13" s="23" t="s">
        <v>13</v>
      </c>
      <c r="E13" s="24">
        <v>3.6</v>
      </c>
      <c r="F13" s="24">
        <f t="shared" si="0"/>
        <v>3.6</v>
      </c>
      <c r="G13" s="23">
        <v>1</v>
      </c>
      <c r="H13" s="30">
        <v>10</v>
      </c>
      <c r="I13" s="27">
        <f t="shared" si="1"/>
        <v>10</v>
      </c>
      <c r="J13" s="27">
        <v>15</v>
      </c>
      <c r="K13" s="28">
        <f t="shared" si="2"/>
        <v>6.4</v>
      </c>
      <c r="L13" s="29">
        <f t="shared" si="3"/>
        <v>89.52000000000001</v>
      </c>
      <c r="M13" s="58" t="s">
        <v>595</v>
      </c>
    </row>
    <row r="14" spans="1:13" x14ac:dyDescent="0.25">
      <c r="A14" s="22">
        <v>41762</v>
      </c>
      <c r="B14" s="25" t="s">
        <v>444</v>
      </c>
      <c r="C14" s="31" t="s">
        <v>179</v>
      </c>
      <c r="D14" s="23" t="s">
        <v>84</v>
      </c>
      <c r="E14" s="24">
        <v>14</v>
      </c>
      <c r="F14" s="24">
        <f t="shared" si="0"/>
        <v>14</v>
      </c>
      <c r="G14" s="23">
        <v>1</v>
      </c>
      <c r="H14" s="30">
        <v>20</v>
      </c>
      <c r="I14" s="27">
        <f t="shared" si="1"/>
        <v>20</v>
      </c>
      <c r="J14" s="27">
        <v>10</v>
      </c>
      <c r="K14" s="28">
        <f t="shared" si="2"/>
        <v>6</v>
      </c>
      <c r="L14" s="29">
        <f t="shared" si="3"/>
        <v>95.52000000000001</v>
      </c>
      <c r="M14" s="58" t="s">
        <v>596</v>
      </c>
    </row>
    <row r="15" spans="1:13" x14ac:dyDescent="0.25">
      <c r="A15" s="22">
        <v>41763</v>
      </c>
      <c r="B15" s="25" t="s">
        <v>42</v>
      </c>
      <c r="C15" s="31" t="s">
        <v>182</v>
      </c>
      <c r="D15" s="23" t="s">
        <v>13</v>
      </c>
      <c r="E15" s="24">
        <v>3</v>
      </c>
      <c r="F15" s="24">
        <f t="shared" si="0"/>
        <v>3</v>
      </c>
      <c r="G15" s="23">
        <v>1</v>
      </c>
      <c r="H15" s="30">
        <v>15</v>
      </c>
      <c r="I15" s="27">
        <f t="shared" si="1"/>
        <v>15</v>
      </c>
      <c r="J15" s="27">
        <v>3</v>
      </c>
      <c r="K15" s="28">
        <f t="shared" si="2"/>
        <v>12</v>
      </c>
      <c r="L15" s="29">
        <f t="shared" si="3"/>
        <v>107.52000000000001</v>
      </c>
      <c r="M15" s="58" t="s">
        <v>597</v>
      </c>
    </row>
    <row r="16" spans="1:13" x14ac:dyDescent="0.25">
      <c r="A16" s="22">
        <v>41764</v>
      </c>
      <c r="B16" s="25" t="s">
        <v>42</v>
      </c>
      <c r="C16" s="31" t="s">
        <v>182</v>
      </c>
      <c r="D16" s="23" t="s">
        <v>13</v>
      </c>
      <c r="E16" s="24">
        <v>3</v>
      </c>
      <c r="F16" s="24">
        <f t="shared" si="0"/>
        <v>9</v>
      </c>
      <c r="G16" s="23">
        <v>3</v>
      </c>
      <c r="H16" s="30">
        <v>15</v>
      </c>
      <c r="I16" s="27">
        <f t="shared" si="1"/>
        <v>45</v>
      </c>
      <c r="J16" s="27">
        <v>15</v>
      </c>
      <c r="K16" s="28">
        <f t="shared" si="2"/>
        <v>36</v>
      </c>
      <c r="L16" s="29">
        <f t="shared" si="3"/>
        <v>143.52000000000001</v>
      </c>
      <c r="M16" s="58" t="s">
        <v>598</v>
      </c>
    </row>
    <row r="17" spans="1:13" x14ac:dyDescent="0.25">
      <c r="A17" s="22">
        <v>41764</v>
      </c>
      <c r="B17" s="25" t="s">
        <v>42</v>
      </c>
      <c r="C17" s="31" t="s">
        <v>182</v>
      </c>
      <c r="D17" s="23" t="s">
        <v>13</v>
      </c>
      <c r="E17" s="24">
        <v>3</v>
      </c>
      <c r="F17" s="24">
        <f t="shared" si="0"/>
        <v>3</v>
      </c>
      <c r="G17" s="23">
        <v>1</v>
      </c>
      <c r="H17" s="30">
        <v>15</v>
      </c>
      <c r="I17" s="27">
        <f t="shared" si="1"/>
        <v>15</v>
      </c>
      <c r="J17" s="27">
        <v>6</v>
      </c>
      <c r="K17" s="28">
        <f t="shared" si="2"/>
        <v>12</v>
      </c>
      <c r="L17" s="29">
        <f t="shared" si="3"/>
        <v>155.52000000000001</v>
      </c>
      <c r="M17" s="58" t="s">
        <v>599</v>
      </c>
    </row>
    <row r="18" spans="1:13" x14ac:dyDescent="0.25">
      <c r="A18" s="22">
        <v>41764</v>
      </c>
      <c r="B18" s="25" t="s">
        <v>42</v>
      </c>
      <c r="C18" s="31" t="s">
        <v>182</v>
      </c>
      <c r="D18" s="23" t="s">
        <v>13</v>
      </c>
      <c r="E18" s="24">
        <v>3</v>
      </c>
      <c r="F18" s="24">
        <f t="shared" si="0"/>
        <v>3</v>
      </c>
      <c r="G18" s="23">
        <v>1</v>
      </c>
      <c r="H18" s="30">
        <v>15</v>
      </c>
      <c r="I18" s="27">
        <f t="shared" si="1"/>
        <v>15</v>
      </c>
      <c r="J18" s="27">
        <v>0.69</v>
      </c>
      <c r="K18" s="28">
        <f t="shared" si="2"/>
        <v>12</v>
      </c>
      <c r="L18" s="29">
        <f t="shared" si="3"/>
        <v>167.52</v>
      </c>
      <c r="M18" s="58" t="s">
        <v>600</v>
      </c>
    </row>
    <row r="19" spans="1:13" x14ac:dyDescent="0.25">
      <c r="A19" s="22">
        <v>41765</v>
      </c>
      <c r="B19" s="25" t="s">
        <v>44</v>
      </c>
      <c r="C19" s="31" t="s">
        <v>183</v>
      </c>
      <c r="D19" s="23" t="s">
        <v>646</v>
      </c>
      <c r="E19" s="24">
        <v>24</v>
      </c>
      <c r="F19" s="24">
        <f t="shared" si="0"/>
        <v>24</v>
      </c>
      <c r="G19" s="23">
        <v>1</v>
      </c>
      <c r="H19" s="30">
        <v>30</v>
      </c>
      <c r="I19" s="27">
        <f t="shared" si="1"/>
        <v>30</v>
      </c>
      <c r="J19" s="27">
        <v>4.8</v>
      </c>
      <c r="K19" s="28">
        <f t="shared" si="2"/>
        <v>6</v>
      </c>
      <c r="L19" s="29">
        <f t="shared" si="3"/>
        <v>173.52</v>
      </c>
      <c r="M19" s="58" t="s">
        <v>601</v>
      </c>
    </row>
    <row r="20" spans="1:13" x14ac:dyDescent="0.25">
      <c r="A20" s="22">
        <v>41765</v>
      </c>
      <c r="B20" s="25" t="s">
        <v>49</v>
      </c>
      <c r="C20" s="31" t="s">
        <v>185</v>
      </c>
      <c r="D20" s="23" t="s">
        <v>13</v>
      </c>
      <c r="E20" s="24">
        <v>0.95</v>
      </c>
      <c r="F20" s="24">
        <f t="shared" si="0"/>
        <v>13.299999999999999</v>
      </c>
      <c r="G20" s="23">
        <v>14</v>
      </c>
      <c r="H20" s="30">
        <v>1</v>
      </c>
      <c r="I20" s="27">
        <f t="shared" si="1"/>
        <v>14</v>
      </c>
      <c r="J20" s="27">
        <v>6</v>
      </c>
      <c r="K20" s="28">
        <f t="shared" si="2"/>
        <v>0.70000000000000107</v>
      </c>
      <c r="L20" s="29">
        <f t="shared" si="3"/>
        <v>174.22</v>
      </c>
      <c r="M20" s="58" t="s">
        <v>602</v>
      </c>
    </row>
    <row r="21" spans="1:13" x14ac:dyDescent="0.25">
      <c r="A21" s="22">
        <v>41765</v>
      </c>
      <c r="B21" s="25" t="s">
        <v>49</v>
      </c>
      <c r="C21" s="31" t="s">
        <v>185</v>
      </c>
      <c r="D21" s="23" t="s">
        <v>13</v>
      </c>
      <c r="E21" s="24">
        <v>0.95</v>
      </c>
      <c r="F21" s="24">
        <f t="shared" si="0"/>
        <v>17.099999999999998</v>
      </c>
      <c r="G21" s="23">
        <v>18</v>
      </c>
      <c r="H21" s="30">
        <v>1</v>
      </c>
      <c r="I21" s="27">
        <f t="shared" si="1"/>
        <v>18</v>
      </c>
      <c r="J21" s="27">
        <v>10</v>
      </c>
      <c r="K21" s="28">
        <f t="shared" si="2"/>
        <v>0.90000000000000213</v>
      </c>
      <c r="L21" s="29">
        <f t="shared" si="3"/>
        <v>175.12</v>
      </c>
      <c r="M21" s="58" t="s">
        <v>603</v>
      </c>
    </row>
    <row r="22" spans="1:13" x14ac:dyDescent="0.25">
      <c r="A22" s="22">
        <v>41766</v>
      </c>
      <c r="B22" s="25" t="s">
        <v>574</v>
      </c>
      <c r="C22" s="31" t="s">
        <v>173</v>
      </c>
      <c r="D22" s="23" t="s">
        <v>82</v>
      </c>
      <c r="E22" s="24">
        <v>45</v>
      </c>
      <c r="F22" s="24">
        <f t="shared" si="0"/>
        <v>90</v>
      </c>
      <c r="G22" s="23">
        <v>2</v>
      </c>
      <c r="H22" s="30">
        <v>25</v>
      </c>
      <c r="I22" s="27">
        <f t="shared" si="1"/>
        <v>50</v>
      </c>
      <c r="J22" s="27">
        <v>4.8</v>
      </c>
      <c r="K22" s="28">
        <f t="shared" si="2"/>
        <v>-40</v>
      </c>
      <c r="L22" s="29">
        <f t="shared" si="3"/>
        <v>135.12</v>
      </c>
      <c r="M22" s="58" t="s">
        <v>604</v>
      </c>
    </row>
    <row r="23" spans="1:13" x14ac:dyDescent="0.25">
      <c r="A23" s="22">
        <v>41767</v>
      </c>
      <c r="B23" s="25" t="s">
        <v>40</v>
      </c>
      <c r="C23" s="31" t="s">
        <v>180</v>
      </c>
      <c r="D23" s="23" t="s">
        <v>13</v>
      </c>
      <c r="E23" s="24">
        <v>1.28</v>
      </c>
      <c r="F23" s="24">
        <f t="shared" si="0"/>
        <v>1.28</v>
      </c>
      <c r="G23" s="23">
        <v>1</v>
      </c>
      <c r="H23" s="30">
        <v>5</v>
      </c>
      <c r="I23" s="27">
        <f t="shared" si="1"/>
        <v>5</v>
      </c>
      <c r="J23" s="27">
        <v>6</v>
      </c>
      <c r="K23" s="28">
        <f t="shared" si="2"/>
        <v>3.7199999999999998</v>
      </c>
      <c r="L23" s="29">
        <f t="shared" si="3"/>
        <v>138.84</v>
      </c>
      <c r="M23" s="58" t="s">
        <v>605</v>
      </c>
    </row>
    <row r="24" spans="1:13" x14ac:dyDescent="0.25">
      <c r="A24" s="22">
        <v>41767</v>
      </c>
      <c r="B24" s="25" t="s">
        <v>460</v>
      </c>
      <c r="C24" s="31" t="s">
        <v>175</v>
      </c>
      <c r="D24" s="23" t="s">
        <v>12</v>
      </c>
      <c r="E24" s="24">
        <v>11.2</v>
      </c>
      <c r="F24" s="24">
        <f t="shared" si="0"/>
        <v>11.2</v>
      </c>
      <c r="G24" s="23">
        <v>1</v>
      </c>
      <c r="H24" s="30">
        <v>16</v>
      </c>
      <c r="I24" s="27">
        <f t="shared" si="1"/>
        <v>16</v>
      </c>
      <c r="J24" s="27">
        <v>6</v>
      </c>
      <c r="K24" s="28">
        <f t="shared" si="2"/>
        <v>4.8000000000000007</v>
      </c>
      <c r="L24" s="29">
        <f t="shared" si="3"/>
        <v>143.64000000000001</v>
      </c>
      <c r="M24" s="58" t="s">
        <v>606</v>
      </c>
    </row>
    <row r="25" spans="1:13" x14ac:dyDescent="0.25">
      <c r="A25" s="22">
        <v>41768</v>
      </c>
      <c r="B25" s="25" t="s">
        <v>27</v>
      </c>
      <c r="C25" s="31" t="s">
        <v>174</v>
      </c>
      <c r="D25" s="23" t="s">
        <v>13</v>
      </c>
      <c r="E25" s="24">
        <v>14.3</v>
      </c>
      <c r="F25" s="24">
        <f t="shared" si="0"/>
        <v>14.3</v>
      </c>
      <c r="G25" s="23">
        <v>1</v>
      </c>
      <c r="H25" s="30">
        <v>35</v>
      </c>
      <c r="I25" s="27">
        <f t="shared" si="1"/>
        <v>35</v>
      </c>
      <c r="J25" s="27">
        <v>3</v>
      </c>
      <c r="K25" s="28">
        <f t="shared" si="2"/>
        <v>20.7</v>
      </c>
      <c r="L25" s="29">
        <f t="shared" si="3"/>
        <v>164.34</v>
      </c>
      <c r="M25" s="58" t="s">
        <v>607</v>
      </c>
    </row>
    <row r="26" spans="1:13" x14ac:dyDescent="0.25">
      <c r="A26" s="22">
        <v>41768</v>
      </c>
      <c r="B26" s="25" t="s">
        <v>575</v>
      </c>
      <c r="C26" s="31" t="s">
        <v>175</v>
      </c>
      <c r="D26" s="23" t="s">
        <v>646</v>
      </c>
      <c r="E26" s="24">
        <v>12</v>
      </c>
      <c r="F26" s="24">
        <f t="shared" si="0"/>
        <v>12</v>
      </c>
      <c r="G26" s="23">
        <v>1</v>
      </c>
      <c r="H26" s="30">
        <v>15</v>
      </c>
      <c r="I26" s="27">
        <f t="shared" si="1"/>
        <v>15</v>
      </c>
      <c r="J26" s="27">
        <v>15</v>
      </c>
      <c r="K26" s="28">
        <f t="shared" si="2"/>
        <v>3</v>
      </c>
      <c r="L26" s="29">
        <f t="shared" si="3"/>
        <v>167.34</v>
      </c>
      <c r="M26" s="58" t="s">
        <v>608</v>
      </c>
    </row>
    <row r="27" spans="1:13" x14ac:dyDescent="0.25">
      <c r="A27" s="22">
        <v>41769</v>
      </c>
      <c r="B27" s="25" t="s">
        <v>576</v>
      </c>
      <c r="C27" s="31" t="s">
        <v>181</v>
      </c>
      <c r="D27" s="23" t="s">
        <v>17</v>
      </c>
      <c r="E27" s="24">
        <v>20</v>
      </c>
      <c r="F27" s="24">
        <f t="shared" si="0"/>
        <v>20</v>
      </c>
      <c r="G27" s="23">
        <v>1</v>
      </c>
      <c r="H27" s="30">
        <v>25</v>
      </c>
      <c r="I27" s="27">
        <f t="shared" si="1"/>
        <v>25</v>
      </c>
      <c r="J27" s="27">
        <v>10</v>
      </c>
      <c r="K27" s="28">
        <f t="shared" si="2"/>
        <v>5</v>
      </c>
      <c r="L27" s="29">
        <f t="shared" si="3"/>
        <v>172.34</v>
      </c>
      <c r="M27" s="58" t="s">
        <v>609</v>
      </c>
    </row>
    <row r="28" spans="1:13" x14ac:dyDescent="0.25">
      <c r="A28" s="22">
        <v>41769</v>
      </c>
      <c r="B28" s="25" t="s">
        <v>27</v>
      </c>
      <c r="C28" s="31" t="s">
        <v>174</v>
      </c>
      <c r="D28" s="23" t="s">
        <v>13</v>
      </c>
      <c r="E28" s="24">
        <v>14.3</v>
      </c>
      <c r="F28" s="24">
        <f t="shared" si="0"/>
        <v>14.3</v>
      </c>
      <c r="G28" s="23">
        <v>1</v>
      </c>
      <c r="H28" s="30">
        <v>35</v>
      </c>
      <c r="I28" s="27">
        <f t="shared" si="1"/>
        <v>35</v>
      </c>
      <c r="J28" s="27">
        <v>3</v>
      </c>
      <c r="K28" s="28">
        <f t="shared" si="2"/>
        <v>20.7</v>
      </c>
      <c r="L28" s="29">
        <f t="shared" si="3"/>
        <v>193.04</v>
      </c>
      <c r="M28" s="58" t="s">
        <v>610</v>
      </c>
    </row>
    <row r="29" spans="1:13" x14ac:dyDescent="0.25">
      <c r="A29" s="22">
        <v>41769</v>
      </c>
      <c r="B29" s="25" t="s">
        <v>237</v>
      </c>
      <c r="C29" s="31" t="s">
        <v>187</v>
      </c>
      <c r="D29" s="23" t="s">
        <v>13</v>
      </c>
      <c r="E29" s="24">
        <v>2.5</v>
      </c>
      <c r="F29" s="24">
        <f t="shared" si="0"/>
        <v>2.5</v>
      </c>
      <c r="G29" s="23">
        <v>1</v>
      </c>
      <c r="H29" s="30">
        <v>10</v>
      </c>
      <c r="I29" s="27">
        <f t="shared" si="1"/>
        <v>10</v>
      </c>
      <c r="J29" s="27">
        <v>15</v>
      </c>
      <c r="K29" s="28">
        <f t="shared" si="2"/>
        <v>7.5</v>
      </c>
      <c r="L29" s="29">
        <f t="shared" si="3"/>
        <v>200.54</v>
      </c>
      <c r="M29" s="58" t="s">
        <v>611</v>
      </c>
    </row>
    <row r="30" spans="1:13" x14ac:dyDescent="0.25">
      <c r="A30" s="22">
        <v>41769</v>
      </c>
      <c r="B30" s="23" t="s">
        <v>62</v>
      </c>
      <c r="C30" s="31" t="s">
        <v>174</v>
      </c>
      <c r="D30" s="23" t="s">
        <v>13</v>
      </c>
      <c r="E30" s="24">
        <v>3.6</v>
      </c>
      <c r="F30" s="24">
        <f t="shared" si="0"/>
        <v>3.6</v>
      </c>
      <c r="G30" s="23">
        <v>1</v>
      </c>
      <c r="H30" s="30">
        <v>10</v>
      </c>
      <c r="I30" s="27">
        <f t="shared" si="1"/>
        <v>10</v>
      </c>
      <c r="J30" s="27">
        <v>6</v>
      </c>
      <c r="K30" s="28">
        <f t="shared" si="2"/>
        <v>6.4</v>
      </c>
      <c r="L30" s="29">
        <f t="shared" si="3"/>
        <v>206.94</v>
      </c>
      <c r="M30" s="58" t="s">
        <v>612</v>
      </c>
    </row>
    <row r="31" spans="1:13" x14ac:dyDescent="0.25">
      <c r="A31" s="22">
        <v>41770</v>
      </c>
      <c r="B31" s="25" t="s">
        <v>80</v>
      </c>
      <c r="C31" s="31" t="s">
        <v>183</v>
      </c>
      <c r="D31" s="23" t="s">
        <v>84</v>
      </c>
      <c r="E31" s="24">
        <v>35</v>
      </c>
      <c r="F31" s="24">
        <f t="shared" si="0"/>
        <v>35</v>
      </c>
      <c r="G31" s="23">
        <v>1</v>
      </c>
      <c r="H31" s="30">
        <v>50</v>
      </c>
      <c r="I31" s="27">
        <f t="shared" si="1"/>
        <v>50</v>
      </c>
      <c r="J31" s="27">
        <v>0.69</v>
      </c>
      <c r="K31" s="28">
        <f t="shared" si="2"/>
        <v>15</v>
      </c>
      <c r="L31" s="29">
        <f t="shared" si="3"/>
        <v>221.94</v>
      </c>
      <c r="M31" s="58" t="s">
        <v>613</v>
      </c>
    </row>
    <row r="32" spans="1:13" x14ac:dyDescent="0.25">
      <c r="A32" s="22">
        <v>41770</v>
      </c>
      <c r="B32" s="25" t="s">
        <v>576</v>
      </c>
      <c r="C32" s="31" t="s">
        <v>181</v>
      </c>
      <c r="D32" s="23" t="s">
        <v>17</v>
      </c>
      <c r="E32" s="24">
        <v>20</v>
      </c>
      <c r="F32" s="24">
        <f t="shared" si="0"/>
        <v>20</v>
      </c>
      <c r="G32" s="23">
        <v>1</v>
      </c>
      <c r="H32" s="30">
        <v>25</v>
      </c>
      <c r="I32" s="27">
        <f t="shared" si="1"/>
        <v>25</v>
      </c>
      <c r="J32" s="27">
        <v>4.8</v>
      </c>
      <c r="K32" s="28">
        <f t="shared" si="2"/>
        <v>5</v>
      </c>
      <c r="L32" s="29">
        <f t="shared" si="3"/>
        <v>226.94</v>
      </c>
      <c r="M32" s="58" t="s">
        <v>614</v>
      </c>
    </row>
    <row r="33" spans="1:13" x14ac:dyDescent="0.25">
      <c r="A33" s="22">
        <v>41770</v>
      </c>
      <c r="B33" s="25" t="s">
        <v>54</v>
      </c>
      <c r="C33" s="31" t="s">
        <v>186</v>
      </c>
      <c r="D33" s="23" t="s">
        <v>86</v>
      </c>
      <c r="E33" s="24">
        <v>100</v>
      </c>
      <c r="F33" s="24">
        <f t="shared" si="0"/>
        <v>100</v>
      </c>
      <c r="G33" s="23">
        <v>1</v>
      </c>
      <c r="H33" s="30">
        <v>149</v>
      </c>
      <c r="I33" s="27">
        <f t="shared" si="1"/>
        <v>149</v>
      </c>
      <c r="J33" s="27">
        <v>15</v>
      </c>
      <c r="K33" s="28">
        <f t="shared" si="2"/>
        <v>49</v>
      </c>
      <c r="L33" s="29">
        <f t="shared" si="3"/>
        <v>275.94</v>
      </c>
      <c r="M33" s="58" t="s">
        <v>615</v>
      </c>
    </row>
    <row r="34" spans="1:13" x14ac:dyDescent="0.25">
      <c r="A34" s="22">
        <v>41770</v>
      </c>
      <c r="B34" s="25" t="s">
        <v>42</v>
      </c>
      <c r="C34" s="31" t="s">
        <v>182</v>
      </c>
      <c r="D34" s="23" t="s">
        <v>13</v>
      </c>
      <c r="E34" s="24">
        <v>3</v>
      </c>
      <c r="F34" s="24">
        <f t="shared" si="0"/>
        <v>3</v>
      </c>
      <c r="G34" s="23">
        <v>1</v>
      </c>
      <c r="H34" s="30">
        <v>15</v>
      </c>
      <c r="I34" s="27">
        <f t="shared" si="1"/>
        <v>15</v>
      </c>
      <c r="J34" s="27">
        <v>6</v>
      </c>
      <c r="K34" s="28">
        <f t="shared" si="2"/>
        <v>12</v>
      </c>
      <c r="L34" s="29">
        <f t="shared" si="3"/>
        <v>287.94</v>
      </c>
      <c r="M34" s="58" t="s">
        <v>615</v>
      </c>
    </row>
    <row r="35" spans="1:13" x14ac:dyDescent="0.25">
      <c r="A35" s="22">
        <v>41770</v>
      </c>
      <c r="B35" s="25" t="s">
        <v>30</v>
      </c>
      <c r="C35" s="31" t="s">
        <v>177</v>
      </c>
      <c r="D35" s="23" t="s">
        <v>13</v>
      </c>
      <c r="E35" s="24">
        <v>4.5999999999999996</v>
      </c>
      <c r="F35" s="24">
        <f t="shared" si="0"/>
        <v>4.5999999999999996</v>
      </c>
      <c r="G35" s="23">
        <v>1</v>
      </c>
      <c r="H35" s="30">
        <v>20</v>
      </c>
      <c r="I35" s="27">
        <f t="shared" si="1"/>
        <v>20</v>
      </c>
      <c r="J35" s="27">
        <v>6</v>
      </c>
      <c r="K35" s="28">
        <f t="shared" si="2"/>
        <v>15.4</v>
      </c>
      <c r="L35" s="29">
        <f t="shared" si="3"/>
        <v>303.33999999999997</v>
      </c>
      <c r="M35" s="58" t="s">
        <v>615</v>
      </c>
    </row>
    <row r="36" spans="1:13" x14ac:dyDescent="0.25">
      <c r="A36" s="22">
        <v>41770</v>
      </c>
      <c r="B36" s="25" t="s">
        <v>460</v>
      </c>
      <c r="C36" s="31" t="s">
        <v>175</v>
      </c>
      <c r="D36" s="23" t="s">
        <v>12</v>
      </c>
      <c r="E36" s="24">
        <v>11.2</v>
      </c>
      <c r="F36" s="24">
        <f t="shared" si="0"/>
        <v>11.2</v>
      </c>
      <c r="G36" s="23">
        <v>1</v>
      </c>
      <c r="H36" s="30">
        <v>16</v>
      </c>
      <c r="I36" s="27">
        <f t="shared" si="1"/>
        <v>16</v>
      </c>
      <c r="J36" s="27">
        <v>6</v>
      </c>
      <c r="K36" s="28">
        <f t="shared" si="2"/>
        <v>4.8000000000000007</v>
      </c>
      <c r="L36" s="29">
        <f t="shared" si="3"/>
        <v>308.14</v>
      </c>
      <c r="M36" s="58" t="s">
        <v>615</v>
      </c>
    </row>
    <row r="37" spans="1:13" x14ac:dyDescent="0.25">
      <c r="A37" s="22">
        <v>41770</v>
      </c>
      <c r="B37" s="25" t="s">
        <v>59</v>
      </c>
      <c r="C37" s="31" t="s">
        <v>175</v>
      </c>
      <c r="D37" s="23" t="s">
        <v>12</v>
      </c>
      <c r="E37" s="24">
        <v>7</v>
      </c>
      <c r="F37" s="24">
        <f t="shared" si="0"/>
        <v>21</v>
      </c>
      <c r="G37" s="23">
        <v>3</v>
      </c>
      <c r="H37" s="30">
        <v>10</v>
      </c>
      <c r="I37" s="27">
        <f t="shared" si="1"/>
        <v>30</v>
      </c>
      <c r="J37" s="27">
        <v>3</v>
      </c>
      <c r="K37" s="28">
        <f t="shared" si="2"/>
        <v>9</v>
      </c>
      <c r="L37" s="29">
        <f t="shared" si="3"/>
        <v>317.14</v>
      </c>
      <c r="M37" s="58" t="s">
        <v>615</v>
      </c>
    </row>
    <row r="38" spans="1:13" x14ac:dyDescent="0.25">
      <c r="A38" s="22">
        <v>41770</v>
      </c>
      <c r="B38" s="25" t="s">
        <v>462</v>
      </c>
      <c r="C38" s="31" t="s">
        <v>179</v>
      </c>
      <c r="D38" s="23" t="s">
        <v>12</v>
      </c>
      <c r="E38" s="24">
        <v>84</v>
      </c>
      <c r="F38" s="24">
        <f t="shared" si="0"/>
        <v>84</v>
      </c>
      <c r="G38" s="23">
        <v>1</v>
      </c>
      <c r="H38" s="30">
        <v>120</v>
      </c>
      <c r="I38" s="27">
        <f t="shared" si="1"/>
        <v>120</v>
      </c>
      <c r="J38" s="27">
        <v>15</v>
      </c>
      <c r="K38" s="28">
        <f t="shared" si="2"/>
        <v>36</v>
      </c>
      <c r="L38" s="29">
        <f t="shared" si="3"/>
        <v>353.14</v>
      </c>
      <c r="M38" s="58" t="s">
        <v>615</v>
      </c>
    </row>
    <row r="39" spans="1:13" x14ac:dyDescent="0.25">
      <c r="A39" s="22">
        <v>41770</v>
      </c>
      <c r="B39" s="25" t="s">
        <v>577</v>
      </c>
      <c r="C39" s="31" t="s">
        <v>179</v>
      </c>
      <c r="D39" s="23" t="s">
        <v>12</v>
      </c>
      <c r="E39" s="24">
        <v>966</v>
      </c>
      <c r="F39" s="24">
        <f t="shared" si="0"/>
        <v>966</v>
      </c>
      <c r="G39" s="23">
        <v>1</v>
      </c>
      <c r="H39" s="30">
        <v>1380</v>
      </c>
      <c r="I39" s="27">
        <f t="shared" si="1"/>
        <v>1380</v>
      </c>
      <c r="J39" s="27">
        <v>10</v>
      </c>
      <c r="K39" s="28">
        <f t="shared" si="2"/>
        <v>414</v>
      </c>
      <c r="L39" s="29">
        <f t="shared" si="3"/>
        <v>767.14</v>
      </c>
      <c r="M39" s="58" t="s">
        <v>615</v>
      </c>
    </row>
    <row r="40" spans="1:13" x14ac:dyDescent="0.25">
      <c r="A40" s="22">
        <v>41771</v>
      </c>
      <c r="B40" s="25" t="s">
        <v>29</v>
      </c>
      <c r="C40" s="31" t="s">
        <v>176</v>
      </c>
      <c r="D40" s="23" t="s">
        <v>16</v>
      </c>
      <c r="E40" s="24">
        <v>28</v>
      </c>
      <c r="F40" s="24">
        <f t="shared" si="0"/>
        <v>56</v>
      </c>
      <c r="G40" s="23">
        <v>2</v>
      </c>
      <c r="H40" s="30">
        <v>30</v>
      </c>
      <c r="I40" s="27">
        <f t="shared" si="1"/>
        <v>60</v>
      </c>
      <c r="J40" s="27">
        <v>3</v>
      </c>
      <c r="K40" s="28">
        <f t="shared" si="2"/>
        <v>4</v>
      </c>
      <c r="L40" s="29">
        <f t="shared" si="3"/>
        <v>771.14</v>
      </c>
      <c r="M40" s="58" t="s">
        <v>616</v>
      </c>
    </row>
    <row r="41" spans="1:13" x14ac:dyDescent="0.25">
      <c r="A41" s="22">
        <v>41771</v>
      </c>
      <c r="B41" s="25" t="s">
        <v>42</v>
      </c>
      <c r="C41" s="31" t="s">
        <v>182</v>
      </c>
      <c r="D41" s="23" t="s">
        <v>13</v>
      </c>
      <c r="E41" s="24">
        <v>3</v>
      </c>
      <c r="F41" s="24">
        <f t="shared" si="0"/>
        <v>3</v>
      </c>
      <c r="G41" s="23">
        <v>1</v>
      </c>
      <c r="H41" s="30">
        <v>15</v>
      </c>
      <c r="I41" s="27">
        <f t="shared" si="1"/>
        <v>15</v>
      </c>
      <c r="J41" s="27">
        <v>15</v>
      </c>
      <c r="K41" s="28">
        <f t="shared" si="2"/>
        <v>12</v>
      </c>
      <c r="L41" s="29">
        <f t="shared" si="3"/>
        <v>783.14</v>
      </c>
      <c r="M41" s="58" t="s">
        <v>617</v>
      </c>
    </row>
    <row r="42" spans="1:13" x14ac:dyDescent="0.25">
      <c r="A42" s="22">
        <v>41772</v>
      </c>
      <c r="B42" s="25" t="s">
        <v>578</v>
      </c>
      <c r="C42" s="31" t="s">
        <v>476</v>
      </c>
      <c r="D42" s="23" t="s">
        <v>17</v>
      </c>
      <c r="E42" s="24">
        <v>13</v>
      </c>
      <c r="F42" s="24">
        <f t="shared" si="0"/>
        <v>26</v>
      </c>
      <c r="G42" s="23">
        <v>2</v>
      </c>
      <c r="H42" s="30">
        <v>15</v>
      </c>
      <c r="I42" s="27">
        <f t="shared" si="1"/>
        <v>30</v>
      </c>
      <c r="J42" s="27">
        <v>6</v>
      </c>
      <c r="K42" s="28">
        <f t="shared" si="2"/>
        <v>4</v>
      </c>
      <c r="L42" s="29">
        <f t="shared" si="3"/>
        <v>787.14</v>
      </c>
      <c r="M42" s="58" t="s">
        <v>618</v>
      </c>
    </row>
    <row r="43" spans="1:13" x14ac:dyDescent="0.25">
      <c r="A43" s="22">
        <v>41773</v>
      </c>
      <c r="B43" s="23" t="s">
        <v>62</v>
      </c>
      <c r="C43" s="31" t="s">
        <v>174</v>
      </c>
      <c r="D43" s="23" t="s">
        <v>13</v>
      </c>
      <c r="E43" s="24">
        <v>3.6</v>
      </c>
      <c r="F43" s="24">
        <f t="shared" si="0"/>
        <v>3.6</v>
      </c>
      <c r="G43" s="23">
        <v>1</v>
      </c>
      <c r="H43" s="30">
        <v>10</v>
      </c>
      <c r="I43" s="27">
        <f t="shared" si="1"/>
        <v>10</v>
      </c>
      <c r="J43" s="27">
        <v>0.69</v>
      </c>
      <c r="K43" s="28">
        <f t="shared" si="2"/>
        <v>6.4</v>
      </c>
      <c r="L43" s="29">
        <f t="shared" si="3"/>
        <v>793.54</v>
      </c>
      <c r="M43" s="58" t="s">
        <v>619</v>
      </c>
    </row>
    <row r="44" spans="1:13" x14ac:dyDescent="0.25">
      <c r="A44" s="22">
        <v>41773</v>
      </c>
      <c r="B44" s="25" t="s">
        <v>51</v>
      </c>
      <c r="C44" s="31" t="s">
        <v>175</v>
      </c>
      <c r="D44" s="23" t="s">
        <v>646</v>
      </c>
      <c r="E44" s="24">
        <v>12</v>
      </c>
      <c r="F44" s="24">
        <f t="shared" si="0"/>
        <v>12</v>
      </c>
      <c r="G44" s="23">
        <v>1</v>
      </c>
      <c r="H44" s="30">
        <v>15</v>
      </c>
      <c r="I44" s="27">
        <f t="shared" si="1"/>
        <v>15</v>
      </c>
      <c r="J44" s="27">
        <v>4.8</v>
      </c>
      <c r="K44" s="28">
        <f t="shared" si="2"/>
        <v>3</v>
      </c>
      <c r="L44" s="29">
        <f t="shared" si="3"/>
        <v>796.54</v>
      </c>
      <c r="M44" s="58" t="s">
        <v>620</v>
      </c>
    </row>
    <row r="45" spans="1:13" x14ac:dyDescent="0.25">
      <c r="A45" s="22">
        <v>41776</v>
      </c>
      <c r="B45" s="25" t="s">
        <v>42</v>
      </c>
      <c r="C45" s="31" t="s">
        <v>182</v>
      </c>
      <c r="D45" s="23" t="s">
        <v>13</v>
      </c>
      <c r="E45" s="24">
        <v>3</v>
      </c>
      <c r="F45" s="24">
        <f t="shared" si="0"/>
        <v>3</v>
      </c>
      <c r="G45" s="23">
        <v>1</v>
      </c>
      <c r="H45" s="30">
        <v>15</v>
      </c>
      <c r="I45" s="27">
        <f t="shared" si="1"/>
        <v>15</v>
      </c>
      <c r="J45" s="27">
        <v>6</v>
      </c>
      <c r="K45" s="28">
        <f t="shared" si="2"/>
        <v>12</v>
      </c>
      <c r="L45" s="29">
        <f t="shared" si="3"/>
        <v>808.54</v>
      </c>
      <c r="M45" s="58" t="s">
        <v>621</v>
      </c>
    </row>
    <row r="46" spans="1:13" x14ac:dyDescent="0.25">
      <c r="A46" s="22">
        <v>41776</v>
      </c>
      <c r="B46" s="25" t="s">
        <v>27</v>
      </c>
      <c r="C46" s="31" t="s">
        <v>174</v>
      </c>
      <c r="D46" s="23" t="s">
        <v>13</v>
      </c>
      <c r="E46" s="24">
        <v>14.3</v>
      </c>
      <c r="F46" s="24">
        <f t="shared" si="0"/>
        <v>14.3</v>
      </c>
      <c r="G46" s="23">
        <v>1</v>
      </c>
      <c r="H46" s="30">
        <v>35</v>
      </c>
      <c r="I46" s="27">
        <f t="shared" si="1"/>
        <v>35</v>
      </c>
      <c r="J46" s="27">
        <v>10</v>
      </c>
      <c r="K46" s="28">
        <f t="shared" si="2"/>
        <v>20.7</v>
      </c>
      <c r="L46" s="29">
        <f t="shared" si="3"/>
        <v>829.24</v>
      </c>
      <c r="M46" s="58" t="s">
        <v>621</v>
      </c>
    </row>
    <row r="47" spans="1:13" x14ac:dyDescent="0.25">
      <c r="A47" s="22">
        <v>41776</v>
      </c>
      <c r="B47" s="25" t="s">
        <v>42</v>
      </c>
      <c r="C47" s="31" t="s">
        <v>182</v>
      </c>
      <c r="D47" s="23" t="s">
        <v>13</v>
      </c>
      <c r="E47" s="24">
        <v>3</v>
      </c>
      <c r="F47" s="24">
        <f t="shared" si="0"/>
        <v>3</v>
      </c>
      <c r="G47" s="23">
        <v>1</v>
      </c>
      <c r="H47" s="30">
        <v>15</v>
      </c>
      <c r="I47" s="27">
        <f t="shared" si="1"/>
        <v>15</v>
      </c>
      <c r="J47" s="27">
        <v>4.8</v>
      </c>
      <c r="K47" s="28">
        <f t="shared" si="2"/>
        <v>12</v>
      </c>
      <c r="L47" s="29">
        <f t="shared" si="3"/>
        <v>841.24</v>
      </c>
      <c r="M47" s="58" t="s">
        <v>622</v>
      </c>
    </row>
    <row r="48" spans="1:13" x14ac:dyDescent="0.25">
      <c r="A48" s="22">
        <v>41776</v>
      </c>
      <c r="B48" s="25" t="s">
        <v>38</v>
      </c>
      <c r="C48" s="31" t="s">
        <v>178</v>
      </c>
      <c r="D48" s="23" t="s">
        <v>13</v>
      </c>
      <c r="E48" s="24">
        <v>4.7</v>
      </c>
      <c r="F48" s="24">
        <f t="shared" si="0"/>
        <v>4.7</v>
      </c>
      <c r="G48" s="23">
        <v>1</v>
      </c>
      <c r="H48" s="30">
        <v>12</v>
      </c>
      <c r="I48" s="27">
        <f t="shared" si="1"/>
        <v>12</v>
      </c>
      <c r="J48" s="27">
        <v>6</v>
      </c>
      <c r="K48" s="28">
        <f t="shared" si="2"/>
        <v>7.3</v>
      </c>
      <c r="L48" s="29">
        <f t="shared" si="3"/>
        <v>848.54</v>
      </c>
      <c r="M48" s="58" t="s">
        <v>622</v>
      </c>
    </row>
    <row r="49" spans="1:13" x14ac:dyDescent="0.25">
      <c r="A49" s="22">
        <v>41778</v>
      </c>
      <c r="B49" s="25" t="s">
        <v>579</v>
      </c>
      <c r="C49" s="31" t="s">
        <v>173</v>
      </c>
      <c r="D49" s="23" t="s">
        <v>82</v>
      </c>
      <c r="E49" s="24">
        <v>45</v>
      </c>
      <c r="F49" s="24">
        <f t="shared" si="0"/>
        <v>90</v>
      </c>
      <c r="G49" s="23">
        <v>2</v>
      </c>
      <c r="H49" s="30">
        <v>25</v>
      </c>
      <c r="I49" s="27">
        <f t="shared" si="1"/>
        <v>50</v>
      </c>
      <c r="J49" s="27">
        <v>6</v>
      </c>
      <c r="K49" s="28">
        <f t="shared" si="2"/>
        <v>-40</v>
      </c>
      <c r="L49" s="29">
        <f t="shared" si="3"/>
        <v>808.54</v>
      </c>
      <c r="M49" s="58" t="s">
        <v>623</v>
      </c>
    </row>
    <row r="50" spans="1:13" x14ac:dyDescent="0.25">
      <c r="A50" s="22">
        <v>41778</v>
      </c>
      <c r="B50" s="25" t="s">
        <v>40</v>
      </c>
      <c r="C50" s="31" t="s">
        <v>180</v>
      </c>
      <c r="D50" s="23" t="s">
        <v>13</v>
      </c>
      <c r="E50" s="24">
        <v>1.28</v>
      </c>
      <c r="F50" s="24">
        <f t="shared" si="0"/>
        <v>1.28</v>
      </c>
      <c r="G50" s="23">
        <v>1</v>
      </c>
      <c r="H50" s="30">
        <v>5</v>
      </c>
      <c r="I50" s="27">
        <f t="shared" si="1"/>
        <v>5</v>
      </c>
      <c r="J50" s="27">
        <v>3</v>
      </c>
      <c r="K50" s="28">
        <f t="shared" si="2"/>
        <v>3.7199999999999998</v>
      </c>
      <c r="L50" s="29">
        <f t="shared" si="3"/>
        <v>812.26</v>
      </c>
      <c r="M50" s="58" t="s">
        <v>624</v>
      </c>
    </row>
    <row r="51" spans="1:13" x14ac:dyDescent="0.25">
      <c r="A51" s="22">
        <v>41779</v>
      </c>
      <c r="B51" s="25" t="s">
        <v>27</v>
      </c>
      <c r="C51" s="31" t="s">
        <v>174</v>
      </c>
      <c r="D51" s="23" t="s">
        <v>13</v>
      </c>
      <c r="E51" s="24">
        <v>14.3</v>
      </c>
      <c r="F51" s="24">
        <f t="shared" si="0"/>
        <v>14.3</v>
      </c>
      <c r="G51" s="23">
        <v>1</v>
      </c>
      <c r="H51" s="30">
        <v>35</v>
      </c>
      <c r="I51" s="27">
        <f t="shared" si="1"/>
        <v>35</v>
      </c>
      <c r="J51" s="27">
        <v>15</v>
      </c>
      <c r="K51" s="28">
        <f t="shared" si="2"/>
        <v>20.7</v>
      </c>
      <c r="L51" s="29">
        <f t="shared" si="3"/>
        <v>832.96</v>
      </c>
      <c r="M51" s="58" t="s">
        <v>625</v>
      </c>
    </row>
    <row r="52" spans="1:13" x14ac:dyDescent="0.25">
      <c r="A52" s="22">
        <v>41780</v>
      </c>
      <c r="B52" s="25" t="s">
        <v>580</v>
      </c>
      <c r="C52" s="31" t="s">
        <v>175</v>
      </c>
      <c r="D52" s="23" t="s">
        <v>84</v>
      </c>
      <c r="E52" s="24">
        <v>17.5</v>
      </c>
      <c r="F52" s="24">
        <f t="shared" si="0"/>
        <v>17.5</v>
      </c>
      <c r="G52" s="23">
        <v>1</v>
      </c>
      <c r="H52" s="30">
        <v>25</v>
      </c>
      <c r="I52" s="27">
        <f t="shared" si="1"/>
        <v>25</v>
      </c>
      <c r="J52" s="27">
        <v>10</v>
      </c>
      <c r="K52" s="28">
        <f t="shared" si="2"/>
        <v>7.5</v>
      </c>
      <c r="L52" s="29">
        <f t="shared" si="3"/>
        <v>840.46</v>
      </c>
      <c r="M52" s="58" t="s">
        <v>626</v>
      </c>
    </row>
    <row r="53" spans="1:13" x14ac:dyDescent="0.25">
      <c r="A53" s="22">
        <v>41780</v>
      </c>
      <c r="B53" s="25" t="s">
        <v>759</v>
      </c>
      <c r="C53" s="31" t="s">
        <v>182</v>
      </c>
      <c r="D53" s="23" t="s">
        <v>13</v>
      </c>
      <c r="E53" s="24">
        <v>3</v>
      </c>
      <c r="F53" s="24">
        <f t="shared" si="0"/>
        <v>3</v>
      </c>
      <c r="G53" s="23">
        <v>1</v>
      </c>
      <c r="H53" s="30">
        <v>12</v>
      </c>
      <c r="I53" s="27">
        <f t="shared" si="1"/>
        <v>12</v>
      </c>
      <c r="J53" s="27"/>
      <c r="K53" s="28">
        <f t="shared" si="2"/>
        <v>9</v>
      </c>
      <c r="L53" s="29">
        <f t="shared" si="3"/>
        <v>849.46</v>
      </c>
      <c r="M53" s="58" t="s">
        <v>760</v>
      </c>
    </row>
    <row r="54" spans="1:13" x14ac:dyDescent="0.25">
      <c r="A54" s="22">
        <v>41781</v>
      </c>
      <c r="B54" s="25" t="s">
        <v>237</v>
      </c>
      <c r="C54" s="31" t="s">
        <v>187</v>
      </c>
      <c r="D54" s="23" t="s">
        <v>13</v>
      </c>
      <c r="E54" s="24">
        <v>2.5</v>
      </c>
      <c r="F54" s="24">
        <f t="shared" si="0"/>
        <v>2.5</v>
      </c>
      <c r="G54" s="23">
        <v>1</v>
      </c>
      <c r="H54" s="30">
        <v>10</v>
      </c>
      <c r="I54" s="27">
        <f t="shared" si="1"/>
        <v>10</v>
      </c>
      <c r="J54" s="27">
        <v>3</v>
      </c>
      <c r="K54" s="28">
        <f t="shared" si="2"/>
        <v>7.5</v>
      </c>
      <c r="L54" s="29">
        <f t="shared" si="3"/>
        <v>856.96</v>
      </c>
      <c r="M54" s="58" t="s">
        <v>627</v>
      </c>
    </row>
    <row r="55" spans="1:13" x14ac:dyDescent="0.25">
      <c r="A55" s="22">
        <v>41781</v>
      </c>
      <c r="B55" s="25" t="s">
        <v>581</v>
      </c>
      <c r="C55" s="31" t="s">
        <v>173</v>
      </c>
      <c r="D55" s="23" t="s">
        <v>82</v>
      </c>
      <c r="E55" s="24">
        <v>90</v>
      </c>
      <c r="F55" s="24">
        <f t="shared" si="0"/>
        <v>90</v>
      </c>
      <c r="G55" s="23">
        <v>1</v>
      </c>
      <c r="H55" s="30">
        <v>25</v>
      </c>
      <c r="I55" s="27">
        <f t="shared" si="1"/>
        <v>25</v>
      </c>
      <c r="J55" s="27">
        <v>15</v>
      </c>
      <c r="K55" s="28">
        <f t="shared" si="2"/>
        <v>-65</v>
      </c>
      <c r="L55" s="29">
        <f t="shared" si="3"/>
        <v>791.96</v>
      </c>
      <c r="M55" s="58" t="s">
        <v>628</v>
      </c>
    </row>
    <row r="56" spans="1:13" x14ac:dyDescent="0.25">
      <c r="A56" s="22">
        <v>41781</v>
      </c>
      <c r="B56" s="25" t="s">
        <v>42</v>
      </c>
      <c r="C56" s="31" t="s">
        <v>182</v>
      </c>
      <c r="D56" s="23" t="s">
        <v>13</v>
      </c>
      <c r="E56" s="24">
        <v>3</v>
      </c>
      <c r="F56" s="24">
        <f t="shared" si="0"/>
        <v>3</v>
      </c>
      <c r="G56" s="23">
        <v>1</v>
      </c>
      <c r="H56" s="30">
        <v>15</v>
      </c>
      <c r="I56" s="27">
        <f t="shared" si="1"/>
        <v>15</v>
      </c>
      <c r="J56" s="27">
        <v>6</v>
      </c>
      <c r="K56" s="28">
        <f t="shared" si="2"/>
        <v>12</v>
      </c>
      <c r="L56" s="29">
        <f t="shared" si="3"/>
        <v>803.96</v>
      </c>
      <c r="M56" s="58" t="s">
        <v>629</v>
      </c>
    </row>
    <row r="57" spans="1:13" x14ac:dyDescent="0.25">
      <c r="A57" s="22">
        <v>41783</v>
      </c>
      <c r="B57" s="25" t="s">
        <v>30</v>
      </c>
      <c r="C57" s="31" t="s">
        <v>177</v>
      </c>
      <c r="D57" s="23" t="s">
        <v>13</v>
      </c>
      <c r="E57" s="24">
        <v>4.5999999999999996</v>
      </c>
      <c r="F57" s="24">
        <f t="shared" si="0"/>
        <v>4.5999999999999996</v>
      </c>
      <c r="G57" s="23">
        <v>1</v>
      </c>
      <c r="H57" s="30">
        <v>20</v>
      </c>
      <c r="I57" s="27">
        <f t="shared" si="1"/>
        <v>20</v>
      </c>
      <c r="J57" s="27">
        <v>0.69</v>
      </c>
      <c r="K57" s="28">
        <f t="shared" si="2"/>
        <v>15.4</v>
      </c>
      <c r="L57" s="29">
        <f t="shared" si="3"/>
        <v>819.36</v>
      </c>
      <c r="M57" s="58" t="s">
        <v>630</v>
      </c>
    </row>
    <row r="58" spans="1:13" x14ac:dyDescent="0.25">
      <c r="A58" s="22">
        <v>41784</v>
      </c>
      <c r="B58" s="25" t="s">
        <v>227</v>
      </c>
      <c r="C58" s="31" t="s">
        <v>175</v>
      </c>
      <c r="D58" s="23" t="s">
        <v>646</v>
      </c>
      <c r="E58" s="24">
        <v>12</v>
      </c>
      <c r="F58" s="24">
        <f t="shared" si="0"/>
        <v>12</v>
      </c>
      <c r="G58" s="23">
        <v>1</v>
      </c>
      <c r="H58" s="30">
        <v>15</v>
      </c>
      <c r="I58" s="27">
        <f t="shared" si="1"/>
        <v>15</v>
      </c>
      <c r="J58" s="27">
        <v>4.8</v>
      </c>
      <c r="K58" s="28">
        <f t="shared" si="2"/>
        <v>3</v>
      </c>
      <c r="L58" s="29">
        <f t="shared" si="3"/>
        <v>822.36</v>
      </c>
      <c r="M58" s="58" t="s">
        <v>631</v>
      </c>
    </row>
    <row r="59" spans="1:13" x14ac:dyDescent="0.25">
      <c r="A59" s="22">
        <v>41784</v>
      </c>
      <c r="B59" s="25" t="s">
        <v>575</v>
      </c>
      <c r="C59" s="31" t="s">
        <v>175</v>
      </c>
      <c r="D59" s="23" t="s">
        <v>646</v>
      </c>
      <c r="E59" s="24">
        <v>12</v>
      </c>
      <c r="F59" s="24">
        <f t="shared" si="0"/>
        <v>12</v>
      </c>
      <c r="G59" s="23">
        <v>1</v>
      </c>
      <c r="H59" s="30">
        <v>15</v>
      </c>
      <c r="I59" s="27">
        <f t="shared" si="1"/>
        <v>15</v>
      </c>
      <c r="J59" s="27">
        <v>15</v>
      </c>
      <c r="K59" s="28">
        <f t="shared" si="2"/>
        <v>3</v>
      </c>
      <c r="L59" s="29">
        <f t="shared" si="3"/>
        <v>825.36</v>
      </c>
      <c r="M59" s="58" t="s">
        <v>631</v>
      </c>
    </row>
    <row r="60" spans="1:13" x14ac:dyDescent="0.25">
      <c r="A60" s="22">
        <v>41784</v>
      </c>
      <c r="B60" s="25" t="s">
        <v>576</v>
      </c>
      <c r="C60" s="31" t="s">
        <v>181</v>
      </c>
      <c r="D60" s="23" t="s">
        <v>17</v>
      </c>
      <c r="E60" s="24">
        <v>20</v>
      </c>
      <c r="F60" s="24">
        <f t="shared" si="0"/>
        <v>20</v>
      </c>
      <c r="G60" s="23">
        <v>1</v>
      </c>
      <c r="H60" s="30">
        <v>25</v>
      </c>
      <c r="I60" s="27">
        <f t="shared" si="1"/>
        <v>25</v>
      </c>
      <c r="J60" s="27">
        <v>6</v>
      </c>
      <c r="K60" s="28">
        <f t="shared" si="2"/>
        <v>5</v>
      </c>
      <c r="L60" s="29">
        <f t="shared" si="3"/>
        <v>830.36</v>
      </c>
      <c r="M60" s="58" t="s">
        <v>631</v>
      </c>
    </row>
    <row r="61" spans="1:13" x14ac:dyDescent="0.25">
      <c r="A61" s="22">
        <v>41785</v>
      </c>
      <c r="B61" s="25" t="s">
        <v>64</v>
      </c>
      <c r="C61" s="31" t="s">
        <v>174</v>
      </c>
      <c r="D61" s="23" t="s">
        <v>13</v>
      </c>
      <c r="E61" s="24">
        <v>3.6</v>
      </c>
      <c r="F61" s="24">
        <f t="shared" si="0"/>
        <v>3.6</v>
      </c>
      <c r="G61" s="23">
        <v>1</v>
      </c>
      <c r="H61" s="30">
        <v>10</v>
      </c>
      <c r="I61" s="27">
        <f t="shared" si="1"/>
        <v>10</v>
      </c>
      <c r="J61" s="27">
        <v>6</v>
      </c>
      <c r="K61" s="28">
        <f t="shared" si="2"/>
        <v>6.4</v>
      </c>
      <c r="L61" s="29">
        <f t="shared" si="3"/>
        <v>836.76</v>
      </c>
      <c r="M61" s="58" t="s">
        <v>632</v>
      </c>
    </row>
    <row r="62" spans="1:13" x14ac:dyDescent="0.25">
      <c r="A62" s="22">
        <v>41785</v>
      </c>
      <c r="B62" s="25" t="s">
        <v>582</v>
      </c>
      <c r="C62" s="31" t="s">
        <v>175</v>
      </c>
      <c r="D62" s="23" t="s">
        <v>12</v>
      </c>
      <c r="E62" s="24">
        <v>11.2</v>
      </c>
      <c r="F62" s="24">
        <f t="shared" si="0"/>
        <v>11.2</v>
      </c>
      <c r="G62" s="23">
        <v>1</v>
      </c>
      <c r="H62" s="30">
        <v>16</v>
      </c>
      <c r="I62" s="27">
        <f t="shared" si="1"/>
        <v>16</v>
      </c>
      <c r="J62" s="27">
        <v>6</v>
      </c>
      <c r="K62" s="28">
        <f t="shared" si="2"/>
        <v>4.8000000000000007</v>
      </c>
      <c r="L62" s="29">
        <f t="shared" si="3"/>
        <v>841.56</v>
      </c>
      <c r="M62" s="58" t="s">
        <v>633</v>
      </c>
    </row>
    <row r="63" spans="1:13" x14ac:dyDescent="0.25">
      <c r="A63" s="22">
        <v>41785</v>
      </c>
      <c r="B63" s="25" t="s">
        <v>49</v>
      </c>
      <c r="C63" s="31" t="s">
        <v>185</v>
      </c>
      <c r="D63" s="23" t="s">
        <v>13</v>
      </c>
      <c r="E63" s="24">
        <v>0.95</v>
      </c>
      <c r="F63" s="24">
        <f t="shared" si="0"/>
        <v>4.75</v>
      </c>
      <c r="G63" s="23">
        <v>5</v>
      </c>
      <c r="H63" s="30">
        <v>1</v>
      </c>
      <c r="I63" s="27">
        <f t="shared" si="1"/>
        <v>5</v>
      </c>
      <c r="J63" s="27">
        <v>3</v>
      </c>
      <c r="K63" s="28">
        <f t="shared" si="2"/>
        <v>0.25</v>
      </c>
      <c r="L63" s="29">
        <f t="shared" si="3"/>
        <v>841.81</v>
      </c>
      <c r="M63" s="58" t="s">
        <v>633</v>
      </c>
    </row>
    <row r="64" spans="1:13" x14ac:dyDescent="0.25">
      <c r="A64" s="22">
        <v>41786</v>
      </c>
      <c r="B64" s="25" t="s">
        <v>51</v>
      </c>
      <c r="C64" s="31" t="s">
        <v>175</v>
      </c>
      <c r="D64" s="23" t="s">
        <v>646</v>
      </c>
      <c r="E64" s="24">
        <v>12</v>
      </c>
      <c r="F64" s="24">
        <f t="shared" si="0"/>
        <v>12</v>
      </c>
      <c r="G64" s="23">
        <v>1</v>
      </c>
      <c r="H64" s="30">
        <v>15</v>
      </c>
      <c r="I64" s="27">
        <f t="shared" si="1"/>
        <v>15</v>
      </c>
      <c r="J64" s="27">
        <v>15</v>
      </c>
      <c r="K64" s="28">
        <f t="shared" si="2"/>
        <v>3</v>
      </c>
      <c r="L64" s="29">
        <f t="shared" si="3"/>
        <v>844.81</v>
      </c>
      <c r="M64" s="58" t="s">
        <v>634</v>
      </c>
    </row>
    <row r="65" spans="1:13" x14ac:dyDescent="0.25">
      <c r="A65" s="22">
        <v>41786</v>
      </c>
      <c r="B65" s="25" t="s">
        <v>80</v>
      </c>
      <c r="C65" s="31" t="s">
        <v>183</v>
      </c>
      <c r="D65" s="23" t="s">
        <v>84</v>
      </c>
      <c r="E65" s="24">
        <v>35</v>
      </c>
      <c r="F65" s="24">
        <f t="shared" si="0"/>
        <v>35</v>
      </c>
      <c r="G65" s="23">
        <v>1</v>
      </c>
      <c r="H65" s="30">
        <v>50</v>
      </c>
      <c r="I65" s="27">
        <f t="shared" si="1"/>
        <v>50</v>
      </c>
      <c r="J65" s="27">
        <v>10</v>
      </c>
      <c r="K65" s="28">
        <f t="shared" si="2"/>
        <v>15</v>
      </c>
      <c r="L65" s="29">
        <f t="shared" si="3"/>
        <v>859.81</v>
      </c>
      <c r="M65" s="58" t="s">
        <v>635</v>
      </c>
    </row>
    <row r="66" spans="1:13" x14ac:dyDescent="0.25">
      <c r="A66" s="22">
        <v>41786</v>
      </c>
      <c r="B66" s="25" t="s">
        <v>63</v>
      </c>
      <c r="C66" s="31" t="s">
        <v>174</v>
      </c>
      <c r="D66" s="23" t="s">
        <v>13</v>
      </c>
      <c r="E66" s="24">
        <v>3.6</v>
      </c>
      <c r="F66" s="24">
        <f t="shared" si="0"/>
        <v>3.6</v>
      </c>
      <c r="G66" s="23">
        <v>1</v>
      </c>
      <c r="H66" s="30">
        <v>10</v>
      </c>
      <c r="I66" s="27">
        <f t="shared" si="1"/>
        <v>10</v>
      </c>
      <c r="J66" s="27">
        <v>3</v>
      </c>
      <c r="K66" s="28">
        <f t="shared" si="2"/>
        <v>6.4</v>
      </c>
      <c r="L66" s="29">
        <f t="shared" si="3"/>
        <v>866.20999999999992</v>
      </c>
      <c r="M66" s="58" t="s">
        <v>636</v>
      </c>
    </row>
    <row r="67" spans="1:13" x14ac:dyDescent="0.25">
      <c r="A67" s="22">
        <v>41786</v>
      </c>
      <c r="B67" s="25" t="s">
        <v>42</v>
      </c>
      <c r="C67" s="31" t="s">
        <v>182</v>
      </c>
      <c r="D67" s="23" t="s">
        <v>13</v>
      </c>
      <c r="E67" s="24">
        <v>3</v>
      </c>
      <c r="F67" s="24">
        <f t="shared" si="0"/>
        <v>6</v>
      </c>
      <c r="G67" s="23">
        <v>2</v>
      </c>
      <c r="H67" s="30">
        <v>15</v>
      </c>
      <c r="I67" s="27">
        <f t="shared" si="1"/>
        <v>30</v>
      </c>
      <c r="J67" s="27">
        <v>15</v>
      </c>
      <c r="K67" s="28">
        <f t="shared" si="2"/>
        <v>24</v>
      </c>
      <c r="L67" s="29">
        <f t="shared" si="3"/>
        <v>890.20999999999992</v>
      </c>
      <c r="M67" s="58" t="s">
        <v>637</v>
      </c>
    </row>
    <row r="68" spans="1:13" x14ac:dyDescent="0.25">
      <c r="A68" s="22">
        <v>41786</v>
      </c>
      <c r="B68" s="23" t="s">
        <v>227</v>
      </c>
      <c r="C68" s="31" t="s">
        <v>175</v>
      </c>
      <c r="D68" s="23" t="s">
        <v>646</v>
      </c>
      <c r="E68" s="24">
        <v>12</v>
      </c>
      <c r="F68" s="24">
        <f t="shared" si="0"/>
        <v>12</v>
      </c>
      <c r="G68" s="23">
        <v>1</v>
      </c>
      <c r="H68" s="30">
        <v>15</v>
      </c>
      <c r="I68" s="27">
        <f t="shared" si="1"/>
        <v>15</v>
      </c>
      <c r="J68" s="27">
        <v>6</v>
      </c>
      <c r="K68" s="28">
        <f t="shared" si="2"/>
        <v>3</v>
      </c>
      <c r="L68" s="29">
        <f t="shared" si="3"/>
        <v>893.20999999999992</v>
      </c>
      <c r="M68" s="58" t="s">
        <v>638</v>
      </c>
    </row>
    <row r="69" spans="1:13" x14ac:dyDescent="0.25">
      <c r="A69" s="22">
        <v>41786</v>
      </c>
      <c r="B69" s="25" t="s">
        <v>49</v>
      </c>
      <c r="C69" s="31" t="s">
        <v>185</v>
      </c>
      <c r="D69" s="23" t="s">
        <v>13</v>
      </c>
      <c r="E69" s="24">
        <v>0.95</v>
      </c>
      <c r="F69" s="24">
        <f t="shared" si="0"/>
        <v>3.8</v>
      </c>
      <c r="G69" s="23">
        <v>4</v>
      </c>
      <c r="H69" s="30">
        <v>1</v>
      </c>
      <c r="I69" s="27">
        <f t="shared" si="1"/>
        <v>4</v>
      </c>
      <c r="J69" s="27">
        <v>0.69</v>
      </c>
      <c r="K69" s="28">
        <f t="shared" si="2"/>
        <v>0.20000000000000018</v>
      </c>
      <c r="L69" s="29">
        <f t="shared" si="3"/>
        <v>893.41</v>
      </c>
      <c r="M69" s="58" t="s">
        <v>638</v>
      </c>
    </row>
    <row r="70" spans="1:13" x14ac:dyDescent="0.25">
      <c r="A70" s="22">
        <v>41786</v>
      </c>
      <c r="B70" s="25" t="s">
        <v>59</v>
      </c>
      <c r="C70" s="31" t="s">
        <v>175</v>
      </c>
      <c r="D70" s="23" t="s">
        <v>12</v>
      </c>
      <c r="E70" s="24">
        <v>7</v>
      </c>
      <c r="F70" s="24">
        <f t="shared" si="0"/>
        <v>35</v>
      </c>
      <c r="G70" s="23">
        <v>5</v>
      </c>
      <c r="H70" s="30">
        <v>10</v>
      </c>
      <c r="I70" s="27">
        <f t="shared" si="1"/>
        <v>50</v>
      </c>
      <c r="J70" s="27">
        <v>4.8</v>
      </c>
      <c r="K70" s="28">
        <f t="shared" si="2"/>
        <v>15</v>
      </c>
      <c r="L70" s="29">
        <f t="shared" ref="L70:L79" si="4">L69+K70</f>
        <v>908.41</v>
      </c>
      <c r="M70" s="58" t="s">
        <v>639</v>
      </c>
    </row>
    <row r="71" spans="1:13" x14ac:dyDescent="0.25">
      <c r="A71" s="22">
        <v>41788</v>
      </c>
      <c r="B71" s="23" t="s">
        <v>583</v>
      </c>
      <c r="C71" s="31" t="s">
        <v>476</v>
      </c>
      <c r="D71" s="23" t="s">
        <v>17</v>
      </c>
      <c r="E71" s="24">
        <v>13</v>
      </c>
      <c r="F71" s="24">
        <f t="shared" si="0"/>
        <v>13</v>
      </c>
      <c r="G71" s="23">
        <v>1</v>
      </c>
      <c r="H71" s="30">
        <v>15</v>
      </c>
      <c r="I71" s="27">
        <f t="shared" si="1"/>
        <v>15</v>
      </c>
      <c r="J71" s="27">
        <v>6</v>
      </c>
      <c r="K71" s="28">
        <f t="shared" si="2"/>
        <v>2</v>
      </c>
      <c r="L71" s="29">
        <f t="shared" si="4"/>
        <v>910.41</v>
      </c>
      <c r="M71" s="58" t="s">
        <v>640</v>
      </c>
    </row>
    <row r="72" spans="1:13" x14ac:dyDescent="0.25">
      <c r="A72" s="22">
        <v>41788</v>
      </c>
      <c r="B72" s="23" t="s">
        <v>35</v>
      </c>
      <c r="C72" s="31" t="s">
        <v>175</v>
      </c>
      <c r="D72" s="23" t="s">
        <v>12</v>
      </c>
      <c r="E72" s="24">
        <v>11.2</v>
      </c>
      <c r="F72" s="24">
        <f t="shared" si="0"/>
        <v>11.2</v>
      </c>
      <c r="G72" s="23">
        <v>1</v>
      </c>
      <c r="H72" s="30">
        <v>16</v>
      </c>
      <c r="I72" s="27">
        <f t="shared" si="1"/>
        <v>16</v>
      </c>
      <c r="J72" s="27">
        <v>10</v>
      </c>
      <c r="K72" s="28">
        <f t="shared" si="2"/>
        <v>4.8000000000000007</v>
      </c>
      <c r="L72" s="29">
        <f t="shared" si="4"/>
        <v>915.20999999999992</v>
      </c>
      <c r="M72" s="58" t="s">
        <v>641</v>
      </c>
    </row>
    <row r="73" spans="1:13" x14ac:dyDescent="0.25">
      <c r="A73" s="22">
        <v>41789</v>
      </c>
      <c r="B73" s="25" t="s">
        <v>42</v>
      </c>
      <c r="C73" s="31" t="s">
        <v>182</v>
      </c>
      <c r="D73" s="23" t="s">
        <v>13</v>
      </c>
      <c r="E73" s="24">
        <v>3</v>
      </c>
      <c r="F73" s="24">
        <f t="shared" si="0"/>
        <v>3</v>
      </c>
      <c r="G73" s="23">
        <v>1</v>
      </c>
      <c r="H73" s="30">
        <v>15</v>
      </c>
      <c r="I73" s="27">
        <f t="shared" si="1"/>
        <v>15</v>
      </c>
      <c r="J73" s="27">
        <v>4.8</v>
      </c>
      <c r="K73" s="28">
        <f t="shared" si="2"/>
        <v>12</v>
      </c>
      <c r="L73" s="29">
        <f t="shared" si="4"/>
        <v>927.20999999999992</v>
      </c>
      <c r="M73" s="58" t="s">
        <v>642</v>
      </c>
    </row>
    <row r="74" spans="1:13" s="51" customFormat="1" x14ac:dyDescent="0.25">
      <c r="A74" s="63">
        <v>41789</v>
      </c>
      <c r="B74" s="25" t="s">
        <v>584</v>
      </c>
      <c r="C74" s="68" t="s">
        <v>173</v>
      </c>
      <c r="D74" s="25" t="s">
        <v>87</v>
      </c>
      <c r="E74" s="24">
        <v>45</v>
      </c>
      <c r="F74" s="24">
        <f t="shared" si="0"/>
        <v>90</v>
      </c>
      <c r="G74" s="25">
        <v>2</v>
      </c>
      <c r="H74" s="30">
        <v>25</v>
      </c>
      <c r="I74" s="27">
        <f t="shared" si="1"/>
        <v>50</v>
      </c>
      <c r="J74" s="27">
        <v>6</v>
      </c>
      <c r="K74" s="24">
        <f t="shared" si="2"/>
        <v>-40</v>
      </c>
      <c r="L74" s="69">
        <f t="shared" si="4"/>
        <v>887.20999999999992</v>
      </c>
      <c r="M74" s="64" t="s">
        <v>643</v>
      </c>
    </row>
    <row r="75" spans="1:13" x14ac:dyDescent="0.25">
      <c r="A75" s="22">
        <v>41789</v>
      </c>
      <c r="B75" s="23" t="s">
        <v>585</v>
      </c>
      <c r="C75" s="31" t="s">
        <v>476</v>
      </c>
      <c r="D75" s="23" t="s">
        <v>17</v>
      </c>
      <c r="E75" s="24">
        <v>13</v>
      </c>
      <c r="F75" s="24">
        <f t="shared" si="0"/>
        <v>13</v>
      </c>
      <c r="G75" s="23">
        <v>1</v>
      </c>
      <c r="H75" s="30">
        <v>15</v>
      </c>
      <c r="I75" s="27">
        <f t="shared" si="1"/>
        <v>15</v>
      </c>
      <c r="J75" s="27">
        <v>6</v>
      </c>
      <c r="K75" s="28">
        <f t="shared" si="2"/>
        <v>2</v>
      </c>
      <c r="L75" s="29">
        <f t="shared" si="4"/>
        <v>889.20999999999992</v>
      </c>
      <c r="M75" s="58" t="s">
        <v>644</v>
      </c>
    </row>
    <row r="76" spans="1:13" x14ac:dyDescent="0.25">
      <c r="A76" s="22">
        <v>41789</v>
      </c>
      <c r="B76" s="23" t="s">
        <v>34</v>
      </c>
      <c r="C76" s="31" t="s">
        <v>174</v>
      </c>
      <c r="D76" s="23" t="s">
        <v>13</v>
      </c>
      <c r="E76" s="24">
        <v>3.6</v>
      </c>
      <c r="F76" s="24">
        <f t="shared" si="0"/>
        <v>3.6</v>
      </c>
      <c r="G76" s="23">
        <v>1</v>
      </c>
      <c r="H76" s="30">
        <v>10</v>
      </c>
      <c r="I76" s="27">
        <f t="shared" si="1"/>
        <v>10</v>
      </c>
      <c r="J76" s="27">
        <v>3</v>
      </c>
      <c r="K76" s="28">
        <f t="shared" si="2"/>
        <v>6.4</v>
      </c>
      <c r="L76" s="29">
        <f t="shared" si="4"/>
        <v>895.6099999999999</v>
      </c>
      <c r="M76" s="58" t="s">
        <v>644</v>
      </c>
    </row>
    <row r="77" spans="1:13" x14ac:dyDescent="0.25">
      <c r="A77" s="22">
        <v>41790</v>
      </c>
      <c r="B77" s="23" t="s">
        <v>40</v>
      </c>
      <c r="C77" s="31" t="s">
        <v>180</v>
      </c>
      <c r="D77" s="23" t="s">
        <v>13</v>
      </c>
      <c r="E77" s="24">
        <v>1.28</v>
      </c>
      <c r="F77" s="24">
        <f t="shared" si="0"/>
        <v>1.28</v>
      </c>
      <c r="G77" s="23">
        <v>1</v>
      </c>
      <c r="H77" s="30">
        <v>5</v>
      </c>
      <c r="I77" s="27">
        <f t="shared" si="1"/>
        <v>5</v>
      </c>
      <c r="J77" s="27">
        <v>15</v>
      </c>
      <c r="K77" s="28">
        <f t="shared" si="2"/>
        <v>3.7199999999999998</v>
      </c>
      <c r="L77" s="29">
        <f t="shared" si="4"/>
        <v>899.32999999999993</v>
      </c>
      <c r="M77" s="58" t="s">
        <v>645</v>
      </c>
    </row>
    <row r="78" spans="1:13" x14ac:dyDescent="0.25">
      <c r="A78" s="22">
        <v>41790</v>
      </c>
      <c r="B78" s="23" t="s">
        <v>586</v>
      </c>
      <c r="C78" s="31" t="s">
        <v>175</v>
      </c>
      <c r="D78" s="23" t="s">
        <v>646</v>
      </c>
      <c r="E78" s="24">
        <v>12</v>
      </c>
      <c r="F78" s="24">
        <f t="shared" si="0"/>
        <v>12</v>
      </c>
      <c r="G78" s="23">
        <v>1</v>
      </c>
      <c r="H78" s="30">
        <v>15</v>
      </c>
      <c r="I78" s="27">
        <f t="shared" si="1"/>
        <v>15</v>
      </c>
      <c r="J78" s="27">
        <v>10</v>
      </c>
      <c r="K78" s="28">
        <f t="shared" si="2"/>
        <v>3</v>
      </c>
      <c r="L78" s="29">
        <f t="shared" si="4"/>
        <v>902.32999999999993</v>
      </c>
      <c r="M78" s="58" t="s">
        <v>645</v>
      </c>
    </row>
    <row r="79" spans="1:13" x14ac:dyDescent="0.25">
      <c r="A79" s="22">
        <v>41790</v>
      </c>
      <c r="B79" s="23" t="s">
        <v>587</v>
      </c>
      <c r="C79" s="31" t="s">
        <v>175</v>
      </c>
      <c r="D79" s="23" t="s">
        <v>12</v>
      </c>
      <c r="E79" s="24">
        <v>11.2</v>
      </c>
      <c r="F79" s="24">
        <f t="shared" si="0"/>
        <v>11.2</v>
      </c>
      <c r="G79" s="23">
        <v>1</v>
      </c>
      <c r="H79" s="30">
        <v>16</v>
      </c>
      <c r="I79" s="27">
        <f t="shared" si="1"/>
        <v>16</v>
      </c>
      <c r="J79" s="27">
        <v>3</v>
      </c>
      <c r="K79" s="28">
        <f t="shared" si="2"/>
        <v>4.8000000000000007</v>
      </c>
      <c r="L79" s="29">
        <f t="shared" si="4"/>
        <v>907.12999999999988</v>
      </c>
      <c r="M79" s="58" t="s">
        <v>645</v>
      </c>
    </row>
    <row r="80" spans="1:13" s="41" customFormat="1" ht="18.75" customHeight="1" x14ac:dyDescent="0.25">
      <c r="A80" s="32"/>
      <c r="B80" s="33" t="s">
        <v>18</v>
      </c>
      <c r="C80" s="59"/>
      <c r="D80" s="34"/>
      <c r="E80" s="35"/>
      <c r="F80" s="36">
        <f>SUBTOTAL(9,F4:F79)</f>
        <v>2258.87</v>
      </c>
      <c r="G80" s="37">
        <f>SUBTOTAL(9,G4:G79)</f>
        <v>132</v>
      </c>
      <c r="H80" s="38"/>
      <c r="I80" s="36">
        <f>SUBTOTAL(9,I4:I79)</f>
        <v>3166</v>
      </c>
      <c r="J80" s="39">
        <f>SUBTOTAL(9,J4:J79)</f>
        <v>547.95000000000005</v>
      </c>
      <c r="K80" s="39">
        <f>SUBTOTAL(9,K4:K79)</f>
        <v>907.12999999999988</v>
      </c>
      <c r="L80" s="40"/>
    </row>
    <row r="81" spans="1:12" x14ac:dyDescent="0.25">
      <c r="A81" s="2"/>
      <c r="B81" s="2"/>
      <c r="D81" s="42"/>
      <c r="E81" s="4"/>
      <c r="F81" s="4"/>
      <c r="G81" s="5"/>
      <c r="H81" s="6"/>
      <c r="I81" s="12"/>
      <c r="J81" s="13"/>
      <c r="K81" s="9"/>
      <c r="L81" s="10"/>
    </row>
    <row r="82" spans="1:12" x14ac:dyDescent="0.25">
      <c r="A82" s="2"/>
      <c r="B82" s="2"/>
      <c r="D82" s="42"/>
      <c r="E82" s="4"/>
      <c r="F82" s="4"/>
      <c r="G82" s="5"/>
      <c r="H82" s="6"/>
      <c r="I82" s="12"/>
      <c r="J82" s="13"/>
      <c r="K82" s="9"/>
      <c r="L82" s="10"/>
    </row>
    <row r="83" spans="1:12" x14ac:dyDescent="0.25">
      <c r="A83" s="2"/>
      <c r="B83" s="43" t="s">
        <v>19</v>
      </c>
      <c r="C83" s="44"/>
      <c r="D83" s="45"/>
      <c r="E83" s="4"/>
      <c r="F83" s="4"/>
      <c r="G83" s="5"/>
      <c r="H83" s="6"/>
      <c r="I83" s="12"/>
      <c r="J83" s="13"/>
      <c r="K83" s="9"/>
      <c r="L83" s="10"/>
    </row>
    <row r="84" spans="1:12" x14ac:dyDescent="0.25">
      <c r="A84" s="2"/>
      <c r="B84" s="46" t="s">
        <v>20</v>
      </c>
      <c r="C84" s="47" t="s">
        <v>21</v>
      </c>
      <c r="D84" s="48" t="s">
        <v>22</v>
      </c>
      <c r="E84" s="4"/>
      <c r="F84" s="4"/>
      <c r="G84" s="5"/>
      <c r="H84" s="6"/>
      <c r="I84" s="12"/>
      <c r="J84" s="13"/>
      <c r="K84" s="9"/>
      <c r="L84" s="10"/>
    </row>
    <row r="85" spans="1:12" x14ac:dyDescent="0.25">
      <c r="B85" s="49" t="s">
        <v>324</v>
      </c>
      <c r="C85" s="60">
        <v>17.5</v>
      </c>
      <c r="D85" s="50">
        <v>25</v>
      </c>
    </row>
    <row r="86" spans="1:12" ht="15.75" customHeight="1" x14ac:dyDescent="0.25">
      <c r="B86" s="49" t="s">
        <v>564</v>
      </c>
      <c r="C86" s="60">
        <v>14</v>
      </c>
      <c r="D86" s="50">
        <v>20</v>
      </c>
    </row>
    <row r="87" spans="1:12" ht="15.75" customHeight="1" x14ac:dyDescent="0.25">
      <c r="B87" s="49" t="s">
        <v>647</v>
      </c>
      <c r="C87" s="60">
        <v>70</v>
      </c>
      <c r="D87" s="50">
        <v>100</v>
      </c>
    </row>
    <row r="88" spans="1:12" ht="15.75" customHeight="1" x14ac:dyDescent="0.25">
      <c r="B88" s="52" t="s">
        <v>18</v>
      </c>
      <c r="C88" s="53">
        <f>SUM(C85:C87)</f>
        <v>101.5</v>
      </c>
      <c r="D88" s="54">
        <f>SUM(D85:D87)</f>
        <v>145</v>
      </c>
    </row>
    <row r="89" spans="1:12" s="55" customFormat="1" ht="18" customHeight="1" x14ac:dyDescent="0.25">
      <c r="B89" s="11"/>
      <c r="C89" s="61"/>
      <c r="D89" s="11"/>
      <c r="E89" s="56"/>
      <c r="F89" s="56"/>
      <c r="G89" s="56"/>
      <c r="H89" s="56"/>
      <c r="I89" s="56"/>
    </row>
    <row r="90" spans="1:12" x14ac:dyDescent="0.25">
      <c r="B90" s="43" t="s">
        <v>13</v>
      </c>
      <c r="C90" s="44"/>
      <c r="D90" s="45"/>
    </row>
    <row r="91" spans="1:12" x14ac:dyDescent="0.25">
      <c r="B91" s="46" t="s">
        <v>20</v>
      </c>
      <c r="C91" s="47" t="s">
        <v>21</v>
      </c>
      <c r="D91" s="48" t="s">
        <v>22</v>
      </c>
    </row>
    <row r="92" spans="1:12" x14ac:dyDescent="0.25">
      <c r="B92" s="49" t="s">
        <v>648</v>
      </c>
      <c r="C92" s="60">
        <v>18.399999999999999</v>
      </c>
      <c r="D92" s="50">
        <v>80</v>
      </c>
    </row>
    <row r="93" spans="1:12" x14ac:dyDescent="0.25">
      <c r="B93" s="49" t="s">
        <v>649</v>
      </c>
      <c r="C93" s="60">
        <v>5.12</v>
      </c>
      <c r="D93" s="50">
        <v>20</v>
      </c>
    </row>
    <row r="94" spans="1:12" x14ac:dyDescent="0.25">
      <c r="B94" s="49" t="s">
        <v>654</v>
      </c>
      <c r="C94" s="60">
        <v>42</v>
      </c>
      <c r="D94" s="50">
        <v>210</v>
      </c>
    </row>
    <row r="95" spans="1:12" x14ac:dyDescent="0.25">
      <c r="B95" s="49" t="s">
        <v>652</v>
      </c>
      <c r="C95" s="60">
        <v>9.4</v>
      </c>
      <c r="D95" s="50">
        <v>24</v>
      </c>
    </row>
    <row r="96" spans="1:12" x14ac:dyDescent="0.25">
      <c r="B96" s="49" t="s">
        <v>653</v>
      </c>
      <c r="C96" s="60">
        <v>7.5</v>
      </c>
      <c r="D96" s="50">
        <v>30</v>
      </c>
    </row>
    <row r="97" spans="2:4" x14ac:dyDescent="0.25">
      <c r="B97" s="49" t="s">
        <v>656</v>
      </c>
      <c r="C97" s="60">
        <v>360</v>
      </c>
      <c r="D97" s="50">
        <v>175</v>
      </c>
    </row>
    <row r="98" spans="2:4" x14ac:dyDescent="0.25">
      <c r="B98" s="49" t="s">
        <v>650</v>
      </c>
      <c r="C98" s="60">
        <v>57.2</v>
      </c>
      <c r="D98" s="50">
        <v>140</v>
      </c>
    </row>
    <row r="99" spans="2:4" x14ac:dyDescent="0.25">
      <c r="B99" s="49" t="s">
        <v>651</v>
      </c>
      <c r="C99" s="60">
        <v>28.8</v>
      </c>
      <c r="D99" s="50">
        <v>80</v>
      </c>
    </row>
    <row r="100" spans="2:4" x14ac:dyDescent="0.25">
      <c r="B100" s="49" t="s">
        <v>655</v>
      </c>
      <c r="C100" s="60">
        <v>38.950000000000003</v>
      </c>
      <c r="D100" s="50">
        <v>41</v>
      </c>
    </row>
    <row r="101" spans="2:4" x14ac:dyDescent="0.25">
      <c r="B101" s="52" t="s">
        <v>18</v>
      </c>
      <c r="C101" s="53">
        <f>SUM(C92:C100)</f>
        <v>567.37</v>
      </c>
      <c r="D101" s="54">
        <f>SUM(D92:D100)</f>
        <v>800</v>
      </c>
    </row>
    <row r="102" spans="2:4" x14ac:dyDescent="0.25">
      <c r="C102" s="61"/>
    </row>
    <row r="103" spans="2:4" x14ac:dyDescent="0.25">
      <c r="B103" s="43" t="s">
        <v>12</v>
      </c>
      <c r="C103" s="44"/>
      <c r="D103" s="45"/>
    </row>
    <row r="104" spans="2:4" x14ac:dyDescent="0.25">
      <c r="B104" s="46" t="s">
        <v>20</v>
      </c>
      <c r="C104" s="47" t="s">
        <v>21</v>
      </c>
      <c r="D104" s="48" t="s">
        <v>22</v>
      </c>
    </row>
    <row r="105" spans="2:4" x14ac:dyDescent="0.25">
      <c r="B105" s="49" t="s">
        <v>660</v>
      </c>
      <c r="C105" s="60">
        <v>161</v>
      </c>
      <c r="D105" s="50">
        <v>230</v>
      </c>
    </row>
    <row r="106" spans="2:4" x14ac:dyDescent="0.25">
      <c r="B106" s="49" t="s">
        <v>325</v>
      </c>
      <c r="C106" s="60">
        <v>1050</v>
      </c>
      <c r="D106" s="50">
        <v>1500</v>
      </c>
    </row>
    <row r="107" spans="2:4" x14ac:dyDescent="0.25">
      <c r="B107" s="52" t="s">
        <v>18</v>
      </c>
      <c r="C107" s="53">
        <f>SUM(C105:C106)</f>
        <v>1211</v>
      </c>
      <c r="D107" s="54">
        <f>SUBTOTAL(9,D105:D106)</f>
        <v>1730</v>
      </c>
    </row>
    <row r="109" spans="2:4" x14ac:dyDescent="0.25">
      <c r="B109" s="43" t="s">
        <v>16</v>
      </c>
      <c r="C109" s="44"/>
      <c r="D109" s="45"/>
    </row>
    <row r="110" spans="2:4" x14ac:dyDescent="0.25">
      <c r="B110" s="46" t="s">
        <v>20</v>
      </c>
      <c r="C110" s="47" t="s">
        <v>21</v>
      </c>
      <c r="D110" s="48" t="s">
        <v>22</v>
      </c>
    </row>
    <row r="111" spans="2:4" x14ac:dyDescent="0.25">
      <c r="B111" s="49" t="s">
        <v>335</v>
      </c>
      <c r="C111" s="60">
        <v>56</v>
      </c>
      <c r="D111" s="50">
        <v>60</v>
      </c>
    </row>
    <row r="112" spans="2:4" x14ac:dyDescent="0.25">
      <c r="B112" s="52" t="s">
        <v>18</v>
      </c>
      <c r="C112" s="53">
        <f>SUM(C111:C111)</f>
        <v>56</v>
      </c>
      <c r="D112" s="54">
        <f>SUM(D111:D111)</f>
        <v>60</v>
      </c>
    </row>
    <row r="114" spans="2:4" x14ac:dyDescent="0.25">
      <c r="B114" s="43" t="s">
        <v>14</v>
      </c>
      <c r="C114" s="44"/>
      <c r="D114" s="45"/>
    </row>
    <row r="115" spans="2:4" x14ac:dyDescent="0.25">
      <c r="B115" s="46" t="s">
        <v>20</v>
      </c>
      <c r="C115" s="47" t="s">
        <v>21</v>
      </c>
      <c r="D115" s="48" t="s">
        <v>22</v>
      </c>
    </row>
    <row r="116" spans="2:4" x14ac:dyDescent="0.25">
      <c r="B116" s="49" t="s">
        <v>554</v>
      </c>
      <c r="C116" s="60">
        <v>84</v>
      </c>
      <c r="D116" s="50">
        <v>90</v>
      </c>
    </row>
    <row r="117" spans="2:4" x14ac:dyDescent="0.25">
      <c r="B117" s="49" t="s">
        <v>322</v>
      </c>
      <c r="C117" s="60">
        <v>24</v>
      </c>
      <c r="D117" s="50">
        <v>30</v>
      </c>
    </row>
    <row r="118" spans="2:4" x14ac:dyDescent="0.25">
      <c r="B118" s="52" t="s">
        <v>18</v>
      </c>
      <c r="C118" s="53">
        <f>SUM(C116:C117)</f>
        <v>108</v>
      </c>
      <c r="D118" s="54">
        <f>SUM(D116:D117)</f>
        <v>120</v>
      </c>
    </row>
    <row r="120" spans="2:4" x14ac:dyDescent="0.25">
      <c r="B120" s="43" t="s">
        <v>17</v>
      </c>
      <c r="C120" s="44"/>
      <c r="D120" s="45"/>
    </row>
    <row r="121" spans="2:4" x14ac:dyDescent="0.25">
      <c r="B121" s="46" t="s">
        <v>20</v>
      </c>
      <c r="C121" s="47" t="s">
        <v>21</v>
      </c>
      <c r="D121" s="48" t="s">
        <v>22</v>
      </c>
    </row>
    <row r="122" spans="2:4" x14ac:dyDescent="0.25">
      <c r="B122" s="49" t="s">
        <v>658</v>
      </c>
      <c r="C122" s="60">
        <v>60</v>
      </c>
      <c r="D122" s="50">
        <v>75</v>
      </c>
    </row>
    <row r="123" spans="2:4" x14ac:dyDescent="0.25">
      <c r="B123" s="49" t="s">
        <v>657</v>
      </c>
      <c r="C123" s="60">
        <v>52</v>
      </c>
      <c r="D123" s="50">
        <v>60</v>
      </c>
    </row>
    <row r="124" spans="2:4" x14ac:dyDescent="0.25">
      <c r="B124" s="52" t="s">
        <v>18</v>
      </c>
      <c r="C124" s="53">
        <f>SUBTOTAL(9,C122:C123)</f>
        <v>112</v>
      </c>
      <c r="D124" s="54">
        <f>SUBTOTAL(9,D122:D123)</f>
        <v>135</v>
      </c>
    </row>
    <row r="126" spans="2:4" x14ac:dyDescent="0.25">
      <c r="B126" s="43" t="s">
        <v>208</v>
      </c>
      <c r="C126" s="44"/>
      <c r="D126" s="45"/>
    </row>
    <row r="127" spans="2:4" x14ac:dyDescent="0.25">
      <c r="B127" s="46" t="s">
        <v>20</v>
      </c>
      <c r="C127" s="47" t="s">
        <v>21</v>
      </c>
      <c r="D127" s="48" t="s">
        <v>22</v>
      </c>
    </row>
    <row r="128" spans="2:4" x14ac:dyDescent="0.25">
      <c r="B128" s="49" t="s">
        <v>659</v>
      </c>
      <c r="C128" s="60">
        <v>100</v>
      </c>
      <c r="D128" s="50">
        <v>149</v>
      </c>
    </row>
    <row r="129" spans="2:4" x14ac:dyDescent="0.25">
      <c r="B129" s="52" t="s">
        <v>18</v>
      </c>
      <c r="C129" s="53">
        <f>SUM(C128:C128)</f>
        <v>100</v>
      </c>
      <c r="D129" s="54">
        <f>SUM(D128:D128)</f>
        <v>149</v>
      </c>
    </row>
  </sheetData>
  <sheetProtection password="BC28" sheet="1" objects="1" scenarios="1"/>
  <autoFilter ref="A3:L79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78"/>
  <sheetViews>
    <sheetView workbookViewId="0">
      <selection activeCell="E60" sqref="E60"/>
    </sheetView>
  </sheetViews>
  <sheetFormatPr defaultRowHeight="15" x14ac:dyDescent="0.25"/>
  <cols>
    <col min="1" max="1" width="13.5703125" style="11" customWidth="1"/>
    <col min="2" max="2" width="57.1406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215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41791</v>
      </c>
      <c r="B4" s="23" t="s">
        <v>81</v>
      </c>
      <c r="C4" s="31" t="s">
        <v>175</v>
      </c>
      <c r="D4" s="23" t="s">
        <v>84</v>
      </c>
      <c r="E4" s="24">
        <v>14</v>
      </c>
      <c r="F4" s="24">
        <f t="shared" ref="F4:F88" si="0">E4*G4</f>
        <v>14</v>
      </c>
      <c r="G4" s="23">
        <v>1</v>
      </c>
      <c r="H4" s="26">
        <v>20</v>
      </c>
      <c r="I4" s="27">
        <f t="shared" ref="I4:I88" si="1">H4*G4</f>
        <v>20</v>
      </c>
      <c r="J4" s="27">
        <v>4.8</v>
      </c>
      <c r="K4" s="28">
        <f t="shared" ref="K4:K88" si="2">I4-F4</f>
        <v>6</v>
      </c>
      <c r="L4" s="29">
        <f>K4</f>
        <v>6</v>
      </c>
      <c r="M4" s="58" t="s">
        <v>691</v>
      </c>
    </row>
    <row r="5" spans="1:13" x14ac:dyDescent="0.25">
      <c r="A5" s="22">
        <v>41791</v>
      </c>
      <c r="B5" s="23" t="s">
        <v>49</v>
      </c>
      <c r="C5" s="31" t="s">
        <v>185</v>
      </c>
      <c r="D5" s="23" t="s">
        <v>13</v>
      </c>
      <c r="E5" s="24">
        <v>0.95</v>
      </c>
      <c r="F5" s="24">
        <f t="shared" si="0"/>
        <v>0.95</v>
      </c>
      <c r="G5" s="23">
        <v>1</v>
      </c>
      <c r="H5" s="30">
        <v>1</v>
      </c>
      <c r="I5" s="27">
        <f t="shared" si="1"/>
        <v>1</v>
      </c>
      <c r="J5" s="27">
        <v>4.8</v>
      </c>
      <c r="K5" s="28">
        <f t="shared" si="2"/>
        <v>5.0000000000000044E-2</v>
      </c>
      <c r="L5" s="29">
        <f t="shared" ref="L5:L68" si="3">L4+K5</f>
        <v>6.05</v>
      </c>
      <c r="M5" s="58" t="s">
        <v>691</v>
      </c>
    </row>
    <row r="6" spans="1:13" x14ac:dyDescent="0.25">
      <c r="A6" s="22">
        <v>41791</v>
      </c>
      <c r="B6" s="23" t="s">
        <v>60</v>
      </c>
      <c r="C6" s="31" t="s">
        <v>185</v>
      </c>
      <c r="D6" s="23" t="s">
        <v>13</v>
      </c>
      <c r="E6" s="24">
        <v>0.28999999999999998</v>
      </c>
      <c r="F6" s="24">
        <f t="shared" si="0"/>
        <v>1.7399999999999998</v>
      </c>
      <c r="G6" s="23">
        <v>6</v>
      </c>
      <c r="H6" s="30">
        <v>0.3</v>
      </c>
      <c r="I6" s="27">
        <f t="shared" si="1"/>
        <v>1.7999999999999998</v>
      </c>
      <c r="J6" s="27">
        <v>7.5</v>
      </c>
      <c r="K6" s="28">
        <f t="shared" si="2"/>
        <v>6.0000000000000053E-2</v>
      </c>
      <c r="L6" s="29">
        <f t="shared" si="3"/>
        <v>6.1099999999999994</v>
      </c>
      <c r="M6" s="58" t="s">
        <v>691</v>
      </c>
    </row>
    <row r="7" spans="1:13" ht="16.5" customHeight="1" x14ac:dyDescent="0.25">
      <c r="A7" s="22">
        <v>41792</v>
      </c>
      <c r="B7" s="23" t="s">
        <v>362</v>
      </c>
      <c r="C7" s="31" t="s">
        <v>174</v>
      </c>
      <c r="D7" s="23" t="s">
        <v>13</v>
      </c>
      <c r="E7" s="24">
        <v>14.3</v>
      </c>
      <c r="F7" s="24">
        <f t="shared" si="0"/>
        <v>1430</v>
      </c>
      <c r="G7" s="23">
        <v>100</v>
      </c>
      <c r="H7" s="30">
        <v>20</v>
      </c>
      <c r="I7" s="27">
        <f t="shared" si="1"/>
        <v>2000</v>
      </c>
      <c r="J7" s="27">
        <v>15</v>
      </c>
      <c r="K7" s="28">
        <f t="shared" si="2"/>
        <v>570</v>
      </c>
      <c r="L7" s="29">
        <f t="shared" si="3"/>
        <v>576.11</v>
      </c>
      <c r="M7" s="58" t="s">
        <v>692</v>
      </c>
    </row>
    <row r="8" spans="1:13" x14ac:dyDescent="0.25">
      <c r="A8" s="22">
        <v>41792</v>
      </c>
      <c r="B8" s="23" t="s">
        <v>661</v>
      </c>
      <c r="C8" s="31" t="s">
        <v>174</v>
      </c>
      <c r="D8" s="23" t="s">
        <v>13</v>
      </c>
      <c r="E8" s="24">
        <v>3.6</v>
      </c>
      <c r="F8" s="24">
        <f t="shared" si="0"/>
        <v>90</v>
      </c>
      <c r="G8" s="23">
        <v>25</v>
      </c>
      <c r="H8" s="30">
        <v>5</v>
      </c>
      <c r="I8" s="27">
        <f t="shared" si="1"/>
        <v>125</v>
      </c>
      <c r="J8" s="27">
        <v>15</v>
      </c>
      <c r="K8" s="28">
        <f t="shared" si="2"/>
        <v>35</v>
      </c>
      <c r="L8" s="29">
        <f t="shared" si="3"/>
        <v>611.11</v>
      </c>
      <c r="M8" s="58" t="s">
        <v>692</v>
      </c>
    </row>
    <row r="9" spans="1:13" x14ac:dyDescent="0.25">
      <c r="A9" s="22">
        <v>41792</v>
      </c>
      <c r="B9" s="23" t="s">
        <v>662</v>
      </c>
      <c r="C9" s="31" t="s">
        <v>174</v>
      </c>
      <c r="D9" s="23" t="s">
        <v>13</v>
      </c>
      <c r="E9" s="24">
        <v>3.6</v>
      </c>
      <c r="F9" s="24">
        <f t="shared" si="0"/>
        <v>90</v>
      </c>
      <c r="G9" s="23">
        <v>25</v>
      </c>
      <c r="H9" s="30">
        <v>5</v>
      </c>
      <c r="I9" s="27">
        <f t="shared" si="1"/>
        <v>125</v>
      </c>
      <c r="J9" s="27">
        <v>6</v>
      </c>
      <c r="K9" s="28">
        <f t="shared" si="2"/>
        <v>35</v>
      </c>
      <c r="L9" s="29">
        <f t="shared" si="3"/>
        <v>646.11</v>
      </c>
      <c r="M9" s="58" t="s">
        <v>692</v>
      </c>
    </row>
    <row r="10" spans="1:13" x14ac:dyDescent="0.25">
      <c r="A10" s="22">
        <v>41792</v>
      </c>
      <c r="B10" s="23" t="s">
        <v>663</v>
      </c>
      <c r="C10" s="31" t="s">
        <v>174</v>
      </c>
      <c r="D10" s="23" t="s">
        <v>13</v>
      </c>
      <c r="E10" s="24">
        <v>3.6</v>
      </c>
      <c r="F10" s="24">
        <f t="shared" si="0"/>
        <v>90</v>
      </c>
      <c r="G10" s="23">
        <v>25</v>
      </c>
      <c r="H10" s="30">
        <v>5</v>
      </c>
      <c r="I10" s="27">
        <f t="shared" si="1"/>
        <v>125</v>
      </c>
      <c r="J10" s="27">
        <v>6</v>
      </c>
      <c r="K10" s="28">
        <f t="shared" si="2"/>
        <v>35</v>
      </c>
      <c r="L10" s="29">
        <f t="shared" si="3"/>
        <v>681.11</v>
      </c>
      <c r="M10" s="58" t="s">
        <v>692</v>
      </c>
    </row>
    <row r="11" spans="1:13" x14ac:dyDescent="0.25">
      <c r="A11" s="22">
        <v>41792</v>
      </c>
      <c r="B11" s="23" t="s">
        <v>664</v>
      </c>
      <c r="C11" s="31" t="s">
        <v>174</v>
      </c>
      <c r="D11" s="23" t="s">
        <v>13</v>
      </c>
      <c r="E11" s="24">
        <v>3.6</v>
      </c>
      <c r="F11" s="24">
        <f t="shared" si="0"/>
        <v>90</v>
      </c>
      <c r="G11" s="23">
        <v>25</v>
      </c>
      <c r="H11" s="30">
        <v>5</v>
      </c>
      <c r="I11" s="27">
        <f t="shared" si="1"/>
        <v>125</v>
      </c>
      <c r="J11" s="27">
        <v>6</v>
      </c>
      <c r="K11" s="28">
        <f t="shared" si="2"/>
        <v>35</v>
      </c>
      <c r="L11" s="29">
        <f t="shared" si="3"/>
        <v>716.11</v>
      </c>
      <c r="M11" s="58" t="s">
        <v>692</v>
      </c>
    </row>
    <row r="12" spans="1:13" x14ac:dyDescent="0.25">
      <c r="A12" s="22">
        <v>41792</v>
      </c>
      <c r="B12" s="23" t="s">
        <v>665</v>
      </c>
      <c r="C12" s="31" t="s">
        <v>749</v>
      </c>
      <c r="D12" s="23" t="s">
        <v>756</v>
      </c>
      <c r="E12" s="24">
        <v>173.6</v>
      </c>
      <c r="F12" s="24">
        <f t="shared" si="0"/>
        <v>173.6</v>
      </c>
      <c r="G12" s="23">
        <v>1</v>
      </c>
      <c r="H12" s="30">
        <v>217</v>
      </c>
      <c r="I12" s="27">
        <f t="shared" si="1"/>
        <v>217</v>
      </c>
      <c r="J12" s="27">
        <v>3</v>
      </c>
      <c r="K12" s="28">
        <f t="shared" si="2"/>
        <v>43.400000000000006</v>
      </c>
      <c r="L12" s="29">
        <f t="shared" si="3"/>
        <v>759.51</v>
      </c>
      <c r="M12" s="58" t="s">
        <v>693</v>
      </c>
    </row>
    <row r="13" spans="1:13" x14ac:dyDescent="0.25">
      <c r="A13" s="22">
        <v>41792</v>
      </c>
      <c r="B13" s="25" t="s">
        <v>64</v>
      </c>
      <c r="C13" s="31" t="s">
        <v>174</v>
      </c>
      <c r="D13" s="23" t="s">
        <v>13</v>
      </c>
      <c r="E13" s="24">
        <v>3.6</v>
      </c>
      <c r="F13" s="24">
        <f t="shared" si="0"/>
        <v>3.6</v>
      </c>
      <c r="G13" s="23">
        <v>1</v>
      </c>
      <c r="H13" s="30">
        <v>10</v>
      </c>
      <c r="I13" s="27">
        <f t="shared" si="1"/>
        <v>10</v>
      </c>
      <c r="J13" s="27">
        <v>15</v>
      </c>
      <c r="K13" s="28">
        <f t="shared" si="2"/>
        <v>6.4</v>
      </c>
      <c r="L13" s="29">
        <f t="shared" si="3"/>
        <v>765.91</v>
      </c>
      <c r="M13" s="58" t="s">
        <v>693</v>
      </c>
    </row>
    <row r="14" spans="1:13" x14ac:dyDescent="0.25">
      <c r="A14" s="22">
        <v>41792</v>
      </c>
      <c r="B14" s="25" t="s">
        <v>72</v>
      </c>
      <c r="C14" s="31" t="s">
        <v>175</v>
      </c>
      <c r="D14" s="23" t="s">
        <v>12</v>
      </c>
      <c r="E14" s="24">
        <v>11.2</v>
      </c>
      <c r="F14" s="24">
        <f t="shared" si="0"/>
        <v>11.2</v>
      </c>
      <c r="G14" s="23">
        <v>1</v>
      </c>
      <c r="H14" s="30">
        <v>16</v>
      </c>
      <c r="I14" s="27">
        <f t="shared" si="1"/>
        <v>16</v>
      </c>
      <c r="J14" s="27">
        <v>10</v>
      </c>
      <c r="K14" s="28">
        <f t="shared" si="2"/>
        <v>4.8000000000000007</v>
      </c>
      <c r="L14" s="29">
        <f t="shared" si="3"/>
        <v>770.70999999999992</v>
      </c>
      <c r="M14" s="58" t="s">
        <v>694</v>
      </c>
    </row>
    <row r="15" spans="1:13" x14ac:dyDescent="0.25">
      <c r="A15" s="22">
        <v>41792</v>
      </c>
      <c r="B15" s="25" t="s">
        <v>63</v>
      </c>
      <c r="C15" s="31" t="s">
        <v>174</v>
      </c>
      <c r="D15" s="23" t="s">
        <v>13</v>
      </c>
      <c r="E15" s="24">
        <v>3.6</v>
      </c>
      <c r="F15" s="24">
        <f t="shared" si="0"/>
        <v>3.6</v>
      </c>
      <c r="G15" s="23">
        <v>1</v>
      </c>
      <c r="H15" s="30">
        <v>10</v>
      </c>
      <c r="I15" s="27">
        <f t="shared" si="1"/>
        <v>10</v>
      </c>
      <c r="J15" s="27">
        <v>3</v>
      </c>
      <c r="K15" s="28">
        <f t="shared" si="2"/>
        <v>6.4</v>
      </c>
      <c r="L15" s="29">
        <f t="shared" si="3"/>
        <v>777.1099999999999</v>
      </c>
      <c r="M15" s="58" t="s">
        <v>694</v>
      </c>
    </row>
    <row r="16" spans="1:13" x14ac:dyDescent="0.25">
      <c r="A16" s="22">
        <v>41792</v>
      </c>
      <c r="B16" s="25" t="s">
        <v>59</v>
      </c>
      <c r="C16" s="31" t="s">
        <v>175</v>
      </c>
      <c r="D16" s="23" t="s">
        <v>12</v>
      </c>
      <c r="E16" s="24">
        <v>7</v>
      </c>
      <c r="F16" s="24">
        <f t="shared" si="0"/>
        <v>7</v>
      </c>
      <c r="G16" s="23">
        <v>1</v>
      </c>
      <c r="H16" s="30">
        <v>10</v>
      </c>
      <c r="I16" s="27">
        <f t="shared" si="1"/>
        <v>10</v>
      </c>
      <c r="J16" s="27">
        <v>15</v>
      </c>
      <c r="K16" s="28">
        <f t="shared" si="2"/>
        <v>3</v>
      </c>
      <c r="L16" s="29">
        <f t="shared" si="3"/>
        <v>780.1099999999999</v>
      </c>
      <c r="M16" s="58" t="s">
        <v>695</v>
      </c>
    </row>
    <row r="17" spans="1:13" x14ac:dyDescent="0.25">
      <c r="A17" s="22">
        <v>41792</v>
      </c>
      <c r="B17" s="25" t="s">
        <v>666</v>
      </c>
      <c r="C17" s="31" t="s">
        <v>173</v>
      </c>
      <c r="D17" s="23" t="s">
        <v>87</v>
      </c>
      <c r="E17" s="24">
        <v>45</v>
      </c>
      <c r="F17" s="24">
        <f t="shared" si="0"/>
        <v>90</v>
      </c>
      <c r="G17" s="23">
        <v>2</v>
      </c>
      <c r="H17" s="30">
        <v>25</v>
      </c>
      <c r="I17" s="27">
        <f t="shared" si="1"/>
        <v>50</v>
      </c>
      <c r="J17" s="27">
        <v>6</v>
      </c>
      <c r="K17" s="28">
        <f t="shared" si="2"/>
        <v>-40</v>
      </c>
      <c r="L17" s="29">
        <f t="shared" si="3"/>
        <v>740.1099999999999</v>
      </c>
      <c r="M17" s="58" t="s">
        <v>696</v>
      </c>
    </row>
    <row r="18" spans="1:13" x14ac:dyDescent="0.25">
      <c r="A18" s="22">
        <v>41793</v>
      </c>
      <c r="B18" s="25" t="s">
        <v>667</v>
      </c>
      <c r="C18" s="31" t="s">
        <v>173</v>
      </c>
      <c r="D18" s="23" t="s">
        <v>83</v>
      </c>
      <c r="E18" s="24">
        <v>125</v>
      </c>
      <c r="F18" s="24">
        <f t="shared" si="0"/>
        <v>250</v>
      </c>
      <c r="G18" s="23">
        <v>2</v>
      </c>
      <c r="H18" s="30">
        <v>140</v>
      </c>
      <c r="I18" s="27">
        <f t="shared" si="1"/>
        <v>280</v>
      </c>
      <c r="J18" s="27">
        <v>0.69</v>
      </c>
      <c r="K18" s="28">
        <f t="shared" si="2"/>
        <v>30</v>
      </c>
      <c r="L18" s="29">
        <f t="shared" si="3"/>
        <v>770.1099999999999</v>
      </c>
      <c r="M18" s="58" t="s">
        <v>697</v>
      </c>
    </row>
    <row r="19" spans="1:13" x14ac:dyDescent="0.25">
      <c r="A19" s="22">
        <v>41793</v>
      </c>
      <c r="B19" s="25" t="s">
        <v>668</v>
      </c>
      <c r="C19" s="31" t="s">
        <v>173</v>
      </c>
      <c r="D19" s="23" t="s">
        <v>83</v>
      </c>
      <c r="E19" s="24">
        <v>50</v>
      </c>
      <c r="F19" s="24">
        <f t="shared" si="0"/>
        <v>100</v>
      </c>
      <c r="G19" s="23">
        <v>2</v>
      </c>
      <c r="H19" s="30">
        <v>70</v>
      </c>
      <c r="I19" s="27">
        <f t="shared" si="1"/>
        <v>140</v>
      </c>
      <c r="J19" s="27">
        <v>4.8</v>
      </c>
      <c r="K19" s="28">
        <f t="shared" si="2"/>
        <v>40</v>
      </c>
      <c r="L19" s="29">
        <f t="shared" si="3"/>
        <v>810.1099999999999</v>
      </c>
      <c r="M19" s="58" t="s">
        <v>697</v>
      </c>
    </row>
    <row r="20" spans="1:13" x14ac:dyDescent="0.25">
      <c r="A20" s="22">
        <v>41793</v>
      </c>
      <c r="B20" s="25" t="s">
        <v>669</v>
      </c>
      <c r="C20" s="31" t="s">
        <v>750</v>
      </c>
      <c r="D20" s="23" t="s">
        <v>755</v>
      </c>
      <c r="E20" s="24">
        <v>4</v>
      </c>
      <c r="F20" s="24">
        <f t="shared" si="0"/>
        <v>4</v>
      </c>
      <c r="G20" s="23">
        <v>1</v>
      </c>
      <c r="H20" s="30">
        <v>8</v>
      </c>
      <c r="I20" s="27">
        <f t="shared" si="1"/>
        <v>8</v>
      </c>
      <c r="J20" s="27">
        <v>6</v>
      </c>
      <c r="K20" s="28">
        <f t="shared" si="2"/>
        <v>4</v>
      </c>
      <c r="L20" s="29">
        <f t="shared" si="3"/>
        <v>814.1099999999999</v>
      </c>
      <c r="M20" s="58" t="s">
        <v>698</v>
      </c>
    </row>
    <row r="21" spans="1:13" x14ac:dyDescent="0.25">
      <c r="A21" s="22">
        <v>41793</v>
      </c>
      <c r="B21" s="25" t="s">
        <v>64</v>
      </c>
      <c r="C21" s="31" t="s">
        <v>174</v>
      </c>
      <c r="D21" s="23" t="s">
        <v>13</v>
      </c>
      <c r="E21" s="24">
        <v>3.6</v>
      </c>
      <c r="F21" s="24">
        <f t="shared" si="0"/>
        <v>3.6</v>
      </c>
      <c r="G21" s="23">
        <v>1</v>
      </c>
      <c r="H21" s="30">
        <v>10</v>
      </c>
      <c r="I21" s="27">
        <f t="shared" si="1"/>
        <v>10</v>
      </c>
      <c r="J21" s="27">
        <v>10</v>
      </c>
      <c r="K21" s="28">
        <f t="shared" si="2"/>
        <v>6.4</v>
      </c>
      <c r="L21" s="29">
        <f t="shared" si="3"/>
        <v>820.50999999999988</v>
      </c>
      <c r="M21" s="58" t="s">
        <v>699</v>
      </c>
    </row>
    <row r="22" spans="1:13" x14ac:dyDescent="0.25">
      <c r="A22" s="22">
        <v>41794</v>
      </c>
      <c r="B22" s="25" t="s">
        <v>27</v>
      </c>
      <c r="C22" s="31" t="s">
        <v>174</v>
      </c>
      <c r="D22" s="23" t="s">
        <v>13</v>
      </c>
      <c r="E22" s="24">
        <v>14.3</v>
      </c>
      <c r="F22" s="24">
        <f t="shared" si="0"/>
        <v>28.6</v>
      </c>
      <c r="G22" s="23">
        <v>2</v>
      </c>
      <c r="H22" s="30">
        <v>35</v>
      </c>
      <c r="I22" s="27">
        <f t="shared" si="1"/>
        <v>70</v>
      </c>
      <c r="J22" s="27">
        <v>4.8</v>
      </c>
      <c r="K22" s="28">
        <f t="shared" si="2"/>
        <v>41.4</v>
      </c>
      <c r="L22" s="29">
        <f t="shared" si="3"/>
        <v>861.90999999999985</v>
      </c>
      <c r="M22" s="58" t="s">
        <v>700</v>
      </c>
    </row>
    <row r="23" spans="1:13" x14ac:dyDescent="0.25">
      <c r="A23" s="63">
        <v>41794</v>
      </c>
      <c r="B23" s="25" t="s">
        <v>227</v>
      </c>
      <c r="C23" s="31" t="s">
        <v>175</v>
      </c>
      <c r="D23" s="23" t="s">
        <v>646</v>
      </c>
      <c r="E23" s="24">
        <v>12</v>
      </c>
      <c r="F23" s="24">
        <f t="shared" si="0"/>
        <v>12</v>
      </c>
      <c r="G23" s="23">
        <v>1</v>
      </c>
      <c r="H23" s="30">
        <v>15</v>
      </c>
      <c r="I23" s="27">
        <f t="shared" si="1"/>
        <v>15</v>
      </c>
      <c r="J23" s="27">
        <v>6</v>
      </c>
      <c r="K23" s="28">
        <f t="shared" si="2"/>
        <v>3</v>
      </c>
      <c r="L23" s="29">
        <f t="shared" si="3"/>
        <v>864.90999999999985</v>
      </c>
      <c r="M23" s="58" t="s">
        <v>701</v>
      </c>
    </row>
    <row r="24" spans="1:13" x14ac:dyDescent="0.25">
      <c r="A24" s="63">
        <v>41794</v>
      </c>
      <c r="B24" s="25" t="s">
        <v>670</v>
      </c>
      <c r="C24" s="31" t="s">
        <v>751</v>
      </c>
      <c r="D24" s="23" t="s">
        <v>17</v>
      </c>
      <c r="E24" s="24">
        <v>13</v>
      </c>
      <c r="F24" s="24">
        <f t="shared" si="0"/>
        <v>13</v>
      </c>
      <c r="G24" s="23">
        <v>1</v>
      </c>
      <c r="H24" s="30">
        <v>15</v>
      </c>
      <c r="I24" s="27">
        <f t="shared" si="1"/>
        <v>15</v>
      </c>
      <c r="J24" s="27">
        <v>6</v>
      </c>
      <c r="K24" s="28">
        <f t="shared" si="2"/>
        <v>2</v>
      </c>
      <c r="L24" s="29">
        <f t="shared" si="3"/>
        <v>866.90999999999985</v>
      </c>
      <c r="M24" s="58" t="s">
        <v>701</v>
      </c>
    </row>
    <row r="25" spans="1:13" x14ac:dyDescent="0.25">
      <c r="A25" s="22">
        <v>41795</v>
      </c>
      <c r="B25" s="25" t="s">
        <v>27</v>
      </c>
      <c r="C25" s="31" t="s">
        <v>174</v>
      </c>
      <c r="D25" s="23" t="s">
        <v>13</v>
      </c>
      <c r="E25" s="24">
        <v>14.3</v>
      </c>
      <c r="F25" s="24">
        <f t="shared" si="0"/>
        <v>14.3</v>
      </c>
      <c r="G25" s="23">
        <v>1</v>
      </c>
      <c r="H25" s="30">
        <v>35</v>
      </c>
      <c r="I25" s="27">
        <f t="shared" si="1"/>
        <v>35</v>
      </c>
      <c r="J25" s="27">
        <v>3</v>
      </c>
      <c r="K25" s="28">
        <f t="shared" si="2"/>
        <v>20.7</v>
      </c>
      <c r="L25" s="29">
        <f t="shared" si="3"/>
        <v>887.6099999999999</v>
      </c>
      <c r="M25" s="58" t="s">
        <v>702</v>
      </c>
    </row>
    <row r="26" spans="1:13" x14ac:dyDescent="0.25">
      <c r="A26" s="22">
        <v>41795</v>
      </c>
      <c r="B26" s="25" t="s">
        <v>42</v>
      </c>
      <c r="C26" s="31" t="s">
        <v>182</v>
      </c>
      <c r="D26" s="23" t="s">
        <v>13</v>
      </c>
      <c r="E26" s="24">
        <v>3</v>
      </c>
      <c r="F26" s="24">
        <f t="shared" si="0"/>
        <v>3</v>
      </c>
      <c r="G26" s="23">
        <v>1</v>
      </c>
      <c r="H26" s="30">
        <v>15</v>
      </c>
      <c r="I26" s="27">
        <f t="shared" si="1"/>
        <v>15</v>
      </c>
      <c r="J26" s="27">
        <v>15</v>
      </c>
      <c r="K26" s="28">
        <f t="shared" si="2"/>
        <v>12</v>
      </c>
      <c r="L26" s="29">
        <f t="shared" si="3"/>
        <v>899.6099999999999</v>
      </c>
      <c r="M26" s="58" t="s">
        <v>702</v>
      </c>
    </row>
    <row r="27" spans="1:13" x14ac:dyDescent="0.25">
      <c r="A27" s="22">
        <v>41795</v>
      </c>
      <c r="B27" s="25" t="s">
        <v>37</v>
      </c>
      <c r="C27" s="31" t="s">
        <v>177</v>
      </c>
      <c r="D27" s="23" t="s">
        <v>13</v>
      </c>
      <c r="E27" s="24">
        <v>4.7</v>
      </c>
      <c r="F27" s="24">
        <f t="shared" si="0"/>
        <v>4.7</v>
      </c>
      <c r="G27" s="23">
        <v>1</v>
      </c>
      <c r="H27" s="30">
        <v>20</v>
      </c>
      <c r="I27" s="27">
        <f t="shared" si="1"/>
        <v>20</v>
      </c>
      <c r="J27" s="27">
        <v>10</v>
      </c>
      <c r="K27" s="28">
        <f t="shared" si="2"/>
        <v>15.3</v>
      </c>
      <c r="L27" s="29">
        <f t="shared" si="3"/>
        <v>914.90999999999985</v>
      </c>
      <c r="M27" s="58" t="s">
        <v>702</v>
      </c>
    </row>
    <row r="28" spans="1:13" x14ac:dyDescent="0.25">
      <c r="A28" s="22">
        <v>41796</v>
      </c>
      <c r="B28" s="25" t="s">
        <v>670</v>
      </c>
      <c r="C28" s="31" t="s">
        <v>751</v>
      </c>
      <c r="D28" s="23" t="s">
        <v>17</v>
      </c>
      <c r="E28" s="24">
        <v>13</v>
      </c>
      <c r="F28" s="24">
        <f t="shared" si="0"/>
        <v>13</v>
      </c>
      <c r="G28" s="23">
        <v>1</v>
      </c>
      <c r="H28" s="30">
        <v>15</v>
      </c>
      <c r="I28" s="27">
        <f t="shared" si="1"/>
        <v>15</v>
      </c>
      <c r="J28" s="27">
        <v>3</v>
      </c>
      <c r="K28" s="28">
        <f t="shared" si="2"/>
        <v>2</v>
      </c>
      <c r="L28" s="29">
        <f t="shared" si="3"/>
        <v>916.90999999999985</v>
      </c>
      <c r="M28" s="58" t="s">
        <v>703</v>
      </c>
    </row>
    <row r="29" spans="1:13" x14ac:dyDescent="0.25">
      <c r="A29" s="22">
        <v>41796</v>
      </c>
      <c r="B29" s="25" t="s">
        <v>671</v>
      </c>
      <c r="C29" s="31" t="s">
        <v>751</v>
      </c>
      <c r="D29" s="23" t="s">
        <v>17</v>
      </c>
      <c r="E29" s="24">
        <v>13</v>
      </c>
      <c r="F29" s="24">
        <f t="shared" si="0"/>
        <v>13</v>
      </c>
      <c r="G29" s="23">
        <v>1</v>
      </c>
      <c r="H29" s="30">
        <v>15</v>
      </c>
      <c r="I29" s="27">
        <f t="shared" si="1"/>
        <v>15</v>
      </c>
      <c r="J29" s="27">
        <v>15</v>
      </c>
      <c r="K29" s="28">
        <f t="shared" si="2"/>
        <v>2</v>
      </c>
      <c r="L29" s="29">
        <f t="shared" si="3"/>
        <v>918.90999999999985</v>
      </c>
      <c r="M29" s="58" t="s">
        <v>703</v>
      </c>
    </row>
    <row r="30" spans="1:13" x14ac:dyDescent="0.25">
      <c r="A30" s="22">
        <v>41796</v>
      </c>
      <c r="B30" s="25" t="s">
        <v>672</v>
      </c>
      <c r="C30" s="31" t="s">
        <v>751</v>
      </c>
      <c r="D30" s="23" t="s">
        <v>17</v>
      </c>
      <c r="E30" s="24">
        <v>13</v>
      </c>
      <c r="F30" s="24">
        <f t="shared" si="0"/>
        <v>13</v>
      </c>
      <c r="G30" s="23">
        <v>1</v>
      </c>
      <c r="H30" s="30">
        <v>15</v>
      </c>
      <c r="I30" s="27">
        <f t="shared" si="1"/>
        <v>15</v>
      </c>
      <c r="J30" s="27">
        <v>6</v>
      </c>
      <c r="K30" s="28">
        <f t="shared" si="2"/>
        <v>2</v>
      </c>
      <c r="L30" s="29">
        <f t="shared" si="3"/>
        <v>920.90999999999985</v>
      </c>
      <c r="M30" s="58" t="s">
        <v>703</v>
      </c>
    </row>
    <row r="31" spans="1:13" x14ac:dyDescent="0.25">
      <c r="A31" s="22">
        <v>41796</v>
      </c>
      <c r="B31" s="25" t="s">
        <v>673</v>
      </c>
      <c r="C31" s="31" t="s">
        <v>173</v>
      </c>
      <c r="D31" s="23" t="s">
        <v>87</v>
      </c>
      <c r="E31" s="24">
        <v>45</v>
      </c>
      <c r="F31" s="24">
        <f t="shared" si="0"/>
        <v>90</v>
      </c>
      <c r="G31" s="23">
        <v>2</v>
      </c>
      <c r="H31" s="30">
        <v>25</v>
      </c>
      <c r="I31" s="27">
        <f t="shared" si="1"/>
        <v>50</v>
      </c>
      <c r="J31" s="27">
        <v>0.69</v>
      </c>
      <c r="K31" s="28">
        <f t="shared" si="2"/>
        <v>-40</v>
      </c>
      <c r="L31" s="29">
        <f t="shared" si="3"/>
        <v>880.90999999999985</v>
      </c>
      <c r="M31" s="58" t="s">
        <v>704</v>
      </c>
    </row>
    <row r="32" spans="1:13" x14ac:dyDescent="0.25">
      <c r="A32" s="22">
        <v>41798</v>
      </c>
      <c r="B32" s="25" t="s">
        <v>672</v>
      </c>
      <c r="C32" s="31" t="s">
        <v>751</v>
      </c>
      <c r="D32" s="23" t="s">
        <v>17</v>
      </c>
      <c r="E32" s="24">
        <v>13</v>
      </c>
      <c r="F32" s="24">
        <f t="shared" si="0"/>
        <v>13</v>
      </c>
      <c r="G32" s="23">
        <v>1</v>
      </c>
      <c r="H32" s="30">
        <v>15</v>
      </c>
      <c r="I32" s="27">
        <f t="shared" si="1"/>
        <v>15</v>
      </c>
      <c r="J32" s="27">
        <v>4.8</v>
      </c>
      <c r="K32" s="28">
        <f t="shared" si="2"/>
        <v>2</v>
      </c>
      <c r="L32" s="29">
        <f t="shared" si="3"/>
        <v>882.90999999999985</v>
      </c>
      <c r="M32" s="58" t="s">
        <v>705</v>
      </c>
    </row>
    <row r="33" spans="1:13" x14ac:dyDescent="0.25">
      <c r="A33" s="22">
        <v>41798</v>
      </c>
      <c r="B33" s="25" t="s">
        <v>670</v>
      </c>
      <c r="C33" s="31" t="s">
        <v>751</v>
      </c>
      <c r="D33" s="23" t="s">
        <v>17</v>
      </c>
      <c r="E33" s="24">
        <v>13</v>
      </c>
      <c r="F33" s="24">
        <f t="shared" si="0"/>
        <v>13</v>
      </c>
      <c r="G33" s="23">
        <v>1</v>
      </c>
      <c r="H33" s="30">
        <v>15</v>
      </c>
      <c r="I33" s="27">
        <f t="shared" si="1"/>
        <v>15</v>
      </c>
      <c r="J33" s="27">
        <v>15</v>
      </c>
      <c r="K33" s="28">
        <f t="shared" si="2"/>
        <v>2</v>
      </c>
      <c r="L33" s="29">
        <f t="shared" si="3"/>
        <v>884.90999999999985</v>
      </c>
      <c r="M33" s="58" t="s">
        <v>705</v>
      </c>
    </row>
    <row r="34" spans="1:13" x14ac:dyDescent="0.25">
      <c r="A34" s="22">
        <v>41798</v>
      </c>
      <c r="B34" s="25" t="s">
        <v>671</v>
      </c>
      <c r="C34" s="31" t="s">
        <v>751</v>
      </c>
      <c r="D34" s="23" t="s">
        <v>17</v>
      </c>
      <c r="E34" s="24">
        <v>13</v>
      </c>
      <c r="F34" s="24">
        <f t="shared" si="0"/>
        <v>13</v>
      </c>
      <c r="G34" s="23">
        <v>1</v>
      </c>
      <c r="H34" s="30">
        <v>15</v>
      </c>
      <c r="I34" s="27">
        <f t="shared" si="1"/>
        <v>15</v>
      </c>
      <c r="J34" s="27">
        <v>6</v>
      </c>
      <c r="K34" s="28">
        <f t="shared" si="2"/>
        <v>2</v>
      </c>
      <c r="L34" s="29">
        <f t="shared" si="3"/>
        <v>886.90999999999985</v>
      </c>
      <c r="M34" s="58" t="s">
        <v>705</v>
      </c>
    </row>
    <row r="35" spans="1:13" x14ac:dyDescent="0.25">
      <c r="A35" s="22">
        <v>41798</v>
      </c>
      <c r="B35" s="25" t="s">
        <v>27</v>
      </c>
      <c r="C35" s="31" t="s">
        <v>174</v>
      </c>
      <c r="D35" s="23" t="s">
        <v>13</v>
      </c>
      <c r="E35" s="24">
        <v>14.3</v>
      </c>
      <c r="F35" s="24">
        <f t="shared" si="0"/>
        <v>14.3</v>
      </c>
      <c r="G35" s="23">
        <v>1</v>
      </c>
      <c r="H35" s="30">
        <v>35</v>
      </c>
      <c r="I35" s="27">
        <f t="shared" si="1"/>
        <v>35</v>
      </c>
      <c r="J35" s="27">
        <v>6</v>
      </c>
      <c r="K35" s="28">
        <f t="shared" si="2"/>
        <v>20.7</v>
      </c>
      <c r="L35" s="29">
        <f t="shared" si="3"/>
        <v>907.6099999999999</v>
      </c>
      <c r="M35" s="58" t="s">
        <v>705</v>
      </c>
    </row>
    <row r="36" spans="1:13" x14ac:dyDescent="0.25">
      <c r="A36" s="22">
        <v>41798</v>
      </c>
      <c r="B36" s="25" t="s">
        <v>674</v>
      </c>
      <c r="C36" s="31" t="s">
        <v>321</v>
      </c>
      <c r="D36" s="23" t="s">
        <v>753</v>
      </c>
      <c r="E36" s="24">
        <v>100</v>
      </c>
      <c r="F36" s="24">
        <f t="shared" si="0"/>
        <v>100</v>
      </c>
      <c r="G36" s="23">
        <v>1</v>
      </c>
      <c r="H36" s="30">
        <v>149</v>
      </c>
      <c r="I36" s="27">
        <f t="shared" si="1"/>
        <v>149</v>
      </c>
      <c r="J36" s="27">
        <v>6</v>
      </c>
      <c r="K36" s="28">
        <f t="shared" si="2"/>
        <v>49</v>
      </c>
      <c r="L36" s="29">
        <f t="shared" si="3"/>
        <v>956.6099999999999</v>
      </c>
      <c r="M36" s="58" t="s">
        <v>706</v>
      </c>
    </row>
    <row r="37" spans="1:13" x14ac:dyDescent="0.25">
      <c r="A37" s="22">
        <v>41798</v>
      </c>
      <c r="B37" s="25" t="s">
        <v>675</v>
      </c>
      <c r="C37" s="31" t="s">
        <v>321</v>
      </c>
      <c r="D37" s="23" t="s">
        <v>753</v>
      </c>
      <c r="E37" s="24">
        <v>100</v>
      </c>
      <c r="F37" s="24">
        <f t="shared" si="0"/>
        <v>100</v>
      </c>
      <c r="G37" s="23">
        <v>1</v>
      </c>
      <c r="H37" s="30">
        <v>149</v>
      </c>
      <c r="I37" s="27">
        <f t="shared" si="1"/>
        <v>149</v>
      </c>
      <c r="J37" s="27">
        <v>3</v>
      </c>
      <c r="K37" s="28">
        <f t="shared" si="2"/>
        <v>49</v>
      </c>
      <c r="L37" s="29">
        <f t="shared" si="3"/>
        <v>1005.6099999999999</v>
      </c>
      <c r="M37" s="58" t="s">
        <v>706</v>
      </c>
    </row>
    <row r="38" spans="1:13" x14ac:dyDescent="0.25">
      <c r="A38" s="22">
        <v>41798</v>
      </c>
      <c r="B38" s="25" t="s">
        <v>676</v>
      </c>
      <c r="C38" s="31" t="s">
        <v>177</v>
      </c>
      <c r="D38" s="23" t="s">
        <v>754</v>
      </c>
      <c r="E38" s="24">
        <v>76.3</v>
      </c>
      <c r="F38" s="24">
        <f t="shared" si="0"/>
        <v>76.3</v>
      </c>
      <c r="G38" s="23">
        <v>1</v>
      </c>
      <c r="H38" s="30">
        <v>109</v>
      </c>
      <c r="I38" s="27">
        <f t="shared" si="1"/>
        <v>109</v>
      </c>
      <c r="J38" s="27">
        <v>15</v>
      </c>
      <c r="K38" s="28">
        <f t="shared" si="2"/>
        <v>32.700000000000003</v>
      </c>
      <c r="L38" s="29">
        <f t="shared" si="3"/>
        <v>1038.31</v>
      </c>
      <c r="M38" s="58" t="s">
        <v>706</v>
      </c>
    </row>
    <row r="39" spans="1:13" x14ac:dyDescent="0.25">
      <c r="A39" s="22">
        <v>41799</v>
      </c>
      <c r="B39" s="25" t="s">
        <v>27</v>
      </c>
      <c r="C39" s="31" t="s">
        <v>174</v>
      </c>
      <c r="D39" s="23" t="s">
        <v>13</v>
      </c>
      <c r="E39" s="24">
        <v>14.3</v>
      </c>
      <c r="F39" s="24">
        <f t="shared" si="0"/>
        <v>14.3</v>
      </c>
      <c r="G39" s="23">
        <v>1</v>
      </c>
      <c r="H39" s="30">
        <v>35</v>
      </c>
      <c r="I39" s="27">
        <f t="shared" si="1"/>
        <v>35</v>
      </c>
      <c r="J39" s="27">
        <v>10</v>
      </c>
      <c r="K39" s="28">
        <f t="shared" si="2"/>
        <v>20.7</v>
      </c>
      <c r="L39" s="29">
        <f t="shared" si="3"/>
        <v>1059.01</v>
      </c>
      <c r="M39" s="58" t="s">
        <v>707</v>
      </c>
    </row>
    <row r="40" spans="1:13" x14ac:dyDescent="0.25">
      <c r="A40" s="22">
        <v>41800</v>
      </c>
      <c r="B40" s="25" t="s">
        <v>227</v>
      </c>
      <c r="C40" s="31" t="s">
        <v>175</v>
      </c>
      <c r="D40" s="23" t="s">
        <v>646</v>
      </c>
      <c r="E40" s="24">
        <v>12</v>
      </c>
      <c r="F40" s="24">
        <f t="shared" si="0"/>
        <v>12</v>
      </c>
      <c r="G40" s="23">
        <v>1</v>
      </c>
      <c r="H40" s="30">
        <v>15</v>
      </c>
      <c r="I40" s="27">
        <f t="shared" si="1"/>
        <v>15</v>
      </c>
      <c r="J40" s="27">
        <v>3</v>
      </c>
      <c r="K40" s="28">
        <f t="shared" si="2"/>
        <v>3</v>
      </c>
      <c r="L40" s="29">
        <f t="shared" si="3"/>
        <v>1062.01</v>
      </c>
      <c r="M40" s="58" t="s">
        <v>708</v>
      </c>
    </row>
    <row r="41" spans="1:13" x14ac:dyDescent="0.25">
      <c r="A41" s="22">
        <v>41801</v>
      </c>
      <c r="B41" s="25" t="s">
        <v>677</v>
      </c>
      <c r="C41" s="31" t="s">
        <v>173</v>
      </c>
      <c r="D41" s="23" t="s">
        <v>82</v>
      </c>
      <c r="E41" s="24">
        <v>30</v>
      </c>
      <c r="F41" s="24">
        <f t="shared" si="0"/>
        <v>60</v>
      </c>
      <c r="G41" s="23">
        <v>2</v>
      </c>
      <c r="H41" s="30">
        <v>25</v>
      </c>
      <c r="I41" s="27">
        <f t="shared" si="1"/>
        <v>50</v>
      </c>
      <c r="J41" s="27">
        <v>15</v>
      </c>
      <c r="K41" s="28">
        <f t="shared" si="2"/>
        <v>-10</v>
      </c>
      <c r="L41" s="29">
        <f t="shared" si="3"/>
        <v>1052.01</v>
      </c>
      <c r="M41" s="58" t="s">
        <v>709</v>
      </c>
    </row>
    <row r="42" spans="1:13" x14ac:dyDescent="0.25">
      <c r="A42" s="22">
        <v>41801</v>
      </c>
      <c r="B42" s="25" t="s">
        <v>677</v>
      </c>
      <c r="C42" s="31" t="s">
        <v>173</v>
      </c>
      <c r="D42" s="23" t="s">
        <v>82</v>
      </c>
      <c r="E42" s="24">
        <v>30</v>
      </c>
      <c r="F42" s="24">
        <f t="shared" si="0"/>
        <v>30</v>
      </c>
      <c r="G42" s="23">
        <v>1</v>
      </c>
      <c r="H42" s="30">
        <v>25</v>
      </c>
      <c r="I42" s="27">
        <f t="shared" si="1"/>
        <v>25</v>
      </c>
      <c r="J42" s="27">
        <v>6</v>
      </c>
      <c r="K42" s="28">
        <f t="shared" si="2"/>
        <v>-5</v>
      </c>
      <c r="L42" s="29">
        <f t="shared" si="3"/>
        <v>1047.01</v>
      </c>
      <c r="M42" s="58" t="s">
        <v>710</v>
      </c>
    </row>
    <row r="43" spans="1:13" x14ac:dyDescent="0.25">
      <c r="A43" s="22">
        <v>41802</v>
      </c>
      <c r="B43" s="25" t="s">
        <v>678</v>
      </c>
      <c r="C43" s="31" t="s">
        <v>173</v>
      </c>
      <c r="D43" s="23" t="s">
        <v>83</v>
      </c>
      <c r="E43" s="24">
        <v>55</v>
      </c>
      <c r="F43" s="24">
        <f t="shared" si="0"/>
        <v>165</v>
      </c>
      <c r="G43" s="23">
        <v>3</v>
      </c>
      <c r="H43" s="30">
        <v>70</v>
      </c>
      <c r="I43" s="27">
        <f t="shared" si="1"/>
        <v>210</v>
      </c>
      <c r="J43" s="27">
        <v>0.69</v>
      </c>
      <c r="K43" s="28">
        <f t="shared" si="2"/>
        <v>45</v>
      </c>
      <c r="L43" s="29">
        <f t="shared" si="3"/>
        <v>1092.01</v>
      </c>
      <c r="M43" s="58" t="s">
        <v>711</v>
      </c>
    </row>
    <row r="44" spans="1:13" x14ac:dyDescent="0.25">
      <c r="A44" s="22">
        <v>41802</v>
      </c>
      <c r="B44" s="25" t="s">
        <v>679</v>
      </c>
      <c r="C44" s="31" t="s">
        <v>173</v>
      </c>
      <c r="D44" s="23" t="s">
        <v>83</v>
      </c>
      <c r="E44" s="24">
        <v>125</v>
      </c>
      <c r="F44" s="24">
        <f t="shared" si="0"/>
        <v>375</v>
      </c>
      <c r="G44" s="23">
        <v>3</v>
      </c>
      <c r="H44" s="30">
        <v>140</v>
      </c>
      <c r="I44" s="27">
        <f t="shared" si="1"/>
        <v>420</v>
      </c>
      <c r="J44" s="27">
        <v>4.8</v>
      </c>
      <c r="K44" s="28">
        <f t="shared" si="2"/>
        <v>45</v>
      </c>
      <c r="L44" s="29">
        <f t="shared" si="3"/>
        <v>1137.01</v>
      </c>
      <c r="M44" s="58" t="s">
        <v>711</v>
      </c>
    </row>
    <row r="45" spans="1:13" x14ac:dyDescent="0.25">
      <c r="A45" s="22">
        <v>41802</v>
      </c>
      <c r="B45" s="25" t="s">
        <v>680</v>
      </c>
      <c r="C45" s="31" t="s">
        <v>173</v>
      </c>
      <c r="D45" s="23" t="s">
        <v>82</v>
      </c>
      <c r="E45" s="24">
        <v>90</v>
      </c>
      <c r="F45" s="24">
        <f t="shared" si="0"/>
        <v>90</v>
      </c>
      <c r="G45" s="23">
        <v>1</v>
      </c>
      <c r="H45" s="30">
        <v>25</v>
      </c>
      <c r="I45" s="27">
        <f t="shared" si="1"/>
        <v>25</v>
      </c>
      <c r="J45" s="27">
        <v>6</v>
      </c>
      <c r="K45" s="28">
        <f t="shared" si="2"/>
        <v>-65</v>
      </c>
      <c r="L45" s="29">
        <f t="shared" si="3"/>
        <v>1072.01</v>
      </c>
      <c r="M45" s="58" t="s">
        <v>712</v>
      </c>
    </row>
    <row r="46" spans="1:13" x14ac:dyDescent="0.25">
      <c r="A46" s="22">
        <v>41803</v>
      </c>
      <c r="B46" s="25" t="s">
        <v>681</v>
      </c>
      <c r="C46" s="31" t="s">
        <v>173</v>
      </c>
      <c r="D46" s="23" t="s">
        <v>82</v>
      </c>
      <c r="E46" s="24">
        <v>45</v>
      </c>
      <c r="F46" s="24">
        <f t="shared" si="0"/>
        <v>90</v>
      </c>
      <c r="G46" s="23">
        <v>2</v>
      </c>
      <c r="H46" s="30">
        <v>25</v>
      </c>
      <c r="I46" s="27">
        <f t="shared" si="1"/>
        <v>50</v>
      </c>
      <c r="J46" s="27">
        <v>10</v>
      </c>
      <c r="K46" s="28">
        <f t="shared" si="2"/>
        <v>-40</v>
      </c>
      <c r="L46" s="29">
        <f t="shared" si="3"/>
        <v>1032.01</v>
      </c>
      <c r="M46" s="58" t="s">
        <v>713</v>
      </c>
    </row>
    <row r="47" spans="1:13" x14ac:dyDescent="0.25">
      <c r="A47" s="22">
        <v>41803</v>
      </c>
      <c r="B47" s="25" t="s">
        <v>227</v>
      </c>
      <c r="C47" s="31" t="s">
        <v>175</v>
      </c>
      <c r="D47" s="23" t="s">
        <v>646</v>
      </c>
      <c r="E47" s="24">
        <v>12</v>
      </c>
      <c r="F47" s="24">
        <f t="shared" si="0"/>
        <v>12</v>
      </c>
      <c r="G47" s="23">
        <v>1</v>
      </c>
      <c r="H47" s="30">
        <v>15</v>
      </c>
      <c r="I47" s="27">
        <f t="shared" si="1"/>
        <v>15</v>
      </c>
      <c r="J47" s="27">
        <v>4.8</v>
      </c>
      <c r="K47" s="28">
        <f t="shared" si="2"/>
        <v>3</v>
      </c>
      <c r="L47" s="29">
        <f t="shared" si="3"/>
        <v>1035.01</v>
      </c>
      <c r="M47" s="58" t="s">
        <v>714</v>
      </c>
    </row>
    <row r="48" spans="1:13" x14ac:dyDescent="0.25">
      <c r="A48" s="22">
        <v>41803</v>
      </c>
      <c r="B48" s="25" t="s">
        <v>49</v>
      </c>
      <c r="C48" s="31" t="s">
        <v>185</v>
      </c>
      <c r="D48" s="23" t="s">
        <v>13</v>
      </c>
      <c r="E48" s="24">
        <v>0.95</v>
      </c>
      <c r="F48" s="24">
        <f t="shared" si="0"/>
        <v>15.2</v>
      </c>
      <c r="G48" s="23">
        <v>16</v>
      </c>
      <c r="H48" s="30">
        <v>1</v>
      </c>
      <c r="I48" s="27">
        <f t="shared" si="1"/>
        <v>16</v>
      </c>
      <c r="J48" s="27">
        <v>6</v>
      </c>
      <c r="K48" s="28">
        <f t="shared" si="2"/>
        <v>0.80000000000000071</v>
      </c>
      <c r="L48" s="29">
        <f t="shared" si="3"/>
        <v>1035.81</v>
      </c>
      <c r="M48" s="58" t="s">
        <v>714</v>
      </c>
    </row>
    <row r="49" spans="1:13" x14ac:dyDescent="0.25">
      <c r="A49" s="22">
        <v>41803</v>
      </c>
      <c r="B49" s="25" t="s">
        <v>49</v>
      </c>
      <c r="C49" s="31" t="s">
        <v>185</v>
      </c>
      <c r="D49" s="23" t="s">
        <v>13</v>
      </c>
      <c r="E49" s="24">
        <v>0.95</v>
      </c>
      <c r="F49" s="24">
        <f t="shared" si="0"/>
        <v>1.9</v>
      </c>
      <c r="G49" s="23">
        <v>2</v>
      </c>
      <c r="H49" s="30">
        <v>1</v>
      </c>
      <c r="I49" s="27">
        <f t="shared" si="1"/>
        <v>2</v>
      </c>
      <c r="J49" s="27">
        <v>6</v>
      </c>
      <c r="K49" s="28">
        <f t="shared" si="2"/>
        <v>0.10000000000000009</v>
      </c>
      <c r="L49" s="29">
        <f t="shared" si="3"/>
        <v>1035.9099999999999</v>
      </c>
      <c r="M49" s="58" t="s">
        <v>715</v>
      </c>
    </row>
    <row r="50" spans="1:13" x14ac:dyDescent="0.25">
      <c r="A50" s="22">
        <v>41803</v>
      </c>
      <c r="B50" s="25" t="s">
        <v>452</v>
      </c>
      <c r="C50" s="31" t="s">
        <v>179</v>
      </c>
      <c r="D50" s="23" t="s">
        <v>84</v>
      </c>
      <c r="E50" s="24">
        <v>14</v>
      </c>
      <c r="F50" s="24">
        <f t="shared" si="0"/>
        <v>14</v>
      </c>
      <c r="G50" s="23">
        <v>1</v>
      </c>
      <c r="H50" s="30">
        <v>20</v>
      </c>
      <c r="I50" s="27">
        <f t="shared" si="1"/>
        <v>20</v>
      </c>
      <c r="J50" s="27">
        <v>3</v>
      </c>
      <c r="K50" s="28">
        <f t="shared" si="2"/>
        <v>6</v>
      </c>
      <c r="L50" s="29">
        <f t="shared" si="3"/>
        <v>1041.9099999999999</v>
      </c>
      <c r="M50" s="58" t="s">
        <v>716</v>
      </c>
    </row>
    <row r="51" spans="1:13" x14ac:dyDescent="0.25">
      <c r="A51" s="22">
        <v>41803</v>
      </c>
      <c r="B51" s="25" t="s">
        <v>682</v>
      </c>
      <c r="C51" s="31" t="s">
        <v>179</v>
      </c>
      <c r="D51" s="23" t="s">
        <v>84</v>
      </c>
      <c r="E51" s="24">
        <v>14</v>
      </c>
      <c r="F51" s="24">
        <f t="shared" si="0"/>
        <v>14</v>
      </c>
      <c r="G51" s="23">
        <v>1</v>
      </c>
      <c r="H51" s="30">
        <v>20</v>
      </c>
      <c r="I51" s="27">
        <f t="shared" si="1"/>
        <v>20</v>
      </c>
      <c r="J51" s="27">
        <v>15</v>
      </c>
      <c r="K51" s="28">
        <f t="shared" si="2"/>
        <v>6</v>
      </c>
      <c r="L51" s="29">
        <f t="shared" si="3"/>
        <v>1047.9099999999999</v>
      </c>
      <c r="M51" s="58" t="s">
        <v>716</v>
      </c>
    </row>
    <row r="52" spans="1:13" x14ac:dyDescent="0.25">
      <c r="A52" s="22">
        <v>41803</v>
      </c>
      <c r="B52" s="25" t="s">
        <v>38</v>
      </c>
      <c r="C52" s="31" t="s">
        <v>178</v>
      </c>
      <c r="D52" s="23" t="s">
        <v>13</v>
      </c>
      <c r="E52" s="24">
        <v>4.7</v>
      </c>
      <c r="F52" s="24">
        <f t="shared" si="0"/>
        <v>4.7</v>
      </c>
      <c r="G52" s="23">
        <v>1</v>
      </c>
      <c r="H52" s="30">
        <v>12</v>
      </c>
      <c r="I52" s="27">
        <f t="shared" si="1"/>
        <v>12</v>
      </c>
      <c r="J52" s="27">
        <v>10</v>
      </c>
      <c r="K52" s="28">
        <f t="shared" si="2"/>
        <v>7.3</v>
      </c>
      <c r="L52" s="29">
        <f t="shared" si="3"/>
        <v>1055.2099999999998</v>
      </c>
      <c r="M52" s="58" t="s">
        <v>717</v>
      </c>
    </row>
    <row r="53" spans="1:13" x14ac:dyDescent="0.25">
      <c r="A53" s="22">
        <v>41804</v>
      </c>
      <c r="B53" s="25" t="s">
        <v>63</v>
      </c>
      <c r="C53" s="31" t="s">
        <v>174</v>
      </c>
      <c r="D53" s="23" t="s">
        <v>13</v>
      </c>
      <c r="E53" s="24">
        <v>3.6</v>
      </c>
      <c r="F53" s="24">
        <f t="shared" si="0"/>
        <v>3.6</v>
      </c>
      <c r="G53" s="23">
        <v>1</v>
      </c>
      <c r="H53" s="30">
        <v>10</v>
      </c>
      <c r="I53" s="27">
        <f t="shared" si="1"/>
        <v>10</v>
      </c>
      <c r="J53" s="27">
        <v>3</v>
      </c>
      <c r="K53" s="28">
        <f t="shared" si="2"/>
        <v>6.4</v>
      </c>
      <c r="L53" s="29">
        <f t="shared" si="3"/>
        <v>1061.6099999999999</v>
      </c>
      <c r="M53" s="58" t="s">
        <v>718</v>
      </c>
    </row>
    <row r="54" spans="1:13" x14ac:dyDescent="0.25">
      <c r="A54" s="22">
        <v>41804</v>
      </c>
      <c r="B54" s="25" t="s">
        <v>44</v>
      </c>
      <c r="C54" s="31" t="s">
        <v>183</v>
      </c>
      <c r="D54" s="23" t="s">
        <v>646</v>
      </c>
      <c r="E54" s="24">
        <v>24</v>
      </c>
      <c r="F54" s="24">
        <f t="shared" si="0"/>
        <v>24</v>
      </c>
      <c r="G54" s="23">
        <v>1</v>
      </c>
      <c r="H54" s="30">
        <v>30</v>
      </c>
      <c r="I54" s="27">
        <f t="shared" si="1"/>
        <v>30</v>
      </c>
      <c r="J54" s="27">
        <v>15</v>
      </c>
      <c r="K54" s="28">
        <f t="shared" si="2"/>
        <v>6</v>
      </c>
      <c r="L54" s="29">
        <f t="shared" si="3"/>
        <v>1067.6099999999999</v>
      </c>
      <c r="M54" s="58" t="s">
        <v>719</v>
      </c>
    </row>
    <row r="55" spans="1:13" x14ac:dyDescent="0.25">
      <c r="A55" s="22">
        <v>41805</v>
      </c>
      <c r="B55" s="25" t="s">
        <v>44</v>
      </c>
      <c r="C55" s="31" t="s">
        <v>183</v>
      </c>
      <c r="D55" s="23" t="s">
        <v>646</v>
      </c>
      <c r="E55" s="24">
        <v>24</v>
      </c>
      <c r="F55" s="24">
        <f t="shared" si="0"/>
        <v>48</v>
      </c>
      <c r="G55" s="23">
        <v>2</v>
      </c>
      <c r="H55" s="30">
        <v>30</v>
      </c>
      <c r="I55" s="27">
        <f t="shared" si="1"/>
        <v>60</v>
      </c>
      <c r="J55" s="27">
        <v>6</v>
      </c>
      <c r="K55" s="28">
        <f t="shared" si="2"/>
        <v>12</v>
      </c>
      <c r="L55" s="29">
        <f t="shared" si="3"/>
        <v>1079.6099999999999</v>
      </c>
      <c r="M55" s="58" t="s">
        <v>720</v>
      </c>
    </row>
    <row r="56" spans="1:13" x14ac:dyDescent="0.25">
      <c r="A56" s="22">
        <v>41805</v>
      </c>
      <c r="B56" s="25" t="s">
        <v>51</v>
      </c>
      <c r="C56" s="31" t="s">
        <v>175</v>
      </c>
      <c r="D56" s="23" t="s">
        <v>646</v>
      </c>
      <c r="E56" s="24">
        <v>12</v>
      </c>
      <c r="F56" s="24">
        <f t="shared" si="0"/>
        <v>12</v>
      </c>
      <c r="G56" s="23">
        <v>1</v>
      </c>
      <c r="H56" s="30">
        <v>15</v>
      </c>
      <c r="I56" s="27">
        <f t="shared" si="1"/>
        <v>15</v>
      </c>
      <c r="J56" s="27">
        <v>0.69</v>
      </c>
      <c r="K56" s="28">
        <f t="shared" si="2"/>
        <v>3</v>
      </c>
      <c r="L56" s="29">
        <f t="shared" si="3"/>
        <v>1082.6099999999999</v>
      </c>
      <c r="M56" s="58" t="s">
        <v>721</v>
      </c>
    </row>
    <row r="57" spans="1:13" x14ac:dyDescent="0.25">
      <c r="A57" s="22">
        <v>41805</v>
      </c>
      <c r="B57" s="25" t="s">
        <v>49</v>
      </c>
      <c r="C57" s="31" t="s">
        <v>185</v>
      </c>
      <c r="D57" s="23" t="s">
        <v>13</v>
      </c>
      <c r="E57" s="24">
        <v>0.95</v>
      </c>
      <c r="F57" s="24">
        <f t="shared" si="0"/>
        <v>2.8499999999999996</v>
      </c>
      <c r="G57" s="23">
        <v>3</v>
      </c>
      <c r="H57" s="30">
        <v>1</v>
      </c>
      <c r="I57" s="27">
        <f t="shared" si="1"/>
        <v>3</v>
      </c>
      <c r="J57" s="27">
        <v>4.8</v>
      </c>
      <c r="K57" s="28">
        <f t="shared" si="2"/>
        <v>0.15000000000000036</v>
      </c>
      <c r="L57" s="29">
        <f t="shared" si="3"/>
        <v>1082.76</v>
      </c>
      <c r="M57" s="58" t="s">
        <v>721</v>
      </c>
    </row>
    <row r="58" spans="1:13" x14ac:dyDescent="0.25">
      <c r="A58" s="22">
        <v>41806</v>
      </c>
      <c r="B58" s="25" t="s">
        <v>77</v>
      </c>
      <c r="C58" s="31" t="s">
        <v>188</v>
      </c>
      <c r="D58" s="23" t="s">
        <v>12</v>
      </c>
      <c r="E58" s="24">
        <v>15.4</v>
      </c>
      <c r="F58" s="24">
        <f t="shared" si="0"/>
        <v>15.4</v>
      </c>
      <c r="G58" s="23">
        <v>1</v>
      </c>
      <c r="H58" s="30">
        <v>22</v>
      </c>
      <c r="I58" s="27">
        <f t="shared" si="1"/>
        <v>22</v>
      </c>
      <c r="J58" s="27">
        <v>15</v>
      </c>
      <c r="K58" s="28">
        <f t="shared" si="2"/>
        <v>6.6</v>
      </c>
      <c r="L58" s="29">
        <f t="shared" si="3"/>
        <v>1089.3599999999999</v>
      </c>
      <c r="M58" s="58" t="s">
        <v>722</v>
      </c>
    </row>
    <row r="59" spans="1:13" x14ac:dyDescent="0.25">
      <c r="A59" s="22">
        <v>41806</v>
      </c>
      <c r="B59" s="25" t="s">
        <v>44</v>
      </c>
      <c r="C59" s="31" t="s">
        <v>183</v>
      </c>
      <c r="D59" s="23" t="s">
        <v>646</v>
      </c>
      <c r="E59" s="24">
        <v>24</v>
      </c>
      <c r="F59" s="24">
        <f t="shared" si="0"/>
        <v>24</v>
      </c>
      <c r="G59" s="23">
        <v>1</v>
      </c>
      <c r="H59" s="30">
        <v>30</v>
      </c>
      <c r="I59" s="27">
        <f t="shared" si="1"/>
        <v>30</v>
      </c>
      <c r="J59" s="27">
        <v>6</v>
      </c>
      <c r="K59" s="28">
        <f t="shared" si="2"/>
        <v>6</v>
      </c>
      <c r="L59" s="29">
        <f t="shared" si="3"/>
        <v>1095.3599999999999</v>
      </c>
      <c r="M59" s="58" t="s">
        <v>722</v>
      </c>
    </row>
    <row r="60" spans="1:13" x14ac:dyDescent="0.25">
      <c r="A60" s="22">
        <v>41806</v>
      </c>
      <c r="B60" s="25" t="s">
        <v>683</v>
      </c>
      <c r="C60" s="31" t="s">
        <v>173</v>
      </c>
      <c r="D60" s="23" t="s">
        <v>82</v>
      </c>
      <c r="E60" s="24">
        <v>45</v>
      </c>
      <c r="F60" s="24">
        <f t="shared" si="0"/>
        <v>90</v>
      </c>
      <c r="G60" s="23">
        <v>2</v>
      </c>
      <c r="H60" s="30">
        <v>25</v>
      </c>
      <c r="I60" s="27">
        <f t="shared" si="1"/>
        <v>50</v>
      </c>
      <c r="J60" s="27">
        <v>6</v>
      </c>
      <c r="K60" s="28">
        <f t="shared" si="2"/>
        <v>-40</v>
      </c>
      <c r="L60" s="29">
        <f t="shared" si="3"/>
        <v>1055.3599999999999</v>
      </c>
      <c r="M60" s="58" t="s">
        <v>723</v>
      </c>
    </row>
    <row r="61" spans="1:13" x14ac:dyDescent="0.25">
      <c r="A61" s="22">
        <v>41807</v>
      </c>
      <c r="B61" s="25" t="s">
        <v>684</v>
      </c>
      <c r="C61" s="31" t="s">
        <v>321</v>
      </c>
      <c r="D61" s="23" t="s">
        <v>753</v>
      </c>
      <c r="E61" s="24">
        <v>65</v>
      </c>
      <c r="F61" s="24">
        <f t="shared" si="0"/>
        <v>65</v>
      </c>
      <c r="G61" s="23">
        <v>1</v>
      </c>
      <c r="H61" s="30">
        <v>99</v>
      </c>
      <c r="I61" s="27">
        <f t="shared" si="1"/>
        <v>99</v>
      </c>
      <c r="J61" s="27">
        <v>6</v>
      </c>
      <c r="K61" s="28">
        <f t="shared" si="2"/>
        <v>34</v>
      </c>
      <c r="L61" s="29">
        <f t="shared" si="3"/>
        <v>1089.3599999999999</v>
      </c>
      <c r="M61" s="58" t="s">
        <v>724</v>
      </c>
    </row>
    <row r="62" spans="1:13" x14ac:dyDescent="0.25">
      <c r="A62" s="22">
        <v>41807</v>
      </c>
      <c r="B62" s="25" t="s">
        <v>40</v>
      </c>
      <c r="C62" s="31" t="s">
        <v>180</v>
      </c>
      <c r="D62" s="23" t="s">
        <v>13</v>
      </c>
      <c r="E62" s="24">
        <v>1.28</v>
      </c>
      <c r="F62" s="24">
        <f t="shared" si="0"/>
        <v>1.28</v>
      </c>
      <c r="G62" s="23">
        <v>1</v>
      </c>
      <c r="H62" s="30">
        <v>5</v>
      </c>
      <c r="I62" s="27">
        <f t="shared" si="1"/>
        <v>5</v>
      </c>
      <c r="J62" s="27">
        <v>3</v>
      </c>
      <c r="K62" s="28">
        <f t="shared" si="2"/>
        <v>3.7199999999999998</v>
      </c>
      <c r="L62" s="29">
        <f t="shared" si="3"/>
        <v>1093.08</v>
      </c>
      <c r="M62" s="58" t="s">
        <v>725</v>
      </c>
    </row>
    <row r="63" spans="1:13" x14ac:dyDescent="0.25">
      <c r="A63" s="22">
        <v>41808</v>
      </c>
      <c r="B63" s="25" t="s">
        <v>685</v>
      </c>
      <c r="C63" s="31" t="s">
        <v>174</v>
      </c>
      <c r="D63" s="23" t="s">
        <v>13</v>
      </c>
      <c r="E63" s="24">
        <v>14.3</v>
      </c>
      <c r="F63" s="24">
        <f t="shared" si="0"/>
        <v>28.6</v>
      </c>
      <c r="G63" s="23">
        <v>2</v>
      </c>
      <c r="H63" s="30">
        <v>24.5</v>
      </c>
      <c r="I63" s="27">
        <f t="shared" si="1"/>
        <v>49</v>
      </c>
      <c r="J63" s="27">
        <v>15</v>
      </c>
      <c r="K63" s="28">
        <f t="shared" si="2"/>
        <v>20.399999999999999</v>
      </c>
      <c r="L63" s="29">
        <f t="shared" si="3"/>
        <v>1113.48</v>
      </c>
      <c r="M63" s="58" t="s">
        <v>726</v>
      </c>
    </row>
    <row r="64" spans="1:13" x14ac:dyDescent="0.25">
      <c r="A64" s="22">
        <v>41809</v>
      </c>
      <c r="B64" s="25" t="s">
        <v>49</v>
      </c>
      <c r="C64" s="31" t="s">
        <v>185</v>
      </c>
      <c r="D64" s="23" t="s">
        <v>13</v>
      </c>
      <c r="E64" s="24">
        <v>0.95</v>
      </c>
      <c r="F64" s="24">
        <f t="shared" si="0"/>
        <v>7.6</v>
      </c>
      <c r="G64" s="23">
        <v>8</v>
      </c>
      <c r="H64" s="30">
        <v>1</v>
      </c>
      <c r="I64" s="27">
        <f t="shared" si="1"/>
        <v>8</v>
      </c>
      <c r="J64" s="27">
        <v>10</v>
      </c>
      <c r="K64" s="28">
        <f t="shared" si="2"/>
        <v>0.40000000000000036</v>
      </c>
      <c r="L64" s="29">
        <f t="shared" si="3"/>
        <v>1113.8800000000001</v>
      </c>
      <c r="M64" s="58" t="s">
        <v>727</v>
      </c>
    </row>
    <row r="65" spans="1:13" x14ac:dyDescent="0.25">
      <c r="A65" s="22">
        <v>41810</v>
      </c>
      <c r="B65" s="25" t="s">
        <v>29</v>
      </c>
      <c r="C65" s="31" t="s">
        <v>176</v>
      </c>
      <c r="D65" s="23" t="s">
        <v>16</v>
      </c>
      <c r="E65" s="24">
        <v>28</v>
      </c>
      <c r="F65" s="24">
        <f t="shared" si="0"/>
        <v>84</v>
      </c>
      <c r="G65" s="23">
        <v>3</v>
      </c>
      <c r="H65" s="30">
        <v>30</v>
      </c>
      <c r="I65" s="27">
        <f t="shared" si="1"/>
        <v>90</v>
      </c>
      <c r="J65" s="27">
        <v>3</v>
      </c>
      <c r="K65" s="28">
        <f t="shared" si="2"/>
        <v>6</v>
      </c>
      <c r="L65" s="29">
        <f t="shared" si="3"/>
        <v>1119.8800000000001</v>
      </c>
      <c r="M65" s="58" t="s">
        <v>728</v>
      </c>
    </row>
    <row r="66" spans="1:13" x14ac:dyDescent="0.25">
      <c r="A66" s="22">
        <v>41810</v>
      </c>
      <c r="B66" s="25" t="s">
        <v>237</v>
      </c>
      <c r="C66" s="31" t="s">
        <v>187</v>
      </c>
      <c r="D66" s="23" t="s">
        <v>13</v>
      </c>
      <c r="E66" s="24">
        <v>2.5</v>
      </c>
      <c r="F66" s="24">
        <f t="shared" si="0"/>
        <v>2.5</v>
      </c>
      <c r="G66" s="23">
        <v>1</v>
      </c>
      <c r="H66" s="30">
        <v>10</v>
      </c>
      <c r="I66" s="27">
        <f t="shared" si="1"/>
        <v>10</v>
      </c>
      <c r="J66" s="27">
        <v>15</v>
      </c>
      <c r="K66" s="28">
        <f t="shared" si="2"/>
        <v>7.5</v>
      </c>
      <c r="L66" s="29">
        <f t="shared" si="3"/>
        <v>1127.3800000000001</v>
      </c>
      <c r="M66" s="58" t="s">
        <v>729</v>
      </c>
    </row>
    <row r="67" spans="1:13" x14ac:dyDescent="0.25">
      <c r="A67" s="22">
        <v>41811</v>
      </c>
      <c r="B67" s="25" t="s">
        <v>450</v>
      </c>
      <c r="C67" s="31" t="s">
        <v>175</v>
      </c>
      <c r="D67" s="23" t="s">
        <v>473</v>
      </c>
      <c r="E67" s="24">
        <v>5.6</v>
      </c>
      <c r="F67" s="24">
        <f t="shared" si="0"/>
        <v>5.6</v>
      </c>
      <c r="G67" s="23">
        <v>1</v>
      </c>
      <c r="H67" s="30">
        <v>8</v>
      </c>
      <c r="I67" s="27">
        <f t="shared" si="1"/>
        <v>8</v>
      </c>
      <c r="J67" s="27">
        <v>6</v>
      </c>
      <c r="K67" s="28">
        <f t="shared" si="2"/>
        <v>2.4000000000000004</v>
      </c>
      <c r="L67" s="29">
        <f t="shared" si="3"/>
        <v>1129.7800000000002</v>
      </c>
      <c r="M67" s="58" t="s">
        <v>730</v>
      </c>
    </row>
    <row r="68" spans="1:13" x14ac:dyDescent="0.25">
      <c r="A68" s="22">
        <v>41812</v>
      </c>
      <c r="B68" s="25" t="s">
        <v>80</v>
      </c>
      <c r="C68" s="31" t="s">
        <v>183</v>
      </c>
      <c r="D68" s="23" t="s">
        <v>84</v>
      </c>
      <c r="E68" s="24">
        <v>35</v>
      </c>
      <c r="F68" s="24">
        <f t="shared" si="0"/>
        <v>35</v>
      </c>
      <c r="G68" s="23">
        <v>1</v>
      </c>
      <c r="H68" s="30">
        <v>50</v>
      </c>
      <c r="I68" s="27">
        <f t="shared" si="1"/>
        <v>50</v>
      </c>
      <c r="J68" s="27">
        <v>0.69</v>
      </c>
      <c r="K68" s="28">
        <f t="shared" si="2"/>
        <v>15</v>
      </c>
      <c r="L68" s="29">
        <f t="shared" si="3"/>
        <v>1144.7800000000002</v>
      </c>
      <c r="M68" s="58" t="s">
        <v>731</v>
      </c>
    </row>
    <row r="69" spans="1:13" x14ac:dyDescent="0.25">
      <c r="A69" s="22">
        <v>41812</v>
      </c>
      <c r="B69" s="25" t="s">
        <v>230</v>
      </c>
      <c r="C69" s="31" t="s">
        <v>183</v>
      </c>
      <c r="D69" s="23" t="s">
        <v>245</v>
      </c>
      <c r="E69" s="24">
        <v>15</v>
      </c>
      <c r="F69" s="24">
        <f t="shared" si="0"/>
        <v>15</v>
      </c>
      <c r="G69" s="23">
        <v>1</v>
      </c>
      <c r="H69" s="30">
        <v>20</v>
      </c>
      <c r="I69" s="27">
        <f t="shared" si="1"/>
        <v>20</v>
      </c>
      <c r="J69" s="27">
        <v>4.8</v>
      </c>
      <c r="K69" s="28">
        <f t="shared" si="2"/>
        <v>5</v>
      </c>
      <c r="L69" s="29">
        <f t="shared" ref="L69:L88" si="4">L68+K69</f>
        <v>1149.7800000000002</v>
      </c>
      <c r="M69" s="58" t="s">
        <v>732</v>
      </c>
    </row>
    <row r="70" spans="1:13" x14ac:dyDescent="0.25">
      <c r="A70" s="22">
        <v>41813</v>
      </c>
      <c r="B70" s="25" t="s">
        <v>686</v>
      </c>
      <c r="C70" s="31" t="s">
        <v>173</v>
      </c>
      <c r="D70" s="23" t="s">
        <v>87</v>
      </c>
      <c r="E70" s="24">
        <v>45</v>
      </c>
      <c r="F70" s="24">
        <f t="shared" si="0"/>
        <v>90</v>
      </c>
      <c r="G70" s="23">
        <v>2</v>
      </c>
      <c r="H70" s="30">
        <v>25</v>
      </c>
      <c r="I70" s="27">
        <f t="shared" si="1"/>
        <v>50</v>
      </c>
      <c r="J70" s="27">
        <v>6</v>
      </c>
      <c r="K70" s="28">
        <f t="shared" si="2"/>
        <v>-40</v>
      </c>
      <c r="L70" s="29">
        <f t="shared" si="4"/>
        <v>1109.7800000000002</v>
      </c>
      <c r="M70" s="58" t="s">
        <v>733</v>
      </c>
    </row>
    <row r="71" spans="1:13" x14ac:dyDescent="0.25">
      <c r="A71" s="22">
        <v>41813</v>
      </c>
      <c r="B71" s="25" t="s">
        <v>37</v>
      </c>
      <c r="C71" s="31" t="s">
        <v>177</v>
      </c>
      <c r="D71" s="23" t="s">
        <v>13</v>
      </c>
      <c r="E71" s="24">
        <v>4.7</v>
      </c>
      <c r="F71" s="24">
        <f t="shared" si="0"/>
        <v>9.4</v>
      </c>
      <c r="G71" s="23">
        <v>2</v>
      </c>
      <c r="H71" s="30">
        <v>20</v>
      </c>
      <c r="I71" s="27">
        <f t="shared" si="1"/>
        <v>40</v>
      </c>
      <c r="J71" s="27">
        <v>10</v>
      </c>
      <c r="K71" s="28">
        <f t="shared" si="2"/>
        <v>30.6</v>
      </c>
      <c r="L71" s="29">
        <f t="shared" si="4"/>
        <v>1140.3800000000001</v>
      </c>
      <c r="M71" s="58" t="s">
        <v>734</v>
      </c>
    </row>
    <row r="72" spans="1:13" x14ac:dyDescent="0.25">
      <c r="A72" s="22">
        <v>41813</v>
      </c>
      <c r="B72" s="25" t="s">
        <v>42</v>
      </c>
      <c r="C72" s="31" t="s">
        <v>182</v>
      </c>
      <c r="D72" s="23" t="s">
        <v>13</v>
      </c>
      <c r="E72" s="24">
        <v>3</v>
      </c>
      <c r="F72" s="24">
        <f t="shared" si="0"/>
        <v>6</v>
      </c>
      <c r="G72" s="23">
        <v>2</v>
      </c>
      <c r="H72" s="30">
        <v>15</v>
      </c>
      <c r="I72" s="27">
        <f t="shared" si="1"/>
        <v>30</v>
      </c>
      <c r="J72" s="27">
        <v>4.8</v>
      </c>
      <c r="K72" s="28">
        <f t="shared" si="2"/>
        <v>24</v>
      </c>
      <c r="L72" s="29">
        <f t="shared" si="4"/>
        <v>1164.3800000000001</v>
      </c>
      <c r="M72" s="58" t="s">
        <v>735</v>
      </c>
    </row>
    <row r="73" spans="1:13" x14ac:dyDescent="0.25">
      <c r="A73" s="22">
        <v>41813</v>
      </c>
      <c r="B73" s="23" t="s">
        <v>687</v>
      </c>
      <c r="C73" s="31" t="s">
        <v>183</v>
      </c>
      <c r="D73" s="23" t="s">
        <v>646</v>
      </c>
      <c r="E73" s="24">
        <v>24</v>
      </c>
      <c r="F73" s="24">
        <f t="shared" si="0"/>
        <v>24</v>
      </c>
      <c r="G73" s="23">
        <v>1</v>
      </c>
      <c r="H73" s="30">
        <v>30</v>
      </c>
      <c r="I73" s="27">
        <f t="shared" si="1"/>
        <v>30</v>
      </c>
      <c r="J73" s="27">
        <v>6</v>
      </c>
      <c r="K73" s="28">
        <f t="shared" si="2"/>
        <v>6</v>
      </c>
      <c r="L73" s="29">
        <f t="shared" si="4"/>
        <v>1170.3800000000001</v>
      </c>
      <c r="M73" s="58" t="s">
        <v>736</v>
      </c>
    </row>
    <row r="74" spans="1:13" x14ac:dyDescent="0.25">
      <c r="A74" s="22">
        <v>41813</v>
      </c>
      <c r="B74" s="25" t="s">
        <v>27</v>
      </c>
      <c r="C74" s="31" t="s">
        <v>174</v>
      </c>
      <c r="D74" s="23" t="s">
        <v>13</v>
      </c>
      <c r="E74" s="24">
        <v>14.3</v>
      </c>
      <c r="F74" s="24">
        <f t="shared" si="0"/>
        <v>14.3</v>
      </c>
      <c r="G74" s="23">
        <v>1</v>
      </c>
      <c r="H74" s="30">
        <v>35</v>
      </c>
      <c r="I74" s="27">
        <f t="shared" si="1"/>
        <v>35</v>
      </c>
      <c r="J74" s="27">
        <v>6</v>
      </c>
      <c r="K74" s="28">
        <f t="shared" si="2"/>
        <v>20.7</v>
      </c>
      <c r="L74" s="29">
        <f t="shared" si="4"/>
        <v>1191.0800000000002</v>
      </c>
      <c r="M74" s="58" t="s">
        <v>736</v>
      </c>
    </row>
    <row r="75" spans="1:13" x14ac:dyDescent="0.25">
      <c r="A75" s="22">
        <v>41814</v>
      </c>
      <c r="B75" s="25" t="s">
        <v>688</v>
      </c>
      <c r="C75" s="31" t="s">
        <v>173</v>
      </c>
      <c r="D75" s="23" t="s">
        <v>82</v>
      </c>
      <c r="E75" s="24">
        <v>90</v>
      </c>
      <c r="F75" s="24">
        <f t="shared" si="0"/>
        <v>90</v>
      </c>
      <c r="G75" s="23">
        <v>1</v>
      </c>
      <c r="H75" s="30">
        <v>25</v>
      </c>
      <c r="I75" s="27">
        <f t="shared" si="1"/>
        <v>25</v>
      </c>
      <c r="J75" s="27">
        <v>3</v>
      </c>
      <c r="K75" s="28">
        <f t="shared" si="2"/>
        <v>-65</v>
      </c>
      <c r="L75" s="29">
        <f t="shared" si="4"/>
        <v>1126.0800000000002</v>
      </c>
      <c r="M75" s="58" t="s">
        <v>737</v>
      </c>
    </row>
    <row r="76" spans="1:13" x14ac:dyDescent="0.25">
      <c r="A76" s="22">
        <v>41814</v>
      </c>
      <c r="B76" s="23" t="s">
        <v>38</v>
      </c>
      <c r="C76" s="31" t="s">
        <v>178</v>
      </c>
      <c r="D76" s="23" t="s">
        <v>13</v>
      </c>
      <c r="E76" s="24">
        <v>4.7</v>
      </c>
      <c r="F76" s="24">
        <f t="shared" si="0"/>
        <v>4.7</v>
      </c>
      <c r="G76" s="23">
        <v>1</v>
      </c>
      <c r="H76" s="30">
        <v>12</v>
      </c>
      <c r="I76" s="27">
        <f t="shared" si="1"/>
        <v>12</v>
      </c>
      <c r="J76" s="27">
        <v>15</v>
      </c>
      <c r="K76" s="28">
        <f t="shared" si="2"/>
        <v>7.3</v>
      </c>
      <c r="L76" s="29">
        <f t="shared" si="4"/>
        <v>1133.3800000000001</v>
      </c>
      <c r="M76" s="58" t="s">
        <v>738</v>
      </c>
    </row>
    <row r="77" spans="1:13" x14ac:dyDescent="0.25">
      <c r="A77" s="22">
        <v>41815</v>
      </c>
      <c r="B77" s="23" t="s">
        <v>467</v>
      </c>
      <c r="C77" s="31" t="s">
        <v>752</v>
      </c>
      <c r="D77" s="23" t="s">
        <v>13</v>
      </c>
      <c r="E77" s="24">
        <v>0</v>
      </c>
      <c r="F77" s="24">
        <f t="shared" si="0"/>
        <v>0</v>
      </c>
      <c r="G77" s="23">
        <v>1</v>
      </c>
      <c r="H77" s="30">
        <v>35</v>
      </c>
      <c r="I77" s="27">
        <f t="shared" si="1"/>
        <v>35</v>
      </c>
      <c r="J77" s="27">
        <v>10</v>
      </c>
      <c r="K77" s="28">
        <f t="shared" si="2"/>
        <v>35</v>
      </c>
      <c r="L77" s="29">
        <f t="shared" si="4"/>
        <v>1168.3800000000001</v>
      </c>
      <c r="M77" s="58" t="s">
        <v>739</v>
      </c>
    </row>
    <row r="78" spans="1:13" x14ac:dyDescent="0.25">
      <c r="A78" s="22">
        <v>41815</v>
      </c>
      <c r="B78" s="23" t="s">
        <v>62</v>
      </c>
      <c r="C78" s="31" t="s">
        <v>174</v>
      </c>
      <c r="D78" s="23" t="s">
        <v>13</v>
      </c>
      <c r="E78" s="24">
        <v>3.6</v>
      </c>
      <c r="F78" s="24">
        <f t="shared" si="0"/>
        <v>3.6</v>
      </c>
      <c r="G78" s="23">
        <v>1</v>
      </c>
      <c r="H78" s="30">
        <v>10</v>
      </c>
      <c r="I78" s="27">
        <f t="shared" si="1"/>
        <v>10</v>
      </c>
      <c r="J78" s="27">
        <v>3</v>
      </c>
      <c r="K78" s="28">
        <f t="shared" si="2"/>
        <v>6.4</v>
      </c>
      <c r="L78" s="29">
        <f t="shared" si="4"/>
        <v>1174.7800000000002</v>
      </c>
      <c r="M78" s="58" t="s">
        <v>740</v>
      </c>
    </row>
    <row r="79" spans="1:13" x14ac:dyDescent="0.25">
      <c r="A79" s="22">
        <v>41818</v>
      </c>
      <c r="B79" s="23" t="s">
        <v>27</v>
      </c>
      <c r="C79" s="31" t="s">
        <v>174</v>
      </c>
      <c r="D79" s="23" t="s">
        <v>13</v>
      </c>
      <c r="E79" s="24">
        <v>14.3</v>
      </c>
      <c r="F79" s="24">
        <f t="shared" si="0"/>
        <v>14.3</v>
      </c>
      <c r="G79" s="23">
        <v>1</v>
      </c>
      <c r="H79" s="30">
        <v>35</v>
      </c>
      <c r="I79" s="27">
        <f t="shared" si="1"/>
        <v>35</v>
      </c>
      <c r="J79" s="27">
        <v>15</v>
      </c>
      <c r="K79" s="28">
        <f t="shared" si="2"/>
        <v>20.7</v>
      </c>
      <c r="L79" s="29">
        <f t="shared" si="4"/>
        <v>1195.4800000000002</v>
      </c>
      <c r="M79" s="58" t="s">
        <v>741</v>
      </c>
    </row>
    <row r="80" spans="1:13" x14ac:dyDescent="0.25">
      <c r="A80" s="22">
        <v>41818</v>
      </c>
      <c r="B80" s="23" t="s">
        <v>64</v>
      </c>
      <c r="C80" s="31" t="s">
        <v>174</v>
      </c>
      <c r="D80" s="23" t="s">
        <v>13</v>
      </c>
      <c r="E80" s="24">
        <v>3.6</v>
      </c>
      <c r="F80" s="24">
        <f t="shared" si="0"/>
        <v>3.6</v>
      </c>
      <c r="G80" s="23">
        <v>1</v>
      </c>
      <c r="H80" s="30">
        <v>10</v>
      </c>
      <c r="I80" s="27">
        <f t="shared" si="1"/>
        <v>10</v>
      </c>
      <c r="J80" s="27">
        <v>6</v>
      </c>
      <c r="K80" s="28">
        <f t="shared" si="2"/>
        <v>6.4</v>
      </c>
      <c r="L80" s="29">
        <f t="shared" si="4"/>
        <v>1201.8800000000003</v>
      </c>
      <c r="M80" s="58" t="s">
        <v>742</v>
      </c>
    </row>
    <row r="81" spans="1:13" x14ac:dyDescent="0.25">
      <c r="A81" s="22">
        <v>41819</v>
      </c>
      <c r="B81" s="23" t="s">
        <v>689</v>
      </c>
      <c r="C81" s="31" t="s">
        <v>173</v>
      </c>
      <c r="D81" s="23" t="s">
        <v>87</v>
      </c>
      <c r="E81" s="24">
        <v>45</v>
      </c>
      <c r="F81" s="24">
        <f t="shared" si="0"/>
        <v>90</v>
      </c>
      <c r="G81" s="23">
        <v>2</v>
      </c>
      <c r="H81" s="30">
        <v>25</v>
      </c>
      <c r="I81" s="27">
        <f t="shared" si="1"/>
        <v>50</v>
      </c>
      <c r="J81" s="27">
        <v>0.69</v>
      </c>
      <c r="K81" s="28">
        <f t="shared" si="2"/>
        <v>-40</v>
      </c>
      <c r="L81" s="29">
        <f t="shared" si="4"/>
        <v>1161.8800000000003</v>
      </c>
      <c r="M81" s="58" t="s">
        <v>743</v>
      </c>
    </row>
    <row r="82" spans="1:13" x14ac:dyDescent="0.25">
      <c r="A82" s="22">
        <v>41819</v>
      </c>
      <c r="B82" s="23" t="s">
        <v>57</v>
      </c>
      <c r="C82" s="31" t="s">
        <v>181</v>
      </c>
      <c r="D82" s="23" t="s">
        <v>17</v>
      </c>
      <c r="E82" s="24">
        <v>20</v>
      </c>
      <c r="F82" s="24">
        <f t="shared" si="0"/>
        <v>20</v>
      </c>
      <c r="G82" s="23">
        <v>1</v>
      </c>
      <c r="H82" s="30">
        <v>25</v>
      </c>
      <c r="I82" s="27">
        <f t="shared" si="1"/>
        <v>25</v>
      </c>
      <c r="J82" s="27">
        <v>4.8</v>
      </c>
      <c r="K82" s="28">
        <f t="shared" si="2"/>
        <v>5</v>
      </c>
      <c r="L82" s="29">
        <f t="shared" si="4"/>
        <v>1166.8800000000003</v>
      </c>
      <c r="M82" s="58" t="s">
        <v>744</v>
      </c>
    </row>
    <row r="83" spans="1:13" x14ac:dyDescent="0.25">
      <c r="A83" s="22">
        <v>41819</v>
      </c>
      <c r="B83" s="23" t="s">
        <v>62</v>
      </c>
      <c r="C83" s="31" t="s">
        <v>174</v>
      </c>
      <c r="D83" s="23" t="s">
        <v>13</v>
      </c>
      <c r="E83" s="24">
        <v>3.6</v>
      </c>
      <c r="F83" s="24">
        <f t="shared" si="0"/>
        <v>3.6</v>
      </c>
      <c r="G83" s="23">
        <v>1</v>
      </c>
      <c r="H83" s="30">
        <v>10</v>
      </c>
      <c r="I83" s="27">
        <f t="shared" si="1"/>
        <v>10</v>
      </c>
      <c r="J83" s="27">
        <v>15</v>
      </c>
      <c r="K83" s="28">
        <f t="shared" si="2"/>
        <v>6.4</v>
      </c>
      <c r="L83" s="29">
        <f t="shared" si="4"/>
        <v>1173.2800000000004</v>
      </c>
      <c r="M83" s="58" t="s">
        <v>745</v>
      </c>
    </row>
    <row r="84" spans="1:13" x14ac:dyDescent="0.25">
      <c r="A84" s="22">
        <v>41820</v>
      </c>
      <c r="B84" s="25" t="s">
        <v>690</v>
      </c>
      <c r="C84" s="31" t="s">
        <v>321</v>
      </c>
      <c r="D84" s="23" t="s">
        <v>753</v>
      </c>
      <c r="E84" s="24">
        <v>65</v>
      </c>
      <c r="F84" s="24">
        <f t="shared" si="0"/>
        <v>65</v>
      </c>
      <c r="G84" s="23">
        <v>1</v>
      </c>
      <c r="H84" s="30">
        <v>99</v>
      </c>
      <c r="I84" s="27">
        <f t="shared" si="1"/>
        <v>99</v>
      </c>
      <c r="J84" s="27">
        <v>6</v>
      </c>
      <c r="K84" s="28">
        <f t="shared" si="2"/>
        <v>34</v>
      </c>
      <c r="L84" s="29">
        <f t="shared" si="4"/>
        <v>1207.2800000000004</v>
      </c>
      <c r="M84" s="58" t="s">
        <v>746</v>
      </c>
    </row>
    <row r="85" spans="1:13" x14ac:dyDescent="0.25">
      <c r="A85" s="22">
        <v>41820</v>
      </c>
      <c r="B85" s="25" t="s">
        <v>64</v>
      </c>
      <c r="C85" s="31" t="s">
        <v>174</v>
      </c>
      <c r="D85" s="23" t="s">
        <v>13</v>
      </c>
      <c r="E85" s="24">
        <v>3.6</v>
      </c>
      <c r="F85" s="24">
        <f t="shared" si="0"/>
        <v>3.6</v>
      </c>
      <c r="G85" s="23">
        <v>1</v>
      </c>
      <c r="H85" s="30">
        <v>10</v>
      </c>
      <c r="I85" s="27">
        <f t="shared" si="1"/>
        <v>10</v>
      </c>
      <c r="J85" s="27">
        <v>6</v>
      </c>
      <c r="K85" s="28">
        <f t="shared" si="2"/>
        <v>6.4</v>
      </c>
      <c r="L85" s="29">
        <f t="shared" si="4"/>
        <v>1213.6800000000005</v>
      </c>
      <c r="M85" s="58" t="s">
        <v>747</v>
      </c>
    </row>
    <row r="86" spans="1:13" x14ac:dyDescent="0.25">
      <c r="A86" s="22">
        <v>41820</v>
      </c>
      <c r="B86" s="23" t="s">
        <v>62</v>
      </c>
      <c r="C86" s="31" t="s">
        <v>174</v>
      </c>
      <c r="D86" s="23" t="s">
        <v>13</v>
      </c>
      <c r="E86" s="24">
        <v>3.6</v>
      </c>
      <c r="F86" s="24">
        <f t="shared" si="0"/>
        <v>7.2</v>
      </c>
      <c r="G86" s="23">
        <v>2</v>
      </c>
      <c r="H86" s="30">
        <v>10</v>
      </c>
      <c r="I86" s="27">
        <f t="shared" si="1"/>
        <v>20</v>
      </c>
      <c r="J86" s="27">
        <v>6</v>
      </c>
      <c r="K86" s="28">
        <f t="shared" si="2"/>
        <v>12.8</v>
      </c>
      <c r="L86" s="29">
        <f t="shared" si="4"/>
        <v>1226.4800000000005</v>
      </c>
      <c r="M86" s="58" t="s">
        <v>747</v>
      </c>
    </row>
    <row r="87" spans="1:13" x14ac:dyDescent="0.25">
      <c r="A87" s="22">
        <v>41820</v>
      </c>
      <c r="B87" s="23" t="s">
        <v>44</v>
      </c>
      <c r="C87" s="31" t="s">
        <v>183</v>
      </c>
      <c r="D87" s="23" t="s">
        <v>646</v>
      </c>
      <c r="E87" s="24">
        <v>24</v>
      </c>
      <c r="F87" s="24">
        <f t="shared" si="0"/>
        <v>24</v>
      </c>
      <c r="G87" s="23">
        <v>1</v>
      </c>
      <c r="H87" s="30">
        <v>30</v>
      </c>
      <c r="I87" s="27">
        <f t="shared" si="1"/>
        <v>30</v>
      </c>
      <c r="J87" s="27">
        <v>3</v>
      </c>
      <c r="K87" s="28">
        <f t="shared" si="2"/>
        <v>6</v>
      </c>
      <c r="L87" s="29">
        <f t="shared" si="4"/>
        <v>1232.4800000000005</v>
      </c>
      <c r="M87" s="58" t="s">
        <v>748</v>
      </c>
    </row>
    <row r="88" spans="1:13" x14ac:dyDescent="0.25">
      <c r="A88" s="22">
        <v>41820</v>
      </c>
      <c r="B88" s="23" t="s">
        <v>51</v>
      </c>
      <c r="C88" s="31" t="s">
        <v>175</v>
      </c>
      <c r="D88" s="23" t="s">
        <v>646</v>
      </c>
      <c r="E88" s="24">
        <v>12</v>
      </c>
      <c r="F88" s="24">
        <f t="shared" si="0"/>
        <v>12</v>
      </c>
      <c r="G88" s="23">
        <v>1</v>
      </c>
      <c r="H88" s="30">
        <v>15</v>
      </c>
      <c r="I88" s="27">
        <f t="shared" si="1"/>
        <v>15</v>
      </c>
      <c r="J88" s="27">
        <v>15</v>
      </c>
      <c r="K88" s="28">
        <f t="shared" si="2"/>
        <v>3</v>
      </c>
      <c r="L88" s="29">
        <f t="shared" si="4"/>
        <v>1235.4800000000005</v>
      </c>
      <c r="M88" s="58" t="s">
        <v>748</v>
      </c>
    </row>
    <row r="89" spans="1:13" s="41" customFormat="1" ht="18.75" customHeight="1" x14ac:dyDescent="0.25">
      <c r="A89" s="32"/>
      <c r="B89" s="33" t="s">
        <v>18</v>
      </c>
      <c r="C89" s="59"/>
      <c r="D89" s="34"/>
      <c r="E89" s="35"/>
      <c r="F89" s="36">
        <f>SUBTOTAL(9,F4:F88)</f>
        <v>4835.3200000000015</v>
      </c>
      <c r="G89" s="37">
        <f>SUBTOTAL(9,G4:G88)</f>
        <v>331</v>
      </c>
      <c r="H89" s="38"/>
      <c r="I89" s="36">
        <f>SUBTOTAL(9,I4:I88)</f>
        <v>6070.8</v>
      </c>
      <c r="J89" s="39">
        <f>SUBTOTAL(9,J4:J88)</f>
        <v>625.44000000000005</v>
      </c>
      <c r="K89" s="39">
        <f>SUBTOTAL(9,K4:K88)</f>
        <v>1235.4800000000005</v>
      </c>
      <c r="L89" s="40"/>
    </row>
    <row r="90" spans="1:13" x14ac:dyDescent="0.25">
      <c r="A90" s="2"/>
      <c r="B90" s="2"/>
      <c r="D90" s="42"/>
      <c r="E90" s="4"/>
      <c r="F90" s="4"/>
      <c r="G90" s="5"/>
      <c r="H90" s="6"/>
      <c r="I90" s="12"/>
      <c r="J90" s="13"/>
      <c r="K90" s="9"/>
      <c r="L90" s="10"/>
    </row>
    <row r="91" spans="1:13" x14ac:dyDescent="0.25">
      <c r="A91" s="2"/>
      <c r="B91" s="2"/>
      <c r="D91" s="42"/>
      <c r="E91" s="4"/>
      <c r="F91" s="4"/>
      <c r="G91" s="5"/>
      <c r="H91" s="6"/>
      <c r="I91" s="12"/>
      <c r="J91" s="13"/>
      <c r="K91" s="9"/>
      <c r="L91" s="10"/>
    </row>
    <row r="92" spans="1:13" x14ac:dyDescent="0.25">
      <c r="A92" s="2"/>
      <c r="B92" s="43" t="s">
        <v>19</v>
      </c>
      <c r="C92" s="44"/>
      <c r="D92" s="45"/>
      <c r="E92" s="4"/>
      <c r="F92" s="4"/>
      <c r="G92" s="5"/>
      <c r="H92" s="6"/>
      <c r="I92" s="12"/>
      <c r="J92" s="13"/>
      <c r="K92" s="9"/>
      <c r="L92" s="10"/>
    </row>
    <row r="93" spans="1:13" x14ac:dyDescent="0.25">
      <c r="A93" s="2"/>
      <c r="B93" s="46" t="s">
        <v>20</v>
      </c>
      <c r="C93" s="47" t="s">
        <v>21</v>
      </c>
      <c r="D93" s="48" t="s">
        <v>22</v>
      </c>
      <c r="E93" s="4"/>
      <c r="F93" s="4"/>
      <c r="G93" s="5"/>
      <c r="H93" s="6"/>
      <c r="I93" s="12"/>
      <c r="J93" s="13"/>
      <c r="K93" s="9"/>
      <c r="L93" s="10"/>
    </row>
    <row r="94" spans="1:13" x14ac:dyDescent="0.25">
      <c r="B94" s="49" t="s">
        <v>324</v>
      </c>
      <c r="C94" s="60">
        <v>14</v>
      </c>
      <c r="D94" s="50">
        <v>20</v>
      </c>
    </row>
    <row r="95" spans="1:13" ht="15.75" customHeight="1" x14ac:dyDescent="0.25">
      <c r="B95" s="49" t="s">
        <v>325</v>
      </c>
      <c r="C95" s="60">
        <v>28</v>
      </c>
      <c r="D95" s="50">
        <v>40</v>
      </c>
    </row>
    <row r="96" spans="1:13" ht="15.75" customHeight="1" x14ac:dyDescent="0.25">
      <c r="B96" s="49" t="s">
        <v>189</v>
      </c>
      <c r="C96" s="60">
        <v>35</v>
      </c>
      <c r="D96" s="50">
        <v>50</v>
      </c>
    </row>
    <row r="97" spans="2:9" ht="15.75" customHeight="1" x14ac:dyDescent="0.25">
      <c r="B97" s="52" t="s">
        <v>18</v>
      </c>
      <c r="C97" s="53">
        <f>SUM(C94:C96)</f>
        <v>77</v>
      </c>
      <c r="D97" s="54">
        <f>SUM(D94:D96)</f>
        <v>110</v>
      </c>
    </row>
    <row r="98" spans="2:9" s="55" customFormat="1" ht="18" customHeight="1" x14ac:dyDescent="0.25">
      <c r="B98" s="11"/>
      <c r="C98" s="61"/>
      <c r="D98" s="11"/>
      <c r="E98" s="56"/>
      <c r="F98" s="56"/>
      <c r="G98" s="56"/>
      <c r="H98" s="56"/>
      <c r="I98" s="56"/>
    </row>
    <row r="99" spans="2:9" x14ac:dyDescent="0.25">
      <c r="B99" s="43" t="s">
        <v>13</v>
      </c>
      <c r="C99" s="44"/>
      <c r="D99" s="45"/>
    </row>
    <row r="100" spans="2:9" x14ac:dyDescent="0.25">
      <c r="B100" s="46" t="s">
        <v>20</v>
      </c>
      <c r="C100" s="47" t="s">
        <v>21</v>
      </c>
      <c r="D100" s="48" t="s">
        <v>22</v>
      </c>
    </row>
    <row r="101" spans="2:9" x14ac:dyDescent="0.25">
      <c r="B101" s="49" t="s">
        <v>764</v>
      </c>
      <c r="C101" s="60">
        <v>14.1</v>
      </c>
      <c r="D101" s="50">
        <v>60</v>
      </c>
    </row>
    <row r="102" spans="2:9" x14ac:dyDescent="0.25">
      <c r="B102" s="49" t="s">
        <v>327</v>
      </c>
      <c r="C102" s="60">
        <v>1.28</v>
      </c>
      <c r="D102" s="50">
        <v>5</v>
      </c>
    </row>
    <row r="103" spans="2:9" x14ac:dyDescent="0.25">
      <c r="B103" s="49" t="s">
        <v>765</v>
      </c>
      <c r="C103" s="60">
        <v>0</v>
      </c>
      <c r="D103" s="50">
        <v>35</v>
      </c>
    </row>
    <row r="104" spans="2:9" x14ac:dyDescent="0.25">
      <c r="B104" s="49" t="s">
        <v>768</v>
      </c>
      <c r="C104" s="60">
        <v>9</v>
      </c>
      <c r="D104" s="50">
        <v>45</v>
      </c>
    </row>
    <row r="105" spans="2:9" x14ac:dyDescent="0.25">
      <c r="B105" s="49" t="s">
        <v>652</v>
      </c>
      <c r="C105" s="60">
        <v>9.4</v>
      </c>
      <c r="D105" s="50">
        <v>24</v>
      </c>
    </row>
    <row r="106" spans="2:9" x14ac:dyDescent="0.25">
      <c r="B106" s="49" t="s">
        <v>769</v>
      </c>
      <c r="C106" s="60">
        <v>2.5</v>
      </c>
      <c r="D106" s="50">
        <v>10</v>
      </c>
    </row>
    <row r="107" spans="2:9" x14ac:dyDescent="0.25">
      <c r="B107" s="49" t="s">
        <v>766</v>
      </c>
      <c r="C107" s="60">
        <v>1558.7</v>
      </c>
      <c r="D107" s="50">
        <v>2294</v>
      </c>
    </row>
    <row r="108" spans="2:9" x14ac:dyDescent="0.25">
      <c r="B108" s="49" t="s">
        <v>767</v>
      </c>
      <c r="C108" s="60">
        <v>396</v>
      </c>
      <c r="D108" s="50">
        <v>600</v>
      </c>
    </row>
    <row r="109" spans="2:9" x14ac:dyDescent="0.25">
      <c r="B109" s="49" t="s">
        <v>770</v>
      </c>
      <c r="C109" s="60">
        <v>30.24</v>
      </c>
      <c r="D109" s="50">
        <v>31.8</v>
      </c>
    </row>
    <row r="110" spans="2:9" x14ac:dyDescent="0.25">
      <c r="B110" s="52" t="s">
        <v>18</v>
      </c>
      <c r="C110" s="53">
        <f>SUM(C101:C109)</f>
        <v>2021.22</v>
      </c>
      <c r="D110" s="54">
        <f>SUM(D101:D109)</f>
        <v>3104.8</v>
      </c>
    </row>
    <row r="111" spans="2:9" x14ac:dyDescent="0.25">
      <c r="B111" s="70"/>
      <c r="C111" s="71"/>
      <c r="D111" s="72"/>
    </row>
    <row r="112" spans="2:9" x14ac:dyDescent="0.25">
      <c r="B112" s="43" t="s">
        <v>771</v>
      </c>
      <c r="C112" s="44"/>
      <c r="D112" s="45"/>
    </row>
    <row r="113" spans="2:4" x14ac:dyDescent="0.25">
      <c r="B113" s="46" t="s">
        <v>20</v>
      </c>
      <c r="C113" s="47" t="s">
        <v>21</v>
      </c>
      <c r="D113" s="48" t="s">
        <v>22</v>
      </c>
    </row>
    <row r="114" spans="2:4" x14ac:dyDescent="0.25">
      <c r="B114" s="49" t="s">
        <v>774</v>
      </c>
      <c r="C114" s="60">
        <v>540</v>
      </c>
      <c r="D114" s="50">
        <v>225</v>
      </c>
    </row>
    <row r="115" spans="2:4" x14ac:dyDescent="0.25">
      <c r="B115" s="52" t="s">
        <v>18</v>
      </c>
      <c r="C115" s="53">
        <f>SUBTOTAL(9,C114)</f>
        <v>540</v>
      </c>
      <c r="D115" s="54">
        <f>SUBTOTAL(9,D114)</f>
        <v>225</v>
      </c>
    </row>
    <row r="116" spans="2:4" x14ac:dyDescent="0.25">
      <c r="B116" s="70"/>
      <c r="C116" s="71"/>
      <c r="D116" s="72"/>
    </row>
    <row r="117" spans="2:4" x14ac:dyDescent="0.25">
      <c r="B117" s="43" t="s">
        <v>772</v>
      </c>
      <c r="C117" s="44"/>
      <c r="D117" s="45"/>
    </row>
    <row r="118" spans="2:4" x14ac:dyDescent="0.25">
      <c r="B118" s="46" t="s">
        <v>20</v>
      </c>
      <c r="C118" s="47" t="s">
        <v>21</v>
      </c>
      <c r="D118" s="48" t="s">
        <v>22</v>
      </c>
    </row>
    <row r="119" spans="2:4" x14ac:dyDescent="0.25">
      <c r="B119" s="49" t="s">
        <v>773</v>
      </c>
      <c r="C119" s="60">
        <v>360</v>
      </c>
      <c r="D119" s="50">
        <v>200</v>
      </c>
    </row>
    <row r="120" spans="2:4" x14ac:dyDescent="0.25">
      <c r="B120" s="52" t="s">
        <v>18</v>
      </c>
      <c r="C120" s="53">
        <f>SUBTOTAL(9,C119)</f>
        <v>360</v>
      </c>
      <c r="D120" s="54">
        <f>SUBTOTAL(9,D119)</f>
        <v>200</v>
      </c>
    </row>
    <row r="121" spans="2:4" x14ac:dyDescent="0.25">
      <c r="C121" s="61"/>
    </row>
    <row r="122" spans="2:4" x14ac:dyDescent="0.25">
      <c r="B122" s="43" t="s">
        <v>12</v>
      </c>
      <c r="C122" s="44"/>
      <c r="D122" s="45"/>
    </row>
    <row r="123" spans="2:4" x14ac:dyDescent="0.25">
      <c r="B123" s="46" t="s">
        <v>20</v>
      </c>
      <c r="C123" s="47" t="s">
        <v>21</v>
      </c>
      <c r="D123" s="48" t="s">
        <v>22</v>
      </c>
    </row>
    <row r="124" spans="2:4" x14ac:dyDescent="0.25">
      <c r="B124" s="49" t="s">
        <v>431</v>
      </c>
      <c r="C124" s="60">
        <v>18.2</v>
      </c>
      <c r="D124" s="50">
        <v>26</v>
      </c>
    </row>
    <row r="125" spans="2:4" x14ac:dyDescent="0.25">
      <c r="B125" s="49" t="s">
        <v>202</v>
      </c>
      <c r="C125" s="60">
        <v>15.4</v>
      </c>
      <c r="D125" s="50">
        <v>22</v>
      </c>
    </row>
    <row r="126" spans="2:4" x14ac:dyDescent="0.25">
      <c r="B126" s="52" t="s">
        <v>18</v>
      </c>
      <c r="C126" s="53">
        <f>SUM(C124:C125)</f>
        <v>33.6</v>
      </c>
      <c r="D126" s="54">
        <f>SUBTOTAL(9,D124:D125)</f>
        <v>48</v>
      </c>
    </row>
    <row r="128" spans="2:4" x14ac:dyDescent="0.25">
      <c r="B128" s="43" t="s">
        <v>16</v>
      </c>
      <c r="C128" s="44"/>
      <c r="D128" s="45"/>
    </row>
    <row r="129" spans="2:4" x14ac:dyDescent="0.25">
      <c r="B129" s="46" t="s">
        <v>20</v>
      </c>
      <c r="C129" s="47" t="s">
        <v>21</v>
      </c>
      <c r="D129" s="48" t="s">
        <v>22</v>
      </c>
    </row>
    <row r="130" spans="2:4" x14ac:dyDescent="0.25">
      <c r="B130" s="49" t="s">
        <v>561</v>
      </c>
      <c r="C130" s="60">
        <v>84</v>
      </c>
      <c r="D130" s="50">
        <v>90</v>
      </c>
    </row>
    <row r="131" spans="2:4" x14ac:dyDescent="0.25">
      <c r="B131" s="52" t="s">
        <v>18</v>
      </c>
      <c r="C131" s="53">
        <f>SUM(C130:C130)</f>
        <v>84</v>
      </c>
      <c r="D131" s="54">
        <f>SUM(D130:D130)</f>
        <v>90</v>
      </c>
    </row>
    <row r="133" spans="2:4" x14ac:dyDescent="0.25">
      <c r="B133" s="43" t="s">
        <v>14</v>
      </c>
      <c r="C133" s="44"/>
      <c r="D133" s="45"/>
    </row>
    <row r="134" spans="2:4" x14ac:dyDescent="0.25">
      <c r="B134" s="46" t="s">
        <v>20</v>
      </c>
      <c r="C134" s="47" t="s">
        <v>21</v>
      </c>
      <c r="D134" s="48" t="s">
        <v>22</v>
      </c>
    </row>
    <row r="135" spans="2:4" x14ac:dyDescent="0.25">
      <c r="B135" s="49" t="s">
        <v>429</v>
      </c>
      <c r="C135" s="60">
        <v>60</v>
      </c>
      <c r="D135" s="50">
        <v>75</v>
      </c>
    </row>
    <row r="136" spans="2:4" x14ac:dyDescent="0.25">
      <c r="B136" s="49" t="s">
        <v>204</v>
      </c>
      <c r="C136" s="60">
        <v>144</v>
      </c>
      <c r="D136" s="50">
        <v>180</v>
      </c>
    </row>
    <row r="137" spans="2:4" x14ac:dyDescent="0.25">
      <c r="B137" s="52" t="s">
        <v>18</v>
      </c>
      <c r="C137" s="53">
        <f>SUM(C135:C136)</f>
        <v>204</v>
      </c>
      <c r="D137" s="54">
        <f>SUM(D135:D136)</f>
        <v>255</v>
      </c>
    </row>
    <row r="139" spans="2:4" x14ac:dyDescent="0.25">
      <c r="B139" s="43" t="s">
        <v>17</v>
      </c>
      <c r="C139" s="44"/>
      <c r="D139" s="45"/>
    </row>
    <row r="140" spans="2:4" x14ac:dyDescent="0.25">
      <c r="B140" s="46" t="s">
        <v>20</v>
      </c>
      <c r="C140" s="47" t="s">
        <v>21</v>
      </c>
      <c r="D140" s="48" t="s">
        <v>22</v>
      </c>
    </row>
    <row r="141" spans="2:4" x14ac:dyDescent="0.25">
      <c r="B141" s="49" t="s">
        <v>761</v>
      </c>
      <c r="C141" s="60">
        <v>20</v>
      </c>
      <c r="D141" s="50">
        <v>25</v>
      </c>
    </row>
    <row r="142" spans="2:4" x14ac:dyDescent="0.25">
      <c r="B142" s="49" t="s">
        <v>762</v>
      </c>
      <c r="C142" s="60">
        <v>91</v>
      </c>
      <c r="D142" s="50">
        <v>105</v>
      </c>
    </row>
    <row r="143" spans="2:4" x14ac:dyDescent="0.25">
      <c r="B143" s="52" t="s">
        <v>18</v>
      </c>
      <c r="C143" s="53">
        <f>SUBTOTAL(9,C141:C142)</f>
        <v>111</v>
      </c>
      <c r="D143" s="54">
        <f>SUBTOTAL(9,D141:D142)</f>
        <v>130</v>
      </c>
    </row>
    <row r="145" spans="2:4" x14ac:dyDescent="0.25">
      <c r="B145" s="43" t="s">
        <v>245</v>
      </c>
      <c r="C145" s="44"/>
      <c r="D145" s="45"/>
    </row>
    <row r="146" spans="2:4" x14ac:dyDescent="0.25">
      <c r="B146" s="46" t="s">
        <v>20</v>
      </c>
      <c r="C146" s="47" t="s">
        <v>21</v>
      </c>
      <c r="D146" s="48" t="s">
        <v>22</v>
      </c>
    </row>
    <row r="147" spans="2:4" x14ac:dyDescent="0.25">
      <c r="B147" s="49" t="s">
        <v>189</v>
      </c>
      <c r="C147" s="60">
        <v>15</v>
      </c>
      <c r="D147" s="50">
        <v>20</v>
      </c>
    </row>
    <row r="148" spans="2:4" x14ac:dyDescent="0.25">
      <c r="B148" s="52" t="s">
        <v>18</v>
      </c>
      <c r="C148" s="53">
        <f>SUM(C147:C147)</f>
        <v>15</v>
      </c>
      <c r="D148" s="54">
        <f>SUM(D147:D147)</f>
        <v>20</v>
      </c>
    </row>
    <row r="150" spans="2:4" x14ac:dyDescent="0.25">
      <c r="B150" s="43" t="s">
        <v>24</v>
      </c>
      <c r="C150" s="44"/>
      <c r="D150" s="45"/>
    </row>
    <row r="151" spans="2:4" x14ac:dyDescent="0.25">
      <c r="B151" s="46" t="s">
        <v>20</v>
      </c>
      <c r="C151" s="47" t="s">
        <v>21</v>
      </c>
      <c r="D151" s="48" t="s">
        <v>22</v>
      </c>
    </row>
    <row r="152" spans="2:4" x14ac:dyDescent="0.25">
      <c r="B152" s="49" t="s">
        <v>776</v>
      </c>
      <c r="C152" s="60">
        <v>890</v>
      </c>
      <c r="D152" s="50">
        <v>1050</v>
      </c>
    </row>
    <row r="153" spans="2:4" x14ac:dyDescent="0.25">
      <c r="B153" s="52" t="s">
        <v>18</v>
      </c>
      <c r="C153" s="53">
        <f>SUM(C152:C152)</f>
        <v>890</v>
      </c>
      <c r="D153" s="54">
        <f>SUM(D152:D152)</f>
        <v>1050</v>
      </c>
    </row>
    <row r="155" spans="2:4" x14ac:dyDescent="0.25">
      <c r="B155" s="43" t="s">
        <v>208</v>
      </c>
      <c r="C155" s="44"/>
      <c r="D155" s="45"/>
    </row>
    <row r="156" spans="2:4" x14ac:dyDescent="0.25">
      <c r="B156" s="46" t="s">
        <v>20</v>
      </c>
      <c r="C156" s="47" t="s">
        <v>21</v>
      </c>
      <c r="D156" s="48" t="s">
        <v>22</v>
      </c>
    </row>
    <row r="157" spans="2:4" x14ac:dyDescent="0.25">
      <c r="B157" s="49" t="s">
        <v>775</v>
      </c>
      <c r="C157" s="60">
        <v>330</v>
      </c>
      <c r="D157" s="50">
        <v>496</v>
      </c>
    </row>
    <row r="158" spans="2:4" x14ac:dyDescent="0.25">
      <c r="B158" s="52" t="s">
        <v>18</v>
      </c>
      <c r="C158" s="53">
        <f>SUM(C157:C157)</f>
        <v>330</v>
      </c>
      <c r="D158" s="54">
        <f>SUM(D157:D157)</f>
        <v>496</v>
      </c>
    </row>
    <row r="160" spans="2:4" x14ac:dyDescent="0.25">
      <c r="B160" s="43" t="s">
        <v>755</v>
      </c>
      <c r="C160" s="44"/>
      <c r="D160" s="45"/>
    </row>
    <row r="161" spans="2:4" x14ac:dyDescent="0.25">
      <c r="B161" s="46" t="s">
        <v>20</v>
      </c>
      <c r="C161" s="47" t="s">
        <v>21</v>
      </c>
      <c r="D161" s="48" t="s">
        <v>22</v>
      </c>
    </row>
    <row r="162" spans="2:4" x14ac:dyDescent="0.25">
      <c r="B162" s="49" t="s">
        <v>757</v>
      </c>
      <c r="C162" s="60">
        <v>4</v>
      </c>
      <c r="D162" s="50">
        <v>8</v>
      </c>
    </row>
    <row r="163" spans="2:4" x14ac:dyDescent="0.25">
      <c r="B163" s="52" t="s">
        <v>18</v>
      </c>
      <c r="C163" s="53">
        <f>SUM(C162:C162)</f>
        <v>4</v>
      </c>
      <c r="D163" s="54">
        <f>SUM(D162:D162)</f>
        <v>8</v>
      </c>
    </row>
    <row r="165" spans="2:4" x14ac:dyDescent="0.25">
      <c r="B165" s="43" t="s">
        <v>754</v>
      </c>
      <c r="C165" s="44"/>
      <c r="D165" s="45"/>
    </row>
    <row r="166" spans="2:4" x14ac:dyDescent="0.25">
      <c r="B166" s="46" t="s">
        <v>20</v>
      </c>
      <c r="C166" s="47" t="s">
        <v>21</v>
      </c>
      <c r="D166" s="48" t="s">
        <v>22</v>
      </c>
    </row>
    <row r="167" spans="2:4" x14ac:dyDescent="0.25">
      <c r="B167" s="49" t="s">
        <v>758</v>
      </c>
      <c r="C167" s="60">
        <v>76.3</v>
      </c>
      <c r="D167" s="50">
        <v>109</v>
      </c>
    </row>
    <row r="168" spans="2:4" x14ac:dyDescent="0.25">
      <c r="B168" s="52" t="s">
        <v>18</v>
      </c>
      <c r="C168" s="53">
        <f>SUM(C167:C167)</f>
        <v>76.3</v>
      </c>
      <c r="D168" s="54">
        <f>SUM(D167:D167)</f>
        <v>109</v>
      </c>
    </row>
    <row r="170" spans="2:4" x14ac:dyDescent="0.25">
      <c r="B170" s="43" t="s">
        <v>473</v>
      </c>
      <c r="C170" s="44"/>
      <c r="D170" s="45"/>
    </row>
    <row r="171" spans="2:4" x14ac:dyDescent="0.25">
      <c r="B171" s="46" t="s">
        <v>20</v>
      </c>
      <c r="C171" s="47" t="s">
        <v>21</v>
      </c>
      <c r="D171" s="48" t="s">
        <v>22</v>
      </c>
    </row>
    <row r="172" spans="2:4" x14ac:dyDescent="0.25">
      <c r="B172" s="49" t="s">
        <v>324</v>
      </c>
      <c r="C172" s="60">
        <v>5.6</v>
      </c>
      <c r="D172" s="50">
        <v>8</v>
      </c>
    </row>
    <row r="173" spans="2:4" x14ac:dyDescent="0.25">
      <c r="B173" s="52" t="s">
        <v>18</v>
      </c>
      <c r="C173" s="53">
        <f>SUM(C172:C172)</f>
        <v>5.6</v>
      </c>
      <c r="D173" s="54">
        <f>SUM(D172:D172)</f>
        <v>8</v>
      </c>
    </row>
    <row r="175" spans="2:4" x14ac:dyDescent="0.25">
      <c r="B175" s="43" t="s">
        <v>756</v>
      </c>
      <c r="C175" s="44"/>
      <c r="D175" s="45"/>
    </row>
    <row r="176" spans="2:4" x14ac:dyDescent="0.25">
      <c r="B176" s="46" t="s">
        <v>20</v>
      </c>
      <c r="C176" s="47" t="s">
        <v>21</v>
      </c>
      <c r="D176" s="48" t="s">
        <v>22</v>
      </c>
    </row>
    <row r="177" spans="2:4" x14ac:dyDescent="0.25">
      <c r="B177" s="49" t="s">
        <v>763</v>
      </c>
      <c r="C177" s="60">
        <v>173.6</v>
      </c>
      <c r="D177" s="50">
        <v>217</v>
      </c>
    </row>
    <row r="178" spans="2:4" x14ac:dyDescent="0.25">
      <c r="B178" s="52" t="s">
        <v>18</v>
      </c>
      <c r="C178" s="53">
        <f>SUM(C177:C177)</f>
        <v>173.6</v>
      </c>
      <c r="D178" s="54">
        <f>SUM(D177:D177)</f>
        <v>217</v>
      </c>
    </row>
  </sheetData>
  <sheetProtection password="BC28" sheet="1" objects="1" scenarios="1"/>
  <autoFilter ref="A3:L88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5"/>
  <sheetViews>
    <sheetView workbookViewId="0">
      <selection activeCell="N80" sqref="N80"/>
    </sheetView>
  </sheetViews>
  <sheetFormatPr defaultRowHeight="15" x14ac:dyDescent="0.25"/>
  <cols>
    <col min="1" max="1" width="13.5703125" style="11" customWidth="1"/>
    <col min="2" max="2" width="56.140625" style="11" customWidth="1"/>
    <col min="3" max="3" width="18" style="2" customWidth="1"/>
    <col min="4" max="4" width="24.5703125" style="84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4" ht="21" x14ac:dyDescent="0.35">
      <c r="A1" s="1"/>
      <c r="B1" s="2"/>
      <c r="D1" s="75" t="s">
        <v>216</v>
      </c>
      <c r="E1" s="4"/>
      <c r="F1" s="4"/>
      <c r="G1" s="5"/>
      <c r="H1" s="6"/>
      <c r="I1" s="7"/>
      <c r="J1" s="8"/>
      <c r="K1" s="9"/>
      <c r="L1" s="10"/>
    </row>
    <row r="2" spans="1:14" x14ac:dyDescent="0.25">
      <c r="A2" s="1"/>
      <c r="B2" s="2"/>
      <c r="D2" s="76"/>
      <c r="E2" s="4"/>
      <c r="F2" s="4"/>
      <c r="G2" s="5"/>
      <c r="H2" s="6"/>
      <c r="I2" s="12"/>
      <c r="J2" s="13"/>
      <c r="K2" s="9"/>
      <c r="L2" s="10"/>
    </row>
    <row r="3" spans="1:14" s="21" customFormat="1" ht="47.25" x14ac:dyDescent="0.25">
      <c r="A3" s="14" t="s">
        <v>0</v>
      </c>
      <c r="B3" s="15" t="s">
        <v>1</v>
      </c>
      <c r="C3" s="15" t="s">
        <v>2</v>
      </c>
      <c r="D3" s="77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4" ht="15" customHeight="1" x14ac:dyDescent="0.25">
      <c r="A4" s="22">
        <v>41821</v>
      </c>
      <c r="B4" s="23" t="s">
        <v>777</v>
      </c>
      <c r="C4" s="31" t="s">
        <v>173</v>
      </c>
      <c r="D4" s="23" t="s">
        <v>87</v>
      </c>
      <c r="E4" s="24">
        <v>90</v>
      </c>
      <c r="F4" s="24">
        <f t="shared" ref="F4:F81" si="0">E4*G4</f>
        <v>90</v>
      </c>
      <c r="G4" s="23">
        <v>1</v>
      </c>
      <c r="H4" s="26">
        <v>25</v>
      </c>
      <c r="I4" s="27">
        <f t="shared" ref="I4:I81" si="1">H4*G4</f>
        <v>25</v>
      </c>
      <c r="J4" s="27">
        <v>4.8</v>
      </c>
      <c r="K4" s="28">
        <f t="shared" ref="K4:K81" si="2">I4-F4</f>
        <v>-65</v>
      </c>
      <c r="L4" s="29">
        <f>K4</f>
        <v>-65</v>
      </c>
      <c r="M4" s="58" t="s">
        <v>792</v>
      </c>
      <c r="N4" s="73" t="s">
        <v>793</v>
      </c>
    </row>
    <row r="5" spans="1:14" ht="15" customHeight="1" x14ac:dyDescent="0.25">
      <c r="A5" s="22">
        <v>41821</v>
      </c>
      <c r="B5" s="23" t="s">
        <v>778</v>
      </c>
      <c r="C5" s="31" t="s">
        <v>173</v>
      </c>
      <c r="D5" s="23" t="s">
        <v>82</v>
      </c>
      <c r="E5" s="24">
        <v>30</v>
      </c>
      <c r="F5" s="24">
        <f t="shared" si="0"/>
        <v>90</v>
      </c>
      <c r="G5" s="23">
        <v>3</v>
      </c>
      <c r="H5" s="30">
        <v>25</v>
      </c>
      <c r="I5" s="27">
        <f t="shared" si="1"/>
        <v>75</v>
      </c>
      <c r="J5" s="27">
        <v>4.8</v>
      </c>
      <c r="K5" s="28">
        <f t="shared" si="2"/>
        <v>-15</v>
      </c>
      <c r="L5" s="29">
        <f t="shared" ref="L5:L68" si="3">L4+K5</f>
        <v>-80</v>
      </c>
      <c r="M5" s="58" t="s">
        <v>794</v>
      </c>
      <c r="N5" s="73" t="s">
        <v>795</v>
      </c>
    </row>
    <row r="6" spans="1:14" ht="15" customHeight="1" x14ac:dyDescent="0.25">
      <c r="A6" s="22">
        <v>41821</v>
      </c>
      <c r="B6" s="23" t="s">
        <v>58</v>
      </c>
      <c r="C6" s="31" t="s">
        <v>183</v>
      </c>
      <c r="D6" s="23" t="s">
        <v>15</v>
      </c>
      <c r="E6" s="24">
        <v>35.799999999999997</v>
      </c>
      <c r="F6" s="24">
        <f t="shared" si="0"/>
        <v>35.799999999999997</v>
      </c>
      <c r="G6" s="23">
        <v>1</v>
      </c>
      <c r="H6" s="30">
        <v>39.9</v>
      </c>
      <c r="I6" s="27">
        <f t="shared" si="1"/>
        <v>39.9</v>
      </c>
      <c r="J6" s="27">
        <v>7.5</v>
      </c>
      <c r="K6" s="28">
        <f t="shared" si="2"/>
        <v>4.1000000000000014</v>
      </c>
      <c r="L6" s="29">
        <f t="shared" si="3"/>
        <v>-75.900000000000006</v>
      </c>
      <c r="M6" s="58" t="s">
        <v>796</v>
      </c>
      <c r="N6" s="73"/>
    </row>
    <row r="7" spans="1:14" ht="16.5" customHeight="1" x14ac:dyDescent="0.25">
      <c r="A7" s="22">
        <v>41822</v>
      </c>
      <c r="B7" s="23" t="s">
        <v>27</v>
      </c>
      <c r="C7" s="31" t="s">
        <v>174</v>
      </c>
      <c r="D7" s="23" t="s">
        <v>13</v>
      </c>
      <c r="E7" s="24">
        <v>14.3</v>
      </c>
      <c r="F7" s="24">
        <f t="shared" si="0"/>
        <v>28.6</v>
      </c>
      <c r="G7" s="23">
        <v>2</v>
      </c>
      <c r="H7" s="30">
        <v>35</v>
      </c>
      <c r="I7" s="27">
        <f t="shared" si="1"/>
        <v>70</v>
      </c>
      <c r="J7" s="27">
        <v>15</v>
      </c>
      <c r="K7" s="28">
        <f t="shared" si="2"/>
        <v>41.4</v>
      </c>
      <c r="L7" s="29">
        <f t="shared" si="3"/>
        <v>-34.500000000000007</v>
      </c>
      <c r="M7" s="58" t="s">
        <v>797</v>
      </c>
      <c r="N7" s="73"/>
    </row>
    <row r="8" spans="1:14" ht="15" customHeight="1" x14ac:dyDescent="0.25">
      <c r="A8" s="22">
        <v>41822</v>
      </c>
      <c r="B8" s="23" t="s">
        <v>346</v>
      </c>
      <c r="C8" s="31" t="s">
        <v>175</v>
      </c>
      <c r="D8" s="23" t="s">
        <v>12</v>
      </c>
      <c r="E8" s="24">
        <v>11.2</v>
      </c>
      <c r="F8" s="24">
        <f t="shared" si="0"/>
        <v>22.4</v>
      </c>
      <c r="G8" s="23">
        <v>2</v>
      </c>
      <c r="H8" s="30">
        <v>16</v>
      </c>
      <c r="I8" s="27">
        <f t="shared" si="1"/>
        <v>32</v>
      </c>
      <c r="J8" s="27">
        <v>15</v>
      </c>
      <c r="K8" s="28">
        <f t="shared" si="2"/>
        <v>9.6000000000000014</v>
      </c>
      <c r="L8" s="29">
        <f t="shared" si="3"/>
        <v>-24.900000000000006</v>
      </c>
      <c r="M8" s="58" t="s">
        <v>797</v>
      </c>
      <c r="N8" s="73"/>
    </row>
    <row r="9" spans="1:14" ht="15" customHeight="1" x14ac:dyDescent="0.25">
      <c r="A9" s="22">
        <v>41822</v>
      </c>
      <c r="B9" s="25" t="s">
        <v>29</v>
      </c>
      <c r="C9" s="31" t="s">
        <v>176</v>
      </c>
      <c r="D9" s="23" t="s">
        <v>16</v>
      </c>
      <c r="E9" s="24">
        <v>28</v>
      </c>
      <c r="F9" s="24">
        <f t="shared" si="0"/>
        <v>56</v>
      </c>
      <c r="G9" s="23">
        <v>2</v>
      </c>
      <c r="H9" s="30">
        <v>30</v>
      </c>
      <c r="I9" s="27">
        <f t="shared" si="1"/>
        <v>60</v>
      </c>
      <c r="J9" s="27">
        <v>6</v>
      </c>
      <c r="K9" s="28">
        <f t="shared" si="2"/>
        <v>4</v>
      </c>
      <c r="L9" s="29">
        <f t="shared" si="3"/>
        <v>-20.900000000000006</v>
      </c>
      <c r="M9" s="58" t="s">
        <v>798</v>
      </c>
      <c r="N9" s="73"/>
    </row>
    <row r="10" spans="1:14" ht="15" customHeight="1" x14ac:dyDescent="0.25">
      <c r="A10" s="22">
        <v>41822</v>
      </c>
      <c r="B10" s="25" t="s">
        <v>63</v>
      </c>
      <c r="C10" s="31" t="s">
        <v>174</v>
      </c>
      <c r="D10" s="23" t="s">
        <v>13</v>
      </c>
      <c r="E10" s="24">
        <v>3.6</v>
      </c>
      <c r="F10" s="24">
        <f t="shared" si="0"/>
        <v>3.6</v>
      </c>
      <c r="G10" s="23">
        <v>1</v>
      </c>
      <c r="H10" s="30">
        <v>10</v>
      </c>
      <c r="I10" s="27">
        <f t="shared" si="1"/>
        <v>10</v>
      </c>
      <c r="J10" s="27">
        <v>6</v>
      </c>
      <c r="K10" s="28">
        <f t="shared" si="2"/>
        <v>6.4</v>
      </c>
      <c r="L10" s="29">
        <f t="shared" si="3"/>
        <v>-14.500000000000005</v>
      </c>
      <c r="M10" s="58" t="s">
        <v>799</v>
      </c>
      <c r="N10" s="73"/>
    </row>
    <row r="11" spans="1:14" ht="15" customHeight="1" x14ac:dyDescent="0.25">
      <c r="A11" s="22">
        <v>41825</v>
      </c>
      <c r="B11" s="25" t="s">
        <v>58</v>
      </c>
      <c r="C11" s="31" t="s">
        <v>183</v>
      </c>
      <c r="D11" s="23" t="s">
        <v>15</v>
      </c>
      <c r="E11" s="24">
        <v>35.799999999999997</v>
      </c>
      <c r="F11" s="24">
        <f t="shared" si="0"/>
        <v>35.799999999999997</v>
      </c>
      <c r="G11" s="23">
        <v>1</v>
      </c>
      <c r="H11" s="30">
        <v>39.9</v>
      </c>
      <c r="I11" s="27">
        <f t="shared" si="1"/>
        <v>39.9</v>
      </c>
      <c r="J11" s="27">
        <v>6</v>
      </c>
      <c r="K11" s="28">
        <f t="shared" si="2"/>
        <v>4.1000000000000014</v>
      </c>
      <c r="L11" s="29">
        <f t="shared" si="3"/>
        <v>-10.400000000000004</v>
      </c>
      <c r="M11" s="58" t="s">
        <v>800</v>
      </c>
      <c r="N11" s="73"/>
    </row>
    <row r="12" spans="1:14" ht="15" customHeight="1" x14ac:dyDescent="0.25">
      <c r="A12" s="22">
        <v>41825</v>
      </c>
      <c r="B12" s="25" t="s">
        <v>38</v>
      </c>
      <c r="C12" s="31" t="s">
        <v>178</v>
      </c>
      <c r="D12" s="23" t="s">
        <v>13</v>
      </c>
      <c r="E12" s="24">
        <v>4.7</v>
      </c>
      <c r="F12" s="24">
        <f t="shared" si="0"/>
        <v>4.7</v>
      </c>
      <c r="G12" s="23">
        <v>1</v>
      </c>
      <c r="H12" s="30">
        <v>12</v>
      </c>
      <c r="I12" s="27">
        <f t="shared" si="1"/>
        <v>12</v>
      </c>
      <c r="J12" s="27">
        <v>3</v>
      </c>
      <c r="K12" s="28">
        <f t="shared" si="2"/>
        <v>7.3</v>
      </c>
      <c r="L12" s="29">
        <f t="shared" si="3"/>
        <v>-3.1000000000000041</v>
      </c>
      <c r="M12" s="58" t="s">
        <v>801</v>
      </c>
      <c r="N12" s="73"/>
    </row>
    <row r="13" spans="1:14" ht="15" customHeight="1" x14ac:dyDescent="0.25">
      <c r="A13" s="22">
        <v>41826</v>
      </c>
      <c r="B13" s="25" t="s">
        <v>58</v>
      </c>
      <c r="C13" s="31" t="s">
        <v>183</v>
      </c>
      <c r="D13" s="23" t="s">
        <v>15</v>
      </c>
      <c r="E13" s="24">
        <v>35.799999999999997</v>
      </c>
      <c r="F13" s="24">
        <f t="shared" si="0"/>
        <v>35.799999999999997</v>
      </c>
      <c r="G13" s="23">
        <v>1</v>
      </c>
      <c r="H13" s="30">
        <v>39.9</v>
      </c>
      <c r="I13" s="27">
        <f t="shared" si="1"/>
        <v>39.9</v>
      </c>
      <c r="J13" s="27">
        <v>15</v>
      </c>
      <c r="K13" s="28">
        <f t="shared" si="2"/>
        <v>4.1000000000000014</v>
      </c>
      <c r="L13" s="29">
        <f t="shared" si="3"/>
        <v>0.99999999999999734</v>
      </c>
      <c r="M13" s="58" t="s">
        <v>802</v>
      </c>
      <c r="N13" s="73"/>
    </row>
    <row r="14" spans="1:14" ht="15" customHeight="1" x14ac:dyDescent="0.25">
      <c r="A14" s="22">
        <v>41826</v>
      </c>
      <c r="B14" s="25" t="s">
        <v>779</v>
      </c>
      <c r="C14" s="31" t="s">
        <v>181</v>
      </c>
      <c r="D14" s="23" t="s">
        <v>17</v>
      </c>
      <c r="E14" s="24">
        <v>20</v>
      </c>
      <c r="F14" s="24">
        <f t="shared" si="0"/>
        <v>20</v>
      </c>
      <c r="G14" s="23">
        <v>1</v>
      </c>
      <c r="H14" s="30">
        <v>25</v>
      </c>
      <c r="I14" s="27">
        <f t="shared" si="1"/>
        <v>25</v>
      </c>
      <c r="J14" s="27">
        <v>10</v>
      </c>
      <c r="K14" s="28">
        <f t="shared" si="2"/>
        <v>5</v>
      </c>
      <c r="L14" s="29">
        <f t="shared" si="3"/>
        <v>5.9999999999999973</v>
      </c>
      <c r="M14" s="58" t="s">
        <v>802</v>
      </c>
      <c r="N14" s="73"/>
    </row>
    <row r="15" spans="1:14" ht="15" customHeight="1" x14ac:dyDescent="0.25">
      <c r="A15" s="22">
        <v>41826</v>
      </c>
      <c r="B15" s="25" t="s">
        <v>42</v>
      </c>
      <c r="C15" s="31" t="s">
        <v>182</v>
      </c>
      <c r="D15" s="23" t="s">
        <v>13</v>
      </c>
      <c r="E15" s="24">
        <v>3</v>
      </c>
      <c r="F15" s="24">
        <f t="shared" si="0"/>
        <v>3</v>
      </c>
      <c r="G15" s="23">
        <v>1</v>
      </c>
      <c r="H15" s="30">
        <v>15</v>
      </c>
      <c r="I15" s="27">
        <f t="shared" si="1"/>
        <v>15</v>
      </c>
      <c r="J15" s="27">
        <v>3</v>
      </c>
      <c r="K15" s="28">
        <f t="shared" si="2"/>
        <v>12</v>
      </c>
      <c r="L15" s="29">
        <f t="shared" si="3"/>
        <v>17.999999999999996</v>
      </c>
      <c r="M15" s="58" t="s">
        <v>803</v>
      </c>
      <c r="N15" s="73"/>
    </row>
    <row r="16" spans="1:14" ht="15" customHeight="1" x14ac:dyDescent="0.25">
      <c r="A16" s="22">
        <v>41826</v>
      </c>
      <c r="B16" s="25" t="s">
        <v>687</v>
      </c>
      <c r="C16" s="31" t="s">
        <v>183</v>
      </c>
      <c r="D16" s="23" t="s">
        <v>831</v>
      </c>
      <c r="E16" s="24">
        <v>24</v>
      </c>
      <c r="F16" s="24">
        <f t="shared" si="0"/>
        <v>24</v>
      </c>
      <c r="G16" s="23">
        <v>1</v>
      </c>
      <c r="H16" s="30">
        <v>30</v>
      </c>
      <c r="I16" s="27">
        <f t="shared" si="1"/>
        <v>30</v>
      </c>
      <c r="J16" s="27">
        <v>15</v>
      </c>
      <c r="K16" s="28">
        <f t="shared" si="2"/>
        <v>6</v>
      </c>
      <c r="L16" s="29">
        <f t="shared" si="3"/>
        <v>23.999999999999996</v>
      </c>
      <c r="M16" s="58" t="s">
        <v>804</v>
      </c>
      <c r="N16" s="73"/>
    </row>
    <row r="17" spans="1:14" ht="15" customHeight="1" x14ac:dyDescent="0.25">
      <c r="A17" s="22">
        <v>41827</v>
      </c>
      <c r="B17" s="25" t="s">
        <v>42</v>
      </c>
      <c r="C17" s="31" t="s">
        <v>182</v>
      </c>
      <c r="D17" s="23" t="s">
        <v>13</v>
      </c>
      <c r="E17" s="24">
        <v>3</v>
      </c>
      <c r="F17" s="24">
        <f t="shared" si="0"/>
        <v>3</v>
      </c>
      <c r="G17" s="23">
        <v>1</v>
      </c>
      <c r="H17" s="30">
        <v>15</v>
      </c>
      <c r="I17" s="27">
        <f t="shared" si="1"/>
        <v>15</v>
      </c>
      <c r="J17" s="27">
        <v>6</v>
      </c>
      <c r="K17" s="28">
        <f t="shared" si="2"/>
        <v>12</v>
      </c>
      <c r="L17" s="29">
        <f t="shared" si="3"/>
        <v>36</v>
      </c>
      <c r="M17" s="58" t="s">
        <v>805</v>
      </c>
      <c r="N17" s="73"/>
    </row>
    <row r="18" spans="1:14" ht="15" customHeight="1" x14ac:dyDescent="0.25">
      <c r="A18" s="22">
        <v>41827</v>
      </c>
      <c r="B18" s="25" t="s">
        <v>779</v>
      </c>
      <c r="C18" s="31" t="s">
        <v>181</v>
      </c>
      <c r="D18" s="23" t="s">
        <v>17</v>
      </c>
      <c r="E18" s="24">
        <v>20</v>
      </c>
      <c r="F18" s="24">
        <f t="shared" si="0"/>
        <v>20</v>
      </c>
      <c r="G18" s="23">
        <v>1</v>
      </c>
      <c r="H18" s="30">
        <v>25</v>
      </c>
      <c r="I18" s="27">
        <f t="shared" si="1"/>
        <v>25</v>
      </c>
      <c r="J18" s="27">
        <v>0.69</v>
      </c>
      <c r="K18" s="28">
        <f t="shared" si="2"/>
        <v>5</v>
      </c>
      <c r="L18" s="29">
        <f t="shared" si="3"/>
        <v>41</v>
      </c>
      <c r="M18" s="58" t="s">
        <v>806</v>
      </c>
      <c r="N18" s="73"/>
    </row>
    <row r="19" spans="1:14" ht="15" customHeight="1" x14ac:dyDescent="0.25">
      <c r="A19" s="22">
        <v>41827</v>
      </c>
      <c r="B19" s="25" t="s">
        <v>58</v>
      </c>
      <c r="C19" s="31" t="s">
        <v>183</v>
      </c>
      <c r="D19" s="23" t="s">
        <v>15</v>
      </c>
      <c r="E19" s="24">
        <v>35.799999999999997</v>
      </c>
      <c r="F19" s="24">
        <f t="shared" si="0"/>
        <v>35.799999999999997</v>
      </c>
      <c r="G19" s="23">
        <v>1</v>
      </c>
      <c r="H19" s="30">
        <v>39.9</v>
      </c>
      <c r="I19" s="27">
        <f t="shared" si="1"/>
        <v>39.9</v>
      </c>
      <c r="J19" s="27">
        <v>4.8</v>
      </c>
      <c r="K19" s="28">
        <f t="shared" si="2"/>
        <v>4.1000000000000014</v>
      </c>
      <c r="L19" s="29">
        <f t="shared" si="3"/>
        <v>45.1</v>
      </c>
      <c r="M19" s="58" t="s">
        <v>806</v>
      </c>
      <c r="N19" s="73"/>
    </row>
    <row r="20" spans="1:14" ht="15" customHeight="1" x14ac:dyDescent="0.25">
      <c r="A20" s="22">
        <v>41827</v>
      </c>
      <c r="B20" s="25" t="s">
        <v>237</v>
      </c>
      <c r="C20" s="31" t="s">
        <v>187</v>
      </c>
      <c r="D20" s="23" t="s">
        <v>13</v>
      </c>
      <c r="E20" s="24">
        <v>2.5</v>
      </c>
      <c r="F20" s="24">
        <f t="shared" si="0"/>
        <v>2.5</v>
      </c>
      <c r="G20" s="23">
        <v>1</v>
      </c>
      <c r="H20" s="30">
        <v>10</v>
      </c>
      <c r="I20" s="27">
        <f t="shared" si="1"/>
        <v>10</v>
      </c>
      <c r="J20" s="27">
        <v>6</v>
      </c>
      <c r="K20" s="28">
        <f t="shared" si="2"/>
        <v>7.5</v>
      </c>
      <c r="L20" s="29">
        <f t="shared" si="3"/>
        <v>52.6</v>
      </c>
      <c r="M20" s="58" t="s">
        <v>806</v>
      </c>
      <c r="N20" s="73"/>
    </row>
    <row r="21" spans="1:14" ht="15" customHeight="1" x14ac:dyDescent="0.25">
      <c r="A21" s="22">
        <v>41828</v>
      </c>
      <c r="B21" s="25" t="s">
        <v>780</v>
      </c>
      <c r="C21" s="31" t="s">
        <v>173</v>
      </c>
      <c r="D21" s="23" t="s">
        <v>82</v>
      </c>
      <c r="E21" s="24">
        <v>22.5</v>
      </c>
      <c r="F21" s="24">
        <f t="shared" si="0"/>
        <v>67.5</v>
      </c>
      <c r="G21" s="23">
        <v>3</v>
      </c>
      <c r="H21" s="30">
        <v>25</v>
      </c>
      <c r="I21" s="27">
        <f t="shared" si="1"/>
        <v>75</v>
      </c>
      <c r="J21" s="27">
        <v>10</v>
      </c>
      <c r="K21" s="28">
        <f t="shared" si="2"/>
        <v>7.5</v>
      </c>
      <c r="L21" s="29">
        <f t="shared" si="3"/>
        <v>60.1</v>
      </c>
      <c r="M21" s="58" t="s">
        <v>807</v>
      </c>
      <c r="N21" s="73"/>
    </row>
    <row r="22" spans="1:14" ht="15" customHeight="1" x14ac:dyDescent="0.25">
      <c r="A22" s="22">
        <v>41828</v>
      </c>
      <c r="B22" s="25" t="s">
        <v>780</v>
      </c>
      <c r="C22" s="31" t="s">
        <v>173</v>
      </c>
      <c r="D22" s="23" t="s">
        <v>82</v>
      </c>
      <c r="E22" s="24">
        <v>22.5</v>
      </c>
      <c r="F22" s="24">
        <f t="shared" si="0"/>
        <v>22.5</v>
      </c>
      <c r="G22" s="23">
        <v>1</v>
      </c>
      <c r="H22" s="30">
        <v>25</v>
      </c>
      <c r="I22" s="27">
        <f t="shared" si="1"/>
        <v>25</v>
      </c>
      <c r="J22" s="27">
        <v>4.8</v>
      </c>
      <c r="K22" s="28">
        <f t="shared" si="2"/>
        <v>2.5</v>
      </c>
      <c r="L22" s="29">
        <f t="shared" si="3"/>
        <v>62.6</v>
      </c>
      <c r="M22" s="58" t="s">
        <v>808</v>
      </c>
      <c r="N22" s="73"/>
    </row>
    <row r="23" spans="1:14" ht="15" customHeight="1" x14ac:dyDescent="0.25">
      <c r="A23" s="22">
        <v>41828</v>
      </c>
      <c r="B23" s="25" t="s">
        <v>27</v>
      </c>
      <c r="C23" s="31" t="s">
        <v>174</v>
      </c>
      <c r="D23" s="23" t="s">
        <v>13</v>
      </c>
      <c r="E23" s="24">
        <v>14.3</v>
      </c>
      <c r="F23" s="24">
        <f t="shared" si="0"/>
        <v>14.3</v>
      </c>
      <c r="G23" s="23">
        <v>1</v>
      </c>
      <c r="H23" s="30">
        <v>35</v>
      </c>
      <c r="I23" s="27">
        <f t="shared" si="1"/>
        <v>35</v>
      </c>
      <c r="J23" s="27">
        <v>6</v>
      </c>
      <c r="K23" s="28">
        <f t="shared" si="2"/>
        <v>20.7</v>
      </c>
      <c r="L23" s="29">
        <f t="shared" si="3"/>
        <v>83.3</v>
      </c>
      <c r="M23" s="58" t="s">
        <v>809</v>
      </c>
      <c r="N23" s="73"/>
    </row>
    <row r="24" spans="1:14" ht="15" customHeight="1" x14ac:dyDescent="0.25">
      <c r="A24" s="22">
        <v>41828</v>
      </c>
      <c r="B24" s="25" t="s">
        <v>781</v>
      </c>
      <c r="C24" s="31" t="s">
        <v>173</v>
      </c>
      <c r="D24" s="23" t="s">
        <v>82</v>
      </c>
      <c r="E24" s="24">
        <v>45</v>
      </c>
      <c r="F24" s="24">
        <f t="shared" si="0"/>
        <v>90</v>
      </c>
      <c r="G24" s="23">
        <v>2</v>
      </c>
      <c r="H24" s="30">
        <v>25</v>
      </c>
      <c r="I24" s="27">
        <f t="shared" si="1"/>
        <v>50</v>
      </c>
      <c r="J24" s="27">
        <v>6</v>
      </c>
      <c r="K24" s="28">
        <f t="shared" si="2"/>
        <v>-40</v>
      </c>
      <c r="L24" s="29">
        <f t="shared" si="3"/>
        <v>43.3</v>
      </c>
      <c r="M24" s="58" t="s">
        <v>810</v>
      </c>
      <c r="N24" s="73"/>
    </row>
    <row r="25" spans="1:14" ht="15" customHeight="1" x14ac:dyDescent="0.25">
      <c r="A25" s="22">
        <v>41828</v>
      </c>
      <c r="B25" s="25" t="s">
        <v>782</v>
      </c>
      <c r="C25" s="31" t="s">
        <v>173</v>
      </c>
      <c r="D25" s="23" t="s">
        <v>87</v>
      </c>
      <c r="E25" s="24">
        <v>90</v>
      </c>
      <c r="F25" s="24">
        <f t="shared" si="0"/>
        <v>90</v>
      </c>
      <c r="G25" s="23">
        <v>1</v>
      </c>
      <c r="H25" s="30">
        <v>25</v>
      </c>
      <c r="I25" s="27">
        <f t="shared" si="1"/>
        <v>25</v>
      </c>
      <c r="J25" s="27">
        <v>3</v>
      </c>
      <c r="K25" s="28">
        <f t="shared" si="2"/>
        <v>-65</v>
      </c>
      <c r="L25" s="29">
        <f t="shared" si="3"/>
        <v>-21.700000000000003</v>
      </c>
      <c r="M25" s="58" t="s">
        <v>811</v>
      </c>
      <c r="N25" s="73"/>
    </row>
    <row r="26" spans="1:14" ht="15" customHeight="1" x14ac:dyDescent="0.25">
      <c r="A26" s="22">
        <v>41829</v>
      </c>
      <c r="B26" s="25" t="s">
        <v>44</v>
      </c>
      <c r="C26" s="31" t="s">
        <v>183</v>
      </c>
      <c r="D26" s="23" t="s">
        <v>831</v>
      </c>
      <c r="E26" s="24">
        <v>24</v>
      </c>
      <c r="F26" s="24">
        <f t="shared" si="0"/>
        <v>24</v>
      </c>
      <c r="G26" s="23">
        <v>1</v>
      </c>
      <c r="H26" s="30">
        <v>30</v>
      </c>
      <c r="I26" s="27">
        <f t="shared" si="1"/>
        <v>30</v>
      </c>
      <c r="J26" s="27">
        <v>15</v>
      </c>
      <c r="K26" s="28">
        <f t="shared" si="2"/>
        <v>6</v>
      </c>
      <c r="L26" s="29">
        <f t="shared" si="3"/>
        <v>-15.700000000000003</v>
      </c>
      <c r="M26" s="58" t="s">
        <v>812</v>
      </c>
      <c r="N26" s="73"/>
    </row>
    <row r="27" spans="1:14" ht="15" customHeight="1" x14ac:dyDescent="0.25">
      <c r="A27" s="22">
        <v>41830</v>
      </c>
      <c r="B27" s="25" t="s">
        <v>27</v>
      </c>
      <c r="C27" s="31" t="s">
        <v>174</v>
      </c>
      <c r="D27" s="23" t="s">
        <v>13</v>
      </c>
      <c r="E27" s="24">
        <v>14.3</v>
      </c>
      <c r="F27" s="24">
        <f t="shared" si="0"/>
        <v>14.3</v>
      </c>
      <c r="G27" s="23">
        <v>1</v>
      </c>
      <c r="H27" s="30">
        <v>35</v>
      </c>
      <c r="I27" s="27">
        <f t="shared" si="1"/>
        <v>35</v>
      </c>
      <c r="J27" s="27">
        <v>10</v>
      </c>
      <c r="K27" s="28">
        <f t="shared" si="2"/>
        <v>20.7</v>
      </c>
      <c r="L27" s="29">
        <f t="shared" si="3"/>
        <v>4.9999999999999964</v>
      </c>
      <c r="M27" s="58" t="s">
        <v>813</v>
      </c>
      <c r="N27" s="73"/>
    </row>
    <row r="28" spans="1:14" ht="15" customHeight="1" x14ac:dyDescent="0.25">
      <c r="A28" s="22">
        <v>41830</v>
      </c>
      <c r="B28" s="25" t="s">
        <v>40</v>
      </c>
      <c r="C28" s="31" t="s">
        <v>180</v>
      </c>
      <c r="D28" s="23" t="s">
        <v>13</v>
      </c>
      <c r="E28" s="24">
        <v>1.28</v>
      </c>
      <c r="F28" s="24">
        <f t="shared" si="0"/>
        <v>1.28</v>
      </c>
      <c r="G28" s="23">
        <v>1</v>
      </c>
      <c r="H28" s="30">
        <v>5</v>
      </c>
      <c r="I28" s="27">
        <f t="shared" si="1"/>
        <v>5</v>
      </c>
      <c r="J28" s="27">
        <v>3</v>
      </c>
      <c r="K28" s="28">
        <f t="shared" si="2"/>
        <v>3.7199999999999998</v>
      </c>
      <c r="L28" s="29">
        <f t="shared" si="3"/>
        <v>8.7199999999999953</v>
      </c>
      <c r="M28" s="58" t="s">
        <v>814</v>
      </c>
      <c r="N28" s="73"/>
    </row>
    <row r="29" spans="1:14" ht="15" customHeight="1" x14ac:dyDescent="0.25">
      <c r="A29" s="22">
        <v>41830</v>
      </c>
      <c r="B29" s="25" t="s">
        <v>783</v>
      </c>
      <c r="C29" s="31" t="s">
        <v>175</v>
      </c>
      <c r="D29" s="23" t="s">
        <v>831</v>
      </c>
      <c r="E29" s="24">
        <v>12</v>
      </c>
      <c r="F29" s="24">
        <f t="shared" si="0"/>
        <v>12</v>
      </c>
      <c r="G29" s="23">
        <v>1</v>
      </c>
      <c r="H29" s="30">
        <v>15</v>
      </c>
      <c r="I29" s="27">
        <f t="shared" si="1"/>
        <v>15</v>
      </c>
      <c r="J29" s="27">
        <v>15</v>
      </c>
      <c r="K29" s="28">
        <f t="shared" si="2"/>
        <v>3</v>
      </c>
      <c r="L29" s="29">
        <f t="shared" si="3"/>
        <v>11.719999999999995</v>
      </c>
      <c r="M29" s="58" t="s">
        <v>815</v>
      </c>
      <c r="N29" s="73"/>
    </row>
    <row r="30" spans="1:14" ht="15" customHeight="1" x14ac:dyDescent="0.25">
      <c r="A30" s="22">
        <v>41830</v>
      </c>
      <c r="B30" s="25" t="s">
        <v>784</v>
      </c>
      <c r="C30" s="31" t="s">
        <v>175</v>
      </c>
      <c r="D30" s="23" t="s">
        <v>831</v>
      </c>
      <c r="E30" s="24">
        <v>12</v>
      </c>
      <c r="F30" s="24">
        <f t="shared" si="0"/>
        <v>12</v>
      </c>
      <c r="G30" s="23">
        <v>1</v>
      </c>
      <c r="H30" s="30">
        <v>15</v>
      </c>
      <c r="I30" s="27">
        <f t="shared" si="1"/>
        <v>15</v>
      </c>
      <c r="J30" s="27">
        <v>6</v>
      </c>
      <c r="K30" s="28">
        <f t="shared" si="2"/>
        <v>3</v>
      </c>
      <c r="L30" s="29">
        <f t="shared" si="3"/>
        <v>14.719999999999995</v>
      </c>
      <c r="M30" s="58" t="s">
        <v>815</v>
      </c>
      <c r="N30" s="73"/>
    </row>
    <row r="31" spans="1:14" ht="15" customHeight="1" x14ac:dyDescent="0.25">
      <c r="A31" s="22">
        <v>41830</v>
      </c>
      <c r="B31" s="25" t="s">
        <v>62</v>
      </c>
      <c r="C31" s="31" t="s">
        <v>174</v>
      </c>
      <c r="D31" s="23" t="s">
        <v>13</v>
      </c>
      <c r="E31" s="24">
        <v>3.6</v>
      </c>
      <c r="F31" s="24">
        <f t="shared" si="0"/>
        <v>3.6</v>
      </c>
      <c r="G31" s="23">
        <v>1</v>
      </c>
      <c r="H31" s="30">
        <v>10</v>
      </c>
      <c r="I31" s="27">
        <f t="shared" si="1"/>
        <v>10</v>
      </c>
      <c r="J31" s="27">
        <v>0.69</v>
      </c>
      <c r="K31" s="28">
        <f t="shared" si="2"/>
        <v>6.4</v>
      </c>
      <c r="L31" s="29">
        <f t="shared" si="3"/>
        <v>21.119999999999997</v>
      </c>
      <c r="M31" s="58" t="s">
        <v>816</v>
      </c>
      <c r="N31" s="73"/>
    </row>
    <row r="32" spans="1:14" ht="15" customHeight="1" x14ac:dyDescent="0.25">
      <c r="A32" s="22">
        <v>41830</v>
      </c>
      <c r="B32" s="25" t="s">
        <v>62</v>
      </c>
      <c r="C32" s="31" t="s">
        <v>174</v>
      </c>
      <c r="D32" s="23" t="s">
        <v>13</v>
      </c>
      <c r="E32" s="24">
        <v>3.6</v>
      </c>
      <c r="F32" s="24">
        <f t="shared" si="0"/>
        <v>3.6</v>
      </c>
      <c r="G32" s="23">
        <v>1</v>
      </c>
      <c r="H32" s="30">
        <v>10</v>
      </c>
      <c r="I32" s="27">
        <f t="shared" si="1"/>
        <v>10</v>
      </c>
      <c r="J32" s="27">
        <v>4.8</v>
      </c>
      <c r="K32" s="28">
        <f t="shared" si="2"/>
        <v>6.4</v>
      </c>
      <c r="L32" s="29">
        <f t="shared" si="3"/>
        <v>27.519999999999996</v>
      </c>
      <c r="M32" s="58" t="s">
        <v>817</v>
      </c>
      <c r="N32" s="73"/>
    </row>
    <row r="33" spans="1:14" ht="15" customHeight="1" x14ac:dyDescent="0.25">
      <c r="A33" s="22">
        <v>41831</v>
      </c>
      <c r="B33" s="25" t="s">
        <v>27</v>
      </c>
      <c r="C33" s="31" t="s">
        <v>174</v>
      </c>
      <c r="D33" s="23" t="s">
        <v>13</v>
      </c>
      <c r="E33" s="24">
        <v>14.3</v>
      </c>
      <c r="F33" s="24">
        <f t="shared" si="0"/>
        <v>14.3</v>
      </c>
      <c r="G33" s="23">
        <v>1</v>
      </c>
      <c r="H33" s="30">
        <v>35</v>
      </c>
      <c r="I33" s="27">
        <f t="shared" si="1"/>
        <v>35</v>
      </c>
      <c r="J33" s="27">
        <v>15</v>
      </c>
      <c r="K33" s="28">
        <f t="shared" si="2"/>
        <v>20.7</v>
      </c>
      <c r="L33" s="29">
        <f t="shared" si="3"/>
        <v>48.22</v>
      </c>
      <c r="M33" s="58" t="s">
        <v>818</v>
      </c>
      <c r="N33" s="73"/>
    </row>
    <row r="34" spans="1:14" ht="15" customHeight="1" x14ac:dyDescent="0.25">
      <c r="A34" s="22">
        <v>41831</v>
      </c>
      <c r="B34" s="25" t="s">
        <v>785</v>
      </c>
      <c r="C34" s="31" t="s">
        <v>751</v>
      </c>
      <c r="D34" s="78" t="s">
        <v>17</v>
      </c>
      <c r="E34" s="24">
        <v>13</v>
      </c>
      <c r="F34" s="24">
        <f t="shared" si="0"/>
        <v>13</v>
      </c>
      <c r="G34" s="23">
        <v>1</v>
      </c>
      <c r="H34" s="30">
        <v>15</v>
      </c>
      <c r="I34" s="27">
        <f t="shared" si="1"/>
        <v>15</v>
      </c>
      <c r="J34" s="27">
        <v>6</v>
      </c>
      <c r="K34" s="28">
        <f t="shared" si="2"/>
        <v>2</v>
      </c>
      <c r="L34" s="29">
        <f t="shared" si="3"/>
        <v>50.22</v>
      </c>
      <c r="M34" s="58" t="s">
        <v>819</v>
      </c>
      <c r="N34" s="73"/>
    </row>
    <row r="35" spans="1:14" ht="15" customHeight="1" x14ac:dyDescent="0.25">
      <c r="A35" s="22">
        <v>41836</v>
      </c>
      <c r="B35" s="25" t="s">
        <v>77</v>
      </c>
      <c r="C35" s="31" t="s">
        <v>830</v>
      </c>
      <c r="D35" s="23" t="s">
        <v>12</v>
      </c>
      <c r="E35" s="24">
        <v>15.4</v>
      </c>
      <c r="F35" s="24">
        <f t="shared" si="0"/>
        <v>15.4</v>
      </c>
      <c r="G35" s="23">
        <v>1</v>
      </c>
      <c r="H35" s="30">
        <v>22</v>
      </c>
      <c r="I35" s="27">
        <f t="shared" si="1"/>
        <v>22</v>
      </c>
      <c r="J35" s="27">
        <v>6</v>
      </c>
      <c r="K35" s="28">
        <f t="shared" si="2"/>
        <v>6.6</v>
      </c>
      <c r="L35" s="29">
        <f t="shared" si="3"/>
        <v>56.82</v>
      </c>
      <c r="M35" s="58" t="s">
        <v>820</v>
      </c>
      <c r="N35" s="73"/>
    </row>
    <row r="36" spans="1:14" ht="15" customHeight="1" x14ac:dyDescent="0.25">
      <c r="A36" s="22">
        <v>41836</v>
      </c>
      <c r="B36" s="25" t="s">
        <v>786</v>
      </c>
      <c r="C36" s="31" t="s">
        <v>321</v>
      </c>
      <c r="D36" s="23" t="s">
        <v>86</v>
      </c>
      <c r="E36" s="24">
        <v>65</v>
      </c>
      <c r="F36" s="24">
        <f t="shared" si="0"/>
        <v>65</v>
      </c>
      <c r="G36" s="23">
        <v>1</v>
      </c>
      <c r="H36" s="30">
        <v>99</v>
      </c>
      <c r="I36" s="27">
        <f t="shared" si="1"/>
        <v>99</v>
      </c>
      <c r="J36" s="27">
        <v>6</v>
      </c>
      <c r="K36" s="28">
        <f t="shared" si="2"/>
        <v>34</v>
      </c>
      <c r="L36" s="29">
        <f t="shared" si="3"/>
        <v>90.82</v>
      </c>
      <c r="M36" s="58" t="s">
        <v>820</v>
      </c>
      <c r="N36" s="73"/>
    </row>
    <row r="37" spans="1:14" ht="15" customHeight="1" x14ac:dyDescent="0.25">
      <c r="A37" s="22">
        <v>41836</v>
      </c>
      <c r="B37" s="25" t="s">
        <v>38</v>
      </c>
      <c r="C37" s="31" t="s">
        <v>178</v>
      </c>
      <c r="D37" s="23" t="s">
        <v>13</v>
      </c>
      <c r="E37" s="24">
        <v>4.7</v>
      </c>
      <c r="F37" s="24">
        <f t="shared" si="0"/>
        <v>4.7</v>
      </c>
      <c r="G37" s="23">
        <v>1</v>
      </c>
      <c r="H37" s="30">
        <v>12</v>
      </c>
      <c r="I37" s="27">
        <f t="shared" si="1"/>
        <v>12</v>
      </c>
      <c r="J37" s="27">
        <v>3</v>
      </c>
      <c r="K37" s="28">
        <f t="shared" si="2"/>
        <v>7.3</v>
      </c>
      <c r="L37" s="29">
        <f t="shared" si="3"/>
        <v>98.11999999999999</v>
      </c>
      <c r="M37" s="58" t="s">
        <v>820</v>
      </c>
      <c r="N37" s="73"/>
    </row>
    <row r="38" spans="1:14" ht="15" customHeight="1" x14ac:dyDescent="0.25">
      <c r="A38" s="22">
        <v>41836</v>
      </c>
      <c r="B38" s="25" t="s">
        <v>779</v>
      </c>
      <c r="C38" s="31" t="s">
        <v>181</v>
      </c>
      <c r="D38" s="23" t="s">
        <v>17</v>
      </c>
      <c r="E38" s="24">
        <v>20</v>
      </c>
      <c r="F38" s="24">
        <f t="shared" si="0"/>
        <v>20</v>
      </c>
      <c r="G38" s="23">
        <v>1</v>
      </c>
      <c r="H38" s="30">
        <v>25</v>
      </c>
      <c r="I38" s="27">
        <v>25</v>
      </c>
      <c r="J38" s="27">
        <v>15</v>
      </c>
      <c r="K38" s="28">
        <f t="shared" si="2"/>
        <v>5</v>
      </c>
      <c r="L38" s="29">
        <f t="shared" si="3"/>
        <v>103.11999999999999</v>
      </c>
      <c r="M38" s="58" t="s">
        <v>820</v>
      </c>
      <c r="N38" s="73"/>
    </row>
    <row r="39" spans="1:14" ht="15" customHeight="1" x14ac:dyDescent="0.25">
      <c r="A39" s="22">
        <v>41836</v>
      </c>
      <c r="B39" s="25" t="s">
        <v>227</v>
      </c>
      <c r="C39" s="31" t="s">
        <v>175</v>
      </c>
      <c r="D39" s="23" t="s">
        <v>831</v>
      </c>
      <c r="E39" s="24">
        <v>12</v>
      </c>
      <c r="F39" s="24">
        <f t="shared" si="0"/>
        <v>12</v>
      </c>
      <c r="G39" s="23">
        <v>1</v>
      </c>
      <c r="H39" s="30">
        <v>15</v>
      </c>
      <c r="I39" s="27">
        <f t="shared" si="1"/>
        <v>15</v>
      </c>
      <c r="J39" s="27">
        <v>10</v>
      </c>
      <c r="K39" s="28">
        <f t="shared" si="2"/>
        <v>3</v>
      </c>
      <c r="L39" s="29">
        <f t="shared" si="3"/>
        <v>106.11999999999999</v>
      </c>
      <c r="M39" s="58" t="s">
        <v>821</v>
      </c>
      <c r="N39" s="73"/>
    </row>
    <row r="40" spans="1:14" ht="15" customHeight="1" x14ac:dyDescent="0.25">
      <c r="A40" s="22">
        <v>41836</v>
      </c>
      <c r="B40" s="25" t="s">
        <v>787</v>
      </c>
      <c r="C40" s="31" t="s">
        <v>174</v>
      </c>
      <c r="D40" s="23" t="s">
        <v>13</v>
      </c>
      <c r="E40" s="24">
        <v>3.6</v>
      </c>
      <c r="F40" s="24">
        <f t="shared" si="0"/>
        <v>3.6</v>
      </c>
      <c r="G40" s="23">
        <v>1</v>
      </c>
      <c r="H40" s="30">
        <v>10</v>
      </c>
      <c r="I40" s="27">
        <f t="shared" si="1"/>
        <v>10</v>
      </c>
      <c r="J40" s="27">
        <v>3</v>
      </c>
      <c r="K40" s="28">
        <f t="shared" si="2"/>
        <v>6.4</v>
      </c>
      <c r="L40" s="29">
        <f t="shared" si="3"/>
        <v>112.52</v>
      </c>
      <c r="M40" s="58" t="s">
        <v>822</v>
      </c>
      <c r="N40" s="73"/>
    </row>
    <row r="41" spans="1:14" ht="15" customHeight="1" x14ac:dyDescent="0.25">
      <c r="A41" s="22">
        <v>41837</v>
      </c>
      <c r="B41" s="25" t="s">
        <v>30</v>
      </c>
      <c r="C41" s="31" t="s">
        <v>177</v>
      </c>
      <c r="D41" s="23" t="s">
        <v>13</v>
      </c>
      <c r="E41" s="24">
        <v>4.5999999999999996</v>
      </c>
      <c r="F41" s="24">
        <f t="shared" si="0"/>
        <v>4.5999999999999996</v>
      </c>
      <c r="G41" s="23">
        <v>1</v>
      </c>
      <c r="H41" s="30">
        <v>20</v>
      </c>
      <c r="I41" s="27">
        <f t="shared" si="1"/>
        <v>20</v>
      </c>
      <c r="J41" s="27">
        <v>15</v>
      </c>
      <c r="K41" s="28">
        <f t="shared" si="2"/>
        <v>15.4</v>
      </c>
      <c r="L41" s="29">
        <f t="shared" si="3"/>
        <v>127.92</v>
      </c>
      <c r="M41" s="58" t="s">
        <v>823</v>
      </c>
      <c r="N41" s="73"/>
    </row>
    <row r="42" spans="1:14" ht="15" customHeight="1" x14ac:dyDescent="0.25">
      <c r="A42" s="22">
        <v>41837</v>
      </c>
      <c r="B42" s="25" t="s">
        <v>59</v>
      </c>
      <c r="C42" s="31" t="s">
        <v>175</v>
      </c>
      <c r="D42" s="23" t="s">
        <v>12</v>
      </c>
      <c r="E42" s="24">
        <v>7</v>
      </c>
      <c r="F42" s="24">
        <f t="shared" si="0"/>
        <v>21</v>
      </c>
      <c r="G42" s="23">
        <v>3</v>
      </c>
      <c r="H42" s="30">
        <v>10</v>
      </c>
      <c r="I42" s="27">
        <f t="shared" si="1"/>
        <v>30</v>
      </c>
      <c r="J42" s="27">
        <v>6</v>
      </c>
      <c r="K42" s="28">
        <f t="shared" si="2"/>
        <v>9</v>
      </c>
      <c r="L42" s="29">
        <f t="shared" si="3"/>
        <v>136.92000000000002</v>
      </c>
      <c r="M42" s="58" t="s">
        <v>823</v>
      </c>
      <c r="N42" s="73"/>
    </row>
    <row r="43" spans="1:14" x14ac:dyDescent="0.25">
      <c r="A43" s="22">
        <v>41837</v>
      </c>
      <c r="B43" s="25" t="s">
        <v>788</v>
      </c>
      <c r="C43" s="31" t="s">
        <v>173</v>
      </c>
      <c r="D43" s="23" t="s">
        <v>83</v>
      </c>
      <c r="E43" s="24">
        <v>30</v>
      </c>
      <c r="F43" s="24">
        <f t="shared" si="0"/>
        <v>30</v>
      </c>
      <c r="G43" s="23">
        <v>1</v>
      </c>
      <c r="H43" s="30">
        <v>60</v>
      </c>
      <c r="I43" s="27">
        <f t="shared" si="1"/>
        <v>60</v>
      </c>
      <c r="J43" s="27">
        <v>6</v>
      </c>
      <c r="K43" s="28">
        <f t="shared" si="2"/>
        <v>30</v>
      </c>
      <c r="L43" s="29">
        <f t="shared" si="3"/>
        <v>166.92000000000002</v>
      </c>
      <c r="M43" s="58" t="s">
        <v>824</v>
      </c>
      <c r="N43" s="73"/>
    </row>
    <row r="44" spans="1:14" x14ac:dyDescent="0.25">
      <c r="A44" s="22">
        <v>41837</v>
      </c>
      <c r="B44" s="25" t="s">
        <v>789</v>
      </c>
      <c r="C44" s="31" t="s">
        <v>173</v>
      </c>
      <c r="D44" s="23" t="s">
        <v>83</v>
      </c>
      <c r="E44" s="24">
        <v>50</v>
      </c>
      <c r="F44" s="24">
        <f t="shared" si="0"/>
        <v>50</v>
      </c>
      <c r="G44" s="23">
        <v>1</v>
      </c>
      <c r="H44" s="30">
        <v>70</v>
      </c>
      <c r="I44" s="27">
        <f t="shared" si="1"/>
        <v>70</v>
      </c>
      <c r="J44" s="27">
        <v>10</v>
      </c>
      <c r="K44" s="28">
        <f t="shared" si="2"/>
        <v>20</v>
      </c>
      <c r="L44" s="29">
        <f t="shared" si="3"/>
        <v>186.92000000000002</v>
      </c>
      <c r="M44" s="58" t="s">
        <v>824</v>
      </c>
      <c r="N44" s="73"/>
    </row>
    <row r="45" spans="1:14" ht="15" customHeight="1" x14ac:dyDescent="0.25">
      <c r="A45" s="22">
        <v>41837</v>
      </c>
      <c r="B45" s="25" t="s">
        <v>227</v>
      </c>
      <c r="C45" s="31" t="s">
        <v>175</v>
      </c>
      <c r="D45" s="23" t="s">
        <v>831</v>
      </c>
      <c r="E45" s="24">
        <v>12</v>
      </c>
      <c r="F45" s="24">
        <f t="shared" si="0"/>
        <v>12</v>
      </c>
      <c r="G45" s="23">
        <v>1</v>
      </c>
      <c r="H45" s="30">
        <v>15</v>
      </c>
      <c r="I45" s="27">
        <f t="shared" si="1"/>
        <v>15</v>
      </c>
      <c r="J45" s="27">
        <v>4.8</v>
      </c>
      <c r="K45" s="28">
        <f t="shared" si="2"/>
        <v>3</v>
      </c>
      <c r="L45" s="29">
        <f t="shared" si="3"/>
        <v>189.92000000000002</v>
      </c>
      <c r="M45" s="58" t="s">
        <v>825</v>
      </c>
      <c r="N45" s="73"/>
    </row>
    <row r="46" spans="1:14" ht="15" customHeight="1" x14ac:dyDescent="0.25">
      <c r="A46" s="22">
        <v>41838</v>
      </c>
      <c r="B46" s="25" t="s">
        <v>790</v>
      </c>
      <c r="C46" s="31" t="s">
        <v>180</v>
      </c>
      <c r="D46" s="23" t="s">
        <v>13</v>
      </c>
      <c r="E46" s="24">
        <v>1.1499999999999999</v>
      </c>
      <c r="F46" s="24">
        <f t="shared" si="0"/>
        <v>57.499999999999993</v>
      </c>
      <c r="G46" s="23">
        <v>50</v>
      </c>
      <c r="H46" s="30">
        <v>2.5</v>
      </c>
      <c r="I46" s="27">
        <f t="shared" si="1"/>
        <v>125</v>
      </c>
      <c r="J46" s="27">
        <v>6</v>
      </c>
      <c r="K46" s="28">
        <f t="shared" si="2"/>
        <v>67.5</v>
      </c>
      <c r="L46" s="29">
        <f t="shared" si="3"/>
        <v>257.42</v>
      </c>
      <c r="M46" s="58" t="s">
        <v>826</v>
      </c>
      <c r="N46" s="73"/>
    </row>
    <row r="47" spans="1:14" ht="15" customHeight="1" x14ac:dyDescent="0.25">
      <c r="A47" s="22">
        <v>41838</v>
      </c>
      <c r="B47" s="25" t="s">
        <v>787</v>
      </c>
      <c r="C47" s="31" t="s">
        <v>174</v>
      </c>
      <c r="D47" s="23" t="s">
        <v>13</v>
      </c>
      <c r="E47" s="24">
        <v>3.6</v>
      </c>
      <c r="F47" s="24">
        <f t="shared" si="0"/>
        <v>90</v>
      </c>
      <c r="G47" s="23">
        <v>25</v>
      </c>
      <c r="H47" s="30">
        <v>5</v>
      </c>
      <c r="I47" s="27">
        <f t="shared" si="1"/>
        <v>125</v>
      </c>
      <c r="J47" s="27">
        <v>6</v>
      </c>
      <c r="K47" s="28">
        <f t="shared" si="2"/>
        <v>35</v>
      </c>
      <c r="L47" s="29">
        <f t="shared" si="3"/>
        <v>292.42</v>
      </c>
      <c r="M47" s="58" t="s">
        <v>826</v>
      </c>
      <c r="N47" s="73"/>
    </row>
    <row r="48" spans="1:14" ht="15" customHeight="1" x14ac:dyDescent="0.25">
      <c r="A48" s="22">
        <v>41838</v>
      </c>
      <c r="B48" s="25" t="s">
        <v>63</v>
      </c>
      <c r="C48" s="31" t="s">
        <v>174</v>
      </c>
      <c r="D48" s="23" t="s">
        <v>13</v>
      </c>
      <c r="E48" s="24">
        <v>3.6</v>
      </c>
      <c r="F48" s="24">
        <f t="shared" si="0"/>
        <v>90</v>
      </c>
      <c r="G48" s="23">
        <v>25</v>
      </c>
      <c r="H48" s="30">
        <v>5</v>
      </c>
      <c r="I48" s="27">
        <f t="shared" si="1"/>
        <v>125</v>
      </c>
      <c r="J48" s="27">
        <v>3</v>
      </c>
      <c r="K48" s="28">
        <f t="shared" si="2"/>
        <v>35</v>
      </c>
      <c r="L48" s="29">
        <f t="shared" si="3"/>
        <v>327.42</v>
      </c>
      <c r="M48" s="58" t="s">
        <v>826</v>
      </c>
      <c r="N48" s="73"/>
    </row>
    <row r="49" spans="1:14" ht="15" customHeight="1" x14ac:dyDescent="0.25">
      <c r="A49" s="22">
        <v>41838</v>
      </c>
      <c r="B49" s="25" t="s">
        <v>62</v>
      </c>
      <c r="C49" s="31" t="s">
        <v>174</v>
      </c>
      <c r="D49" s="23" t="s">
        <v>13</v>
      </c>
      <c r="E49" s="24">
        <v>3.6</v>
      </c>
      <c r="F49" s="24">
        <f t="shared" si="0"/>
        <v>90</v>
      </c>
      <c r="G49" s="23">
        <v>25</v>
      </c>
      <c r="H49" s="30">
        <v>5</v>
      </c>
      <c r="I49" s="27">
        <f t="shared" si="1"/>
        <v>125</v>
      </c>
      <c r="J49" s="27">
        <v>15</v>
      </c>
      <c r="K49" s="28">
        <f t="shared" si="2"/>
        <v>35</v>
      </c>
      <c r="L49" s="29">
        <f t="shared" si="3"/>
        <v>362.42</v>
      </c>
      <c r="M49" s="58" t="s">
        <v>826</v>
      </c>
      <c r="N49" s="73"/>
    </row>
    <row r="50" spans="1:14" ht="15" customHeight="1" x14ac:dyDescent="0.25">
      <c r="A50" s="22">
        <v>41838</v>
      </c>
      <c r="B50" s="25" t="s">
        <v>34</v>
      </c>
      <c r="C50" s="31" t="s">
        <v>174</v>
      </c>
      <c r="D50" s="23" t="s">
        <v>13</v>
      </c>
      <c r="E50" s="24">
        <v>3.6</v>
      </c>
      <c r="F50" s="24">
        <f t="shared" si="0"/>
        <v>90</v>
      </c>
      <c r="G50" s="23">
        <v>25</v>
      </c>
      <c r="H50" s="30">
        <v>5</v>
      </c>
      <c r="I50" s="27">
        <f t="shared" si="1"/>
        <v>125</v>
      </c>
      <c r="J50" s="27">
        <v>10</v>
      </c>
      <c r="K50" s="28">
        <f t="shared" si="2"/>
        <v>35</v>
      </c>
      <c r="L50" s="29">
        <f t="shared" si="3"/>
        <v>397.42</v>
      </c>
      <c r="M50" s="58" t="s">
        <v>826</v>
      </c>
      <c r="N50" s="73"/>
    </row>
    <row r="51" spans="1:14" ht="15" customHeight="1" x14ac:dyDescent="0.25">
      <c r="A51" s="22">
        <v>41838</v>
      </c>
      <c r="B51" s="25" t="s">
        <v>237</v>
      </c>
      <c r="C51" s="31" t="s">
        <v>187</v>
      </c>
      <c r="D51" s="23" t="s">
        <v>13</v>
      </c>
      <c r="E51" s="24">
        <v>2.5</v>
      </c>
      <c r="F51" s="24">
        <f t="shared" si="0"/>
        <v>2.5</v>
      </c>
      <c r="G51" s="23">
        <v>1</v>
      </c>
      <c r="H51" s="30">
        <v>10</v>
      </c>
      <c r="I51" s="27">
        <f t="shared" si="1"/>
        <v>10</v>
      </c>
      <c r="J51" s="27">
        <v>3</v>
      </c>
      <c r="K51" s="28">
        <f t="shared" si="2"/>
        <v>7.5</v>
      </c>
      <c r="L51" s="29">
        <f t="shared" si="3"/>
        <v>404.92</v>
      </c>
      <c r="M51" s="58" t="s">
        <v>827</v>
      </c>
      <c r="N51" s="73"/>
    </row>
    <row r="52" spans="1:14" ht="15" customHeight="1" x14ac:dyDescent="0.25">
      <c r="A52" s="22">
        <v>41839</v>
      </c>
      <c r="B52" s="25" t="s">
        <v>791</v>
      </c>
      <c r="C52" s="31" t="s">
        <v>173</v>
      </c>
      <c r="D52" s="23" t="s">
        <v>82</v>
      </c>
      <c r="E52" s="24">
        <v>45</v>
      </c>
      <c r="F52" s="24">
        <f t="shared" si="0"/>
        <v>90</v>
      </c>
      <c r="G52" s="23">
        <v>2</v>
      </c>
      <c r="H52" s="30">
        <v>25</v>
      </c>
      <c r="I52" s="27">
        <f t="shared" si="1"/>
        <v>50</v>
      </c>
      <c r="J52" s="27">
        <v>15</v>
      </c>
      <c r="K52" s="28">
        <f t="shared" si="2"/>
        <v>-40</v>
      </c>
      <c r="L52" s="29">
        <f t="shared" si="3"/>
        <v>364.92</v>
      </c>
      <c r="M52" s="58" t="s">
        <v>828</v>
      </c>
      <c r="N52" s="73"/>
    </row>
    <row r="53" spans="1:14" ht="15" customHeight="1" x14ac:dyDescent="0.25">
      <c r="A53" s="22">
        <v>41840</v>
      </c>
      <c r="B53" s="25" t="s">
        <v>59</v>
      </c>
      <c r="C53" s="31" t="s">
        <v>175</v>
      </c>
      <c r="D53" s="23" t="s">
        <v>12</v>
      </c>
      <c r="E53" s="24">
        <v>7</v>
      </c>
      <c r="F53" s="24">
        <f t="shared" si="0"/>
        <v>21</v>
      </c>
      <c r="G53" s="23">
        <v>3</v>
      </c>
      <c r="H53" s="30">
        <v>10</v>
      </c>
      <c r="I53" s="27">
        <f t="shared" si="1"/>
        <v>30</v>
      </c>
      <c r="J53" s="27">
        <v>6</v>
      </c>
      <c r="K53" s="28">
        <f t="shared" si="2"/>
        <v>9</v>
      </c>
      <c r="L53" s="29">
        <f t="shared" si="3"/>
        <v>373.92</v>
      </c>
      <c r="M53" s="58" t="s">
        <v>829</v>
      </c>
      <c r="N53" s="73"/>
    </row>
    <row r="54" spans="1:14" ht="15" customHeight="1" x14ac:dyDescent="0.25">
      <c r="A54" s="22">
        <v>41841</v>
      </c>
      <c r="B54" s="25" t="s">
        <v>27</v>
      </c>
      <c r="C54" s="31" t="s">
        <v>174</v>
      </c>
      <c r="D54" s="23" t="s">
        <v>13</v>
      </c>
      <c r="E54" s="24">
        <v>14.3</v>
      </c>
      <c r="F54" s="24">
        <f t="shared" si="0"/>
        <v>42.900000000000006</v>
      </c>
      <c r="G54" s="23">
        <v>3</v>
      </c>
      <c r="H54" s="30">
        <v>35</v>
      </c>
      <c r="I54" s="27">
        <f t="shared" si="1"/>
        <v>105</v>
      </c>
      <c r="J54" s="27">
        <v>3</v>
      </c>
      <c r="K54" s="28">
        <f t="shared" si="2"/>
        <v>62.099999999999994</v>
      </c>
      <c r="L54" s="29">
        <f t="shared" si="3"/>
        <v>436.02</v>
      </c>
      <c r="M54" s="58" t="s">
        <v>838</v>
      </c>
    </row>
    <row r="55" spans="1:14" ht="15" customHeight="1" x14ac:dyDescent="0.25">
      <c r="A55" s="22">
        <v>41842</v>
      </c>
      <c r="B55" s="25" t="s">
        <v>38</v>
      </c>
      <c r="C55" s="31" t="s">
        <v>178</v>
      </c>
      <c r="D55" s="23" t="s">
        <v>13</v>
      </c>
      <c r="E55" s="24">
        <v>4.7</v>
      </c>
      <c r="F55" s="24">
        <f t="shared" si="0"/>
        <v>4.7</v>
      </c>
      <c r="G55" s="23">
        <v>1</v>
      </c>
      <c r="H55" s="30">
        <v>12</v>
      </c>
      <c r="I55" s="27">
        <f t="shared" si="1"/>
        <v>12</v>
      </c>
      <c r="J55" s="27">
        <v>15</v>
      </c>
      <c r="K55" s="28">
        <f t="shared" si="2"/>
        <v>7.3</v>
      </c>
      <c r="L55" s="29">
        <f t="shared" si="3"/>
        <v>443.32</v>
      </c>
      <c r="M55" s="58" t="s">
        <v>839</v>
      </c>
    </row>
    <row r="56" spans="1:14" x14ac:dyDescent="0.25">
      <c r="A56" s="22">
        <v>41842</v>
      </c>
      <c r="B56" s="25" t="s">
        <v>788</v>
      </c>
      <c r="C56" s="31" t="s">
        <v>173</v>
      </c>
      <c r="D56" s="23" t="s">
        <v>83</v>
      </c>
      <c r="E56" s="24">
        <v>30</v>
      </c>
      <c r="F56" s="24">
        <f t="shared" si="0"/>
        <v>30</v>
      </c>
      <c r="G56" s="23">
        <v>1</v>
      </c>
      <c r="H56" s="30">
        <v>60</v>
      </c>
      <c r="I56" s="27">
        <f t="shared" si="1"/>
        <v>60</v>
      </c>
      <c r="J56" s="27">
        <v>10</v>
      </c>
      <c r="K56" s="28">
        <f t="shared" si="2"/>
        <v>30</v>
      </c>
      <c r="L56" s="29">
        <f t="shared" si="3"/>
        <v>473.32</v>
      </c>
      <c r="M56" s="58" t="s">
        <v>840</v>
      </c>
    </row>
    <row r="57" spans="1:14" ht="15" customHeight="1" x14ac:dyDescent="0.25">
      <c r="A57" s="22">
        <v>41843</v>
      </c>
      <c r="B57" s="25" t="s">
        <v>77</v>
      </c>
      <c r="C57" s="31" t="s">
        <v>830</v>
      </c>
      <c r="D57" s="23" t="s">
        <v>12</v>
      </c>
      <c r="E57" s="24">
        <v>15.4</v>
      </c>
      <c r="F57" s="24">
        <f t="shared" si="0"/>
        <v>30.8</v>
      </c>
      <c r="G57" s="23">
        <v>2</v>
      </c>
      <c r="H57" s="30">
        <v>22</v>
      </c>
      <c r="I57" s="27">
        <f t="shared" si="1"/>
        <v>44</v>
      </c>
      <c r="J57" s="27">
        <v>3</v>
      </c>
      <c r="K57" s="28">
        <f t="shared" si="2"/>
        <v>13.2</v>
      </c>
      <c r="L57" s="29">
        <f t="shared" si="3"/>
        <v>486.52</v>
      </c>
      <c r="M57" s="58" t="s">
        <v>841</v>
      </c>
    </row>
    <row r="58" spans="1:14" ht="15" customHeight="1" x14ac:dyDescent="0.25">
      <c r="A58" s="22">
        <v>41843</v>
      </c>
      <c r="B58" s="25" t="s">
        <v>346</v>
      </c>
      <c r="C58" s="31" t="s">
        <v>175</v>
      </c>
      <c r="D58" s="23" t="s">
        <v>12</v>
      </c>
      <c r="E58" s="24">
        <v>11.2</v>
      </c>
      <c r="F58" s="24">
        <f t="shared" si="0"/>
        <v>22.4</v>
      </c>
      <c r="G58" s="23">
        <v>2</v>
      </c>
      <c r="H58" s="30">
        <v>16</v>
      </c>
      <c r="I58" s="27">
        <f t="shared" si="1"/>
        <v>32</v>
      </c>
      <c r="J58" s="27">
        <v>15</v>
      </c>
      <c r="K58" s="28">
        <f t="shared" si="2"/>
        <v>9.6000000000000014</v>
      </c>
      <c r="L58" s="29">
        <f t="shared" si="3"/>
        <v>496.12</v>
      </c>
      <c r="M58" s="58" t="s">
        <v>842</v>
      </c>
    </row>
    <row r="59" spans="1:14" ht="15" customHeight="1" x14ac:dyDescent="0.25">
      <c r="A59" s="22">
        <v>41843</v>
      </c>
      <c r="B59" s="25" t="s">
        <v>783</v>
      </c>
      <c r="C59" s="31" t="s">
        <v>175</v>
      </c>
      <c r="D59" s="23" t="s">
        <v>831</v>
      </c>
      <c r="E59" s="24">
        <v>12</v>
      </c>
      <c r="F59" s="24">
        <f t="shared" si="0"/>
        <v>12</v>
      </c>
      <c r="G59" s="23">
        <v>1</v>
      </c>
      <c r="H59" s="30">
        <v>15</v>
      </c>
      <c r="I59" s="27">
        <f t="shared" si="1"/>
        <v>15</v>
      </c>
      <c r="J59" s="27">
        <v>6</v>
      </c>
      <c r="K59" s="28">
        <f t="shared" si="2"/>
        <v>3</v>
      </c>
      <c r="L59" s="29">
        <f t="shared" si="3"/>
        <v>499.12</v>
      </c>
      <c r="M59" s="58" t="s">
        <v>842</v>
      </c>
    </row>
    <row r="60" spans="1:14" ht="15" customHeight="1" x14ac:dyDescent="0.25">
      <c r="A60" s="22">
        <v>41843</v>
      </c>
      <c r="B60" s="25" t="s">
        <v>832</v>
      </c>
      <c r="C60" s="31" t="s">
        <v>173</v>
      </c>
      <c r="D60" s="23" t="s">
        <v>87</v>
      </c>
      <c r="E60" s="24">
        <v>30</v>
      </c>
      <c r="F60" s="24">
        <f t="shared" si="0"/>
        <v>30</v>
      </c>
      <c r="G60" s="23">
        <v>1</v>
      </c>
      <c r="H60" s="30">
        <v>25</v>
      </c>
      <c r="I60" s="27">
        <f t="shared" si="1"/>
        <v>25</v>
      </c>
      <c r="J60" s="27">
        <v>0.69</v>
      </c>
      <c r="K60" s="28">
        <f t="shared" si="2"/>
        <v>-5</v>
      </c>
      <c r="L60" s="29">
        <f t="shared" si="3"/>
        <v>494.12</v>
      </c>
      <c r="M60" s="58" t="s">
        <v>843</v>
      </c>
    </row>
    <row r="61" spans="1:14" ht="15" customHeight="1" x14ac:dyDescent="0.25">
      <c r="A61" s="22">
        <v>41843</v>
      </c>
      <c r="B61" s="25" t="s">
        <v>832</v>
      </c>
      <c r="C61" s="31" t="s">
        <v>173</v>
      </c>
      <c r="D61" s="23" t="s">
        <v>87</v>
      </c>
      <c r="E61" s="24">
        <v>30</v>
      </c>
      <c r="F61" s="24">
        <f t="shared" si="0"/>
        <v>60</v>
      </c>
      <c r="G61" s="23">
        <v>2</v>
      </c>
      <c r="H61" s="30">
        <v>25</v>
      </c>
      <c r="I61" s="27">
        <f t="shared" si="1"/>
        <v>50</v>
      </c>
      <c r="J61" s="27">
        <v>4.8</v>
      </c>
      <c r="K61" s="28">
        <f t="shared" si="2"/>
        <v>-10</v>
      </c>
      <c r="L61" s="29">
        <f t="shared" si="3"/>
        <v>484.12</v>
      </c>
      <c r="M61" s="58" t="s">
        <v>844</v>
      </c>
    </row>
    <row r="62" spans="1:14" ht="15" customHeight="1" x14ac:dyDescent="0.25">
      <c r="A62" s="22">
        <v>41844</v>
      </c>
      <c r="B62" s="25" t="s">
        <v>833</v>
      </c>
      <c r="C62" s="31" t="s">
        <v>173</v>
      </c>
      <c r="D62" s="23" t="s">
        <v>87</v>
      </c>
      <c r="E62" s="24">
        <v>30</v>
      </c>
      <c r="F62" s="24">
        <f t="shared" si="0"/>
        <v>30</v>
      </c>
      <c r="G62" s="23">
        <v>1</v>
      </c>
      <c r="H62" s="30">
        <v>25</v>
      </c>
      <c r="I62" s="27">
        <f t="shared" si="1"/>
        <v>25</v>
      </c>
      <c r="J62" s="27">
        <v>15</v>
      </c>
      <c r="K62" s="28">
        <f t="shared" si="2"/>
        <v>-5</v>
      </c>
      <c r="L62" s="29">
        <f t="shared" si="3"/>
        <v>479.12</v>
      </c>
      <c r="M62" s="58" t="s">
        <v>845</v>
      </c>
      <c r="N62" s="74" t="s">
        <v>860</v>
      </c>
    </row>
    <row r="63" spans="1:14" ht="15" customHeight="1" x14ac:dyDescent="0.25">
      <c r="A63" s="22">
        <v>41844</v>
      </c>
      <c r="B63" s="25" t="s">
        <v>833</v>
      </c>
      <c r="C63" s="31" t="s">
        <v>173</v>
      </c>
      <c r="D63" s="23" t="s">
        <v>87</v>
      </c>
      <c r="E63" s="24">
        <v>30</v>
      </c>
      <c r="F63" s="24">
        <f t="shared" si="0"/>
        <v>60</v>
      </c>
      <c r="G63" s="23">
        <v>2</v>
      </c>
      <c r="H63" s="30">
        <v>25</v>
      </c>
      <c r="I63" s="27">
        <f t="shared" si="1"/>
        <v>50</v>
      </c>
      <c r="J63" s="27">
        <v>6</v>
      </c>
      <c r="K63" s="28">
        <f t="shared" si="2"/>
        <v>-10</v>
      </c>
      <c r="L63" s="29">
        <f t="shared" si="3"/>
        <v>469.12</v>
      </c>
      <c r="M63" s="58" t="s">
        <v>846</v>
      </c>
    </row>
    <row r="64" spans="1:14" ht="15" customHeight="1" x14ac:dyDescent="0.25">
      <c r="A64" s="22">
        <v>41845</v>
      </c>
      <c r="B64" s="25" t="s">
        <v>77</v>
      </c>
      <c r="C64" s="31" t="s">
        <v>830</v>
      </c>
      <c r="D64" s="23" t="s">
        <v>12</v>
      </c>
      <c r="E64" s="24">
        <v>15.4</v>
      </c>
      <c r="F64" s="24">
        <f t="shared" si="0"/>
        <v>30.8</v>
      </c>
      <c r="G64" s="23">
        <v>2</v>
      </c>
      <c r="H64" s="30">
        <v>22</v>
      </c>
      <c r="I64" s="27">
        <f t="shared" si="1"/>
        <v>44</v>
      </c>
      <c r="J64" s="27">
        <v>6</v>
      </c>
      <c r="K64" s="28">
        <f t="shared" si="2"/>
        <v>13.2</v>
      </c>
      <c r="L64" s="29">
        <f t="shared" si="3"/>
        <v>482.32</v>
      </c>
      <c r="M64" s="58" t="s">
        <v>847</v>
      </c>
    </row>
    <row r="65" spans="1:13" ht="15" customHeight="1" x14ac:dyDescent="0.25">
      <c r="A65" s="22">
        <v>41846</v>
      </c>
      <c r="B65" s="25" t="s">
        <v>237</v>
      </c>
      <c r="C65" s="31" t="s">
        <v>187</v>
      </c>
      <c r="D65" s="23" t="s">
        <v>13</v>
      </c>
      <c r="E65" s="24">
        <v>2.5</v>
      </c>
      <c r="F65" s="24">
        <f t="shared" si="0"/>
        <v>2.5</v>
      </c>
      <c r="G65" s="23">
        <v>1</v>
      </c>
      <c r="H65" s="30">
        <v>10</v>
      </c>
      <c r="I65" s="27">
        <f t="shared" si="1"/>
        <v>10</v>
      </c>
      <c r="J65" s="27">
        <v>6</v>
      </c>
      <c r="K65" s="28">
        <f t="shared" si="2"/>
        <v>7.5</v>
      </c>
      <c r="L65" s="29">
        <f t="shared" si="3"/>
        <v>489.82</v>
      </c>
      <c r="M65" s="58" t="s">
        <v>848</v>
      </c>
    </row>
    <row r="66" spans="1:13" ht="15" customHeight="1" x14ac:dyDescent="0.25">
      <c r="A66" s="22">
        <v>41846</v>
      </c>
      <c r="B66" s="23" t="s">
        <v>37</v>
      </c>
      <c r="C66" s="31" t="s">
        <v>177</v>
      </c>
      <c r="D66" s="23" t="s">
        <v>13</v>
      </c>
      <c r="E66" s="24">
        <v>4.7</v>
      </c>
      <c r="F66" s="24">
        <f t="shared" si="0"/>
        <v>4.7</v>
      </c>
      <c r="G66" s="23">
        <v>1</v>
      </c>
      <c r="H66" s="30">
        <v>20</v>
      </c>
      <c r="I66" s="27">
        <f t="shared" si="1"/>
        <v>20</v>
      </c>
      <c r="J66" s="27">
        <v>3</v>
      </c>
      <c r="K66" s="28">
        <f t="shared" si="2"/>
        <v>15.3</v>
      </c>
      <c r="L66" s="29">
        <f t="shared" si="3"/>
        <v>505.12</v>
      </c>
      <c r="M66" s="58" t="s">
        <v>849</v>
      </c>
    </row>
    <row r="67" spans="1:13" ht="15" customHeight="1" x14ac:dyDescent="0.25">
      <c r="A67" s="22">
        <v>41846</v>
      </c>
      <c r="B67" s="25" t="s">
        <v>58</v>
      </c>
      <c r="C67" s="31" t="s">
        <v>183</v>
      </c>
      <c r="D67" s="23" t="s">
        <v>15</v>
      </c>
      <c r="E67" s="24">
        <v>35.799999999999997</v>
      </c>
      <c r="F67" s="24">
        <f t="shared" si="0"/>
        <v>35.799999999999997</v>
      </c>
      <c r="G67" s="23">
        <v>1</v>
      </c>
      <c r="H67" s="30">
        <v>39.9</v>
      </c>
      <c r="I67" s="27">
        <f t="shared" si="1"/>
        <v>39.9</v>
      </c>
      <c r="J67" s="27">
        <v>15</v>
      </c>
      <c r="K67" s="28">
        <f t="shared" si="2"/>
        <v>4.1000000000000014</v>
      </c>
      <c r="L67" s="29">
        <f t="shared" si="3"/>
        <v>509.22</v>
      </c>
      <c r="M67" s="58" t="s">
        <v>850</v>
      </c>
    </row>
    <row r="68" spans="1:13" ht="15" customHeight="1" x14ac:dyDescent="0.25">
      <c r="A68" s="22">
        <v>41846</v>
      </c>
      <c r="B68" s="25" t="s">
        <v>834</v>
      </c>
      <c r="C68" s="31" t="s">
        <v>174</v>
      </c>
      <c r="D68" s="23" t="s">
        <v>13</v>
      </c>
      <c r="E68" s="24">
        <v>3.6</v>
      </c>
      <c r="F68" s="24">
        <f t="shared" si="0"/>
        <v>3.6</v>
      </c>
      <c r="G68" s="23">
        <v>1</v>
      </c>
      <c r="H68" s="30">
        <v>10</v>
      </c>
      <c r="I68" s="27">
        <f t="shared" si="1"/>
        <v>10</v>
      </c>
      <c r="J68" s="27">
        <v>10</v>
      </c>
      <c r="K68" s="28">
        <f t="shared" si="2"/>
        <v>6.4</v>
      </c>
      <c r="L68" s="29">
        <f t="shared" si="3"/>
        <v>515.62</v>
      </c>
      <c r="M68" s="58" t="s">
        <v>851</v>
      </c>
    </row>
    <row r="69" spans="1:13" ht="15" customHeight="1" x14ac:dyDescent="0.25">
      <c r="A69" s="22">
        <v>41847</v>
      </c>
      <c r="B69" s="23" t="s">
        <v>38</v>
      </c>
      <c r="C69" s="31" t="s">
        <v>178</v>
      </c>
      <c r="D69" s="23" t="s">
        <v>13</v>
      </c>
      <c r="E69" s="24">
        <v>4.7</v>
      </c>
      <c r="F69" s="24">
        <f t="shared" si="0"/>
        <v>4.7</v>
      </c>
      <c r="G69" s="23">
        <v>1</v>
      </c>
      <c r="H69" s="30">
        <v>12</v>
      </c>
      <c r="I69" s="27">
        <f t="shared" si="1"/>
        <v>12</v>
      </c>
      <c r="J69" s="27">
        <v>3</v>
      </c>
      <c r="K69" s="28">
        <f t="shared" si="2"/>
        <v>7.3</v>
      </c>
      <c r="L69" s="29">
        <f t="shared" ref="L69:L81" si="4">L68+K69</f>
        <v>522.91999999999996</v>
      </c>
      <c r="M69" s="58" t="s">
        <v>852</v>
      </c>
    </row>
    <row r="70" spans="1:13" ht="15" customHeight="1" x14ac:dyDescent="0.25">
      <c r="A70" s="22">
        <v>41850</v>
      </c>
      <c r="B70" s="23" t="s">
        <v>835</v>
      </c>
      <c r="C70" s="31" t="s">
        <v>173</v>
      </c>
      <c r="D70" s="25" t="s">
        <v>836</v>
      </c>
      <c r="E70" s="24">
        <v>11.25</v>
      </c>
      <c r="F70" s="24">
        <f t="shared" si="0"/>
        <v>90</v>
      </c>
      <c r="G70" s="23">
        <v>8</v>
      </c>
      <c r="H70" s="30">
        <v>25</v>
      </c>
      <c r="I70" s="27">
        <f t="shared" si="1"/>
        <v>200</v>
      </c>
      <c r="J70" s="27">
        <v>15</v>
      </c>
      <c r="K70" s="28">
        <f t="shared" si="2"/>
        <v>110</v>
      </c>
      <c r="L70" s="29">
        <f t="shared" si="4"/>
        <v>632.91999999999996</v>
      </c>
      <c r="M70" s="58" t="s">
        <v>853</v>
      </c>
    </row>
    <row r="71" spans="1:13" ht="15" customHeight="1" x14ac:dyDescent="0.25">
      <c r="A71" s="22">
        <v>41850</v>
      </c>
      <c r="B71" s="23" t="s">
        <v>837</v>
      </c>
      <c r="C71" s="31" t="s">
        <v>173</v>
      </c>
      <c r="D71" s="25" t="s">
        <v>836</v>
      </c>
      <c r="E71" s="24">
        <v>0</v>
      </c>
      <c r="F71" s="24">
        <f t="shared" si="0"/>
        <v>0</v>
      </c>
      <c r="G71" s="23">
        <v>1</v>
      </c>
      <c r="H71" s="30">
        <v>12.5</v>
      </c>
      <c r="I71" s="27">
        <f t="shared" si="1"/>
        <v>12.5</v>
      </c>
      <c r="J71" s="27">
        <v>6</v>
      </c>
      <c r="K71" s="28">
        <f t="shared" si="2"/>
        <v>12.5</v>
      </c>
      <c r="L71" s="29">
        <f t="shared" si="4"/>
        <v>645.41999999999996</v>
      </c>
      <c r="M71" s="58" t="s">
        <v>853</v>
      </c>
    </row>
    <row r="72" spans="1:13" ht="15" customHeight="1" x14ac:dyDescent="0.25">
      <c r="A72" s="22">
        <v>41850</v>
      </c>
      <c r="B72" s="23" t="s">
        <v>835</v>
      </c>
      <c r="C72" s="31" t="s">
        <v>173</v>
      </c>
      <c r="D72" s="25" t="s">
        <v>836</v>
      </c>
      <c r="E72" s="24">
        <v>0</v>
      </c>
      <c r="F72" s="24">
        <f t="shared" si="0"/>
        <v>0</v>
      </c>
      <c r="G72" s="23">
        <v>1</v>
      </c>
      <c r="H72" s="30">
        <v>25</v>
      </c>
      <c r="I72" s="27">
        <f t="shared" si="1"/>
        <v>25</v>
      </c>
      <c r="J72" s="27">
        <v>0.69</v>
      </c>
      <c r="K72" s="28">
        <f t="shared" si="2"/>
        <v>25</v>
      </c>
      <c r="L72" s="29">
        <f t="shared" si="4"/>
        <v>670.42</v>
      </c>
      <c r="M72" s="58" t="s">
        <v>854</v>
      </c>
    </row>
    <row r="73" spans="1:13" ht="15" customHeight="1" x14ac:dyDescent="0.25">
      <c r="A73" s="22">
        <v>41850</v>
      </c>
      <c r="B73" s="23" t="s">
        <v>237</v>
      </c>
      <c r="C73" s="31" t="s">
        <v>187</v>
      </c>
      <c r="D73" s="25" t="s">
        <v>13</v>
      </c>
      <c r="E73" s="24">
        <v>2.5</v>
      </c>
      <c r="F73" s="24">
        <f t="shared" si="0"/>
        <v>2.5</v>
      </c>
      <c r="G73" s="23">
        <v>1</v>
      </c>
      <c r="H73" s="30">
        <v>10</v>
      </c>
      <c r="I73" s="27">
        <f t="shared" si="1"/>
        <v>10</v>
      </c>
      <c r="J73" s="27">
        <v>4.8</v>
      </c>
      <c r="K73" s="28">
        <f t="shared" si="2"/>
        <v>7.5</v>
      </c>
      <c r="L73" s="29">
        <f t="shared" si="4"/>
        <v>677.92</v>
      </c>
      <c r="M73" s="58" t="s">
        <v>855</v>
      </c>
    </row>
    <row r="74" spans="1:13" ht="15" customHeight="1" x14ac:dyDescent="0.25">
      <c r="A74" s="22">
        <v>41850</v>
      </c>
      <c r="B74" s="23" t="s">
        <v>30</v>
      </c>
      <c r="C74" s="31" t="s">
        <v>177</v>
      </c>
      <c r="D74" s="25" t="s">
        <v>13</v>
      </c>
      <c r="E74" s="24">
        <v>4.5999999999999996</v>
      </c>
      <c r="F74" s="24">
        <f t="shared" si="0"/>
        <v>9.1999999999999993</v>
      </c>
      <c r="G74" s="23">
        <v>2</v>
      </c>
      <c r="H74" s="30">
        <v>20</v>
      </c>
      <c r="I74" s="27">
        <f t="shared" si="1"/>
        <v>40</v>
      </c>
      <c r="J74" s="27">
        <v>6</v>
      </c>
      <c r="K74" s="28">
        <f t="shared" si="2"/>
        <v>30.8</v>
      </c>
      <c r="L74" s="29">
        <f t="shared" si="4"/>
        <v>708.71999999999991</v>
      </c>
      <c r="M74" s="58" t="s">
        <v>855</v>
      </c>
    </row>
    <row r="75" spans="1:13" ht="15" customHeight="1" x14ac:dyDescent="0.25">
      <c r="A75" s="22">
        <v>41850</v>
      </c>
      <c r="B75" s="23" t="s">
        <v>27</v>
      </c>
      <c r="C75" s="31" t="s">
        <v>174</v>
      </c>
      <c r="D75" s="25" t="s">
        <v>13</v>
      </c>
      <c r="E75" s="24">
        <v>14.3</v>
      </c>
      <c r="F75" s="24">
        <f t="shared" si="0"/>
        <v>14.3</v>
      </c>
      <c r="G75" s="23">
        <v>1</v>
      </c>
      <c r="H75" s="30">
        <v>35</v>
      </c>
      <c r="I75" s="27">
        <f t="shared" si="1"/>
        <v>35</v>
      </c>
      <c r="J75" s="27">
        <v>10</v>
      </c>
      <c r="K75" s="28">
        <f t="shared" si="2"/>
        <v>20.7</v>
      </c>
      <c r="L75" s="29">
        <f t="shared" si="4"/>
        <v>729.42</v>
      </c>
      <c r="M75" s="58" t="s">
        <v>855</v>
      </c>
    </row>
    <row r="76" spans="1:13" ht="15" customHeight="1" x14ac:dyDescent="0.25">
      <c r="A76" s="22">
        <v>41850</v>
      </c>
      <c r="B76" s="23" t="s">
        <v>38</v>
      </c>
      <c r="C76" s="31" t="s">
        <v>178</v>
      </c>
      <c r="D76" s="25" t="s">
        <v>13</v>
      </c>
      <c r="E76" s="24">
        <v>4.7</v>
      </c>
      <c r="F76" s="24">
        <f t="shared" si="0"/>
        <v>9.4</v>
      </c>
      <c r="G76" s="23">
        <v>2</v>
      </c>
      <c r="H76" s="30">
        <v>12</v>
      </c>
      <c r="I76" s="27">
        <f t="shared" si="1"/>
        <v>24</v>
      </c>
      <c r="J76" s="27">
        <v>4.8</v>
      </c>
      <c r="K76" s="28">
        <f t="shared" si="2"/>
        <v>14.6</v>
      </c>
      <c r="L76" s="29">
        <f t="shared" si="4"/>
        <v>744.02</v>
      </c>
      <c r="M76" s="58" t="s">
        <v>855</v>
      </c>
    </row>
    <row r="77" spans="1:13" ht="15" customHeight="1" x14ac:dyDescent="0.25">
      <c r="A77" s="22">
        <v>41850</v>
      </c>
      <c r="B77" s="23" t="s">
        <v>870</v>
      </c>
      <c r="C77" s="31" t="s">
        <v>182</v>
      </c>
      <c r="D77" s="25" t="s">
        <v>13</v>
      </c>
      <c r="E77" s="24">
        <v>3</v>
      </c>
      <c r="F77" s="24">
        <f t="shared" si="0"/>
        <v>6</v>
      </c>
      <c r="G77" s="23">
        <v>2</v>
      </c>
      <c r="H77" s="30">
        <v>15</v>
      </c>
      <c r="I77" s="27">
        <f t="shared" si="1"/>
        <v>30</v>
      </c>
      <c r="J77" s="27">
        <v>6</v>
      </c>
      <c r="K77" s="28">
        <f t="shared" si="2"/>
        <v>24</v>
      </c>
      <c r="L77" s="29">
        <f t="shared" si="4"/>
        <v>768.02</v>
      </c>
      <c r="M77" s="58" t="s">
        <v>855</v>
      </c>
    </row>
    <row r="78" spans="1:13" ht="15" customHeight="1" x14ac:dyDescent="0.25">
      <c r="A78" s="22">
        <v>41850</v>
      </c>
      <c r="B78" s="25" t="s">
        <v>346</v>
      </c>
      <c r="C78" s="31" t="s">
        <v>175</v>
      </c>
      <c r="D78" s="25" t="s">
        <v>12</v>
      </c>
      <c r="E78" s="24">
        <v>11.2</v>
      </c>
      <c r="F78" s="24">
        <f t="shared" si="0"/>
        <v>11.2</v>
      </c>
      <c r="G78" s="23">
        <v>1</v>
      </c>
      <c r="H78" s="30">
        <v>16</v>
      </c>
      <c r="I78" s="27">
        <f t="shared" si="1"/>
        <v>16</v>
      </c>
      <c r="J78" s="27">
        <v>6</v>
      </c>
      <c r="K78" s="28">
        <f t="shared" si="2"/>
        <v>4.8000000000000007</v>
      </c>
      <c r="L78" s="29">
        <f t="shared" si="4"/>
        <v>772.81999999999994</v>
      </c>
      <c r="M78" s="58" t="s">
        <v>856</v>
      </c>
    </row>
    <row r="79" spans="1:13" ht="15" customHeight="1" x14ac:dyDescent="0.25">
      <c r="A79" s="22">
        <v>41850</v>
      </c>
      <c r="B79" s="25" t="s">
        <v>51</v>
      </c>
      <c r="C79" s="31" t="s">
        <v>175</v>
      </c>
      <c r="D79" s="25" t="s">
        <v>831</v>
      </c>
      <c r="E79" s="24">
        <v>12</v>
      </c>
      <c r="F79" s="24">
        <f t="shared" si="0"/>
        <v>12</v>
      </c>
      <c r="G79" s="23">
        <v>1</v>
      </c>
      <c r="H79" s="30">
        <v>15</v>
      </c>
      <c r="I79" s="27">
        <f t="shared" si="1"/>
        <v>15</v>
      </c>
      <c r="J79" s="27">
        <v>3</v>
      </c>
      <c r="K79" s="28">
        <f t="shared" si="2"/>
        <v>3</v>
      </c>
      <c r="L79" s="29">
        <f t="shared" si="4"/>
        <v>775.81999999999994</v>
      </c>
      <c r="M79" s="58" t="s">
        <v>857</v>
      </c>
    </row>
    <row r="80" spans="1:13" ht="15" customHeight="1" x14ac:dyDescent="0.25">
      <c r="A80" s="22">
        <v>41851</v>
      </c>
      <c r="B80" s="23" t="s">
        <v>227</v>
      </c>
      <c r="C80" s="31" t="s">
        <v>175</v>
      </c>
      <c r="D80" s="25" t="s">
        <v>831</v>
      </c>
      <c r="E80" s="24">
        <v>12</v>
      </c>
      <c r="F80" s="24">
        <f t="shared" si="0"/>
        <v>12</v>
      </c>
      <c r="G80" s="23">
        <v>1</v>
      </c>
      <c r="H80" s="30">
        <v>15</v>
      </c>
      <c r="I80" s="27">
        <f t="shared" si="1"/>
        <v>15</v>
      </c>
      <c r="J80" s="27">
        <v>15</v>
      </c>
      <c r="K80" s="28">
        <f t="shared" si="2"/>
        <v>3</v>
      </c>
      <c r="L80" s="29">
        <f t="shared" si="4"/>
        <v>778.81999999999994</v>
      </c>
      <c r="M80" s="58" t="s">
        <v>858</v>
      </c>
    </row>
    <row r="81" spans="1:13" x14ac:dyDescent="0.25">
      <c r="A81" s="22">
        <v>41851</v>
      </c>
      <c r="B81" s="23" t="s">
        <v>788</v>
      </c>
      <c r="C81" s="31" t="s">
        <v>173</v>
      </c>
      <c r="D81" s="25" t="s">
        <v>83</v>
      </c>
      <c r="E81" s="24">
        <v>30</v>
      </c>
      <c r="F81" s="24">
        <f t="shared" si="0"/>
        <v>60</v>
      </c>
      <c r="G81" s="23">
        <v>2</v>
      </c>
      <c r="H81" s="30">
        <v>60</v>
      </c>
      <c r="I81" s="27">
        <f t="shared" si="1"/>
        <v>120</v>
      </c>
      <c r="J81" s="27">
        <v>10</v>
      </c>
      <c r="K81" s="28">
        <f t="shared" si="2"/>
        <v>60</v>
      </c>
      <c r="L81" s="29">
        <f t="shared" si="4"/>
        <v>838.81999999999994</v>
      </c>
      <c r="M81" s="58" t="s">
        <v>859</v>
      </c>
    </row>
    <row r="82" spans="1:13" s="41" customFormat="1" ht="18.75" customHeight="1" x14ac:dyDescent="0.25">
      <c r="A82" s="32"/>
      <c r="B82" s="33" t="s">
        <v>18</v>
      </c>
      <c r="C82" s="59"/>
      <c r="D82" s="79"/>
      <c r="E82" s="35"/>
      <c r="F82" s="36">
        <f>SUBTOTAL(9,F4:F81)</f>
        <v>2294.1799999999998</v>
      </c>
      <c r="G82" s="37">
        <f>SUBTOTAL(9,G4:G81)</f>
        <v>254</v>
      </c>
      <c r="H82" s="38"/>
      <c r="I82" s="36">
        <f>SUBTOTAL(9,I4:I81)</f>
        <v>3133</v>
      </c>
      <c r="J82" s="39">
        <f>SUBTOTAL(9,J4:J76)</f>
        <v>551.46</v>
      </c>
      <c r="K82" s="39">
        <f>SUBTOTAL(9,K4:K81)</f>
        <v>838.81999999999994</v>
      </c>
      <c r="L82" s="40"/>
    </row>
    <row r="83" spans="1:13" x14ac:dyDescent="0.25">
      <c r="A83" s="2"/>
      <c r="B83" s="2"/>
      <c r="D83" s="80"/>
      <c r="E83" s="4"/>
      <c r="F83" s="4"/>
      <c r="G83" s="5"/>
      <c r="H83" s="6"/>
      <c r="I83" s="12"/>
      <c r="J83" s="13"/>
      <c r="K83" s="9"/>
      <c r="L83" s="10"/>
    </row>
    <row r="84" spans="1:13" s="55" customFormat="1" ht="18" customHeight="1" x14ac:dyDescent="0.25">
      <c r="B84" s="11"/>
      <c r="C84" s="61"/>
      <c r="D84" s="84"/>
      <c r="E84" s="56"/>
      <c r="F84" s="56"/>
      <c r="G84" s="56"/>
      <c r="H84" s="56"/>
      <c r="I84" s="56"/>
    </row>
    <row r="85" spans="1:13" x14ac:dyDescent="0.25">
      <c r="B85" s="43" t="s">
        <v>13</v>
      </c>
      <c r="C85" s="44"/>
      <c r="D85" s="81"/>
    </row>
    <row r="86" spans="1:13" x14ac:dyDescent="0.25">
      <c r="B86" s="46" t="s">
        <v>20</v>
      </c>
      <c r="C86" s="47" t="s">
        <v>21</v>
      </c>
      <c r="D86" s="82" t="s">
        <v>22</v>
      </c>
    </row>
    <row r="87" spans="1:13" x14ac:dyDescent="0.25">
      <c r="B87" s="49" t="s">
        <v>648</v>
      </c>
      <c r="C87" s="60">
        <v>18.5</v>
      </c>
      <c r="D87" s="89">
        <v>80</v>
      </c>
    </row>
    <row r="88" spans="1:13" x14ac:dyDescent="0.25">
      <c r="B88" s="49" t="s">
        <v>865</v>
      </c>
      <c r="C88" s="60">
        <v>58.78</v>
      </c>
      <c r="D88" s="89">
        <v>130</v>
      </c>
    </row>
    <row r="89" spans="1:13" x14ac:dyDescent="0.25">
      <c r="B89" s="49" t="s">
        <v>864</v>
      </c>
      <c r="C89" s="60">
        <v>12</v>
      </c>
      <c r="D89" s="89">
        <v>60</v>
      </c>
    </row>
    <row r="90" spans="1:13" x14ac:dyDescent="0.25">
      <c r="B90" s="49" t="s">
        <v>867</v>
      </c>
      <c r="C90" s="60">
        <v>28.2</v>
      </c>
      <c r="D90" s="89">
        <v>72</v>
      </c>
    </row>
    <row r="91" spans="1:13" x14ac:dyDescent="0.25">
      <c r="B91" s="49" t="s">
        <v>332</v>
      </c>
      <c r="C91" s="60">
        <v>10</v>
      </c>
      <c r="D91" s="89">
        <v>40</v>
      </c>
    </row>
    <row r="92" spans="1:13" x14ac:dyDescent="0.25">
      <c r="B92" s="49" t="s">
        <v>868</v>
      </c>
      <c r="C92" s="60">
        <v>810</v>
      </c>
      <c r="D92" s="89">
        <v>712.5</v>
      </c>
    </row>
    <row r="93" spans="1:13" x14ac:dyDescent="0.25">
      <c r="B93" s="49" t="s">
        <v>328</v>
      </c>
      <c r="C93" s="60">
        <v>128.69999999999999</v>
      </c>
      <c r="D93" s="89">
        <v>315</v>
      </c>
    </row>
    <row r="94" spans="1:13" x14ac:dyDescent="0.25">
      <c r="B94" s="49" t="s">
        <v>866</v>
      </c>
      <c r="C94" s="60">
        <v>378</v>
      </c>
      <c r="D94" s="89">
        <v>550</v>
      </c>
    </row>
    <row r="95" spans="1:13" x14ac:dyDescent="0.25">
      <c r="B95" s="52" t="s">
        <v>18</v>
      </c>
      <c r="C95" s="53">
        <f>SUM(C87:C94)</f>
        <v>1444.18</v>
      </c>
      <c r="D95" s="83">
        <f>SUM(D87:D94)</f>
        <v>1959.5</v>
      </c>
    </row>
    <row r="96" spans="1:13" x14ac:dyDescent="0.25">
      <c r="C96" s="61"/>
      <c r="D96" s="76"/>
    </row>
    <row r="97" spans="2:4" x14ac:dyDescent="0.25">
      <c r="B97" s="43" t="s">
        <v>12</v>
      </c>
      <c r="C97" s="44"/>
      <c r="D97" s="81"/>
    </row>
    <row r="98" spans="2:4" x14ac:dyDescent="0.25">
      <c r="B98" s="46" t="s">
        <v>20</v>
      </c>
      <c r="C98" s="47" t="s">
        <v>21</v>
      </c>
      <c r="D98" s="82" t="s">
        <v>22</v>
      </c>
    </row>
    <row r="99" spans="2:4" x14ac:dyDescent="0.25">
      <c r="B99" s="49" t="s">
        <v>440</v>
      </c>
      <c r="C99" s="60">
        <v>98</v>
      </c>
      <c r="D99" s="89">
        <v>140</v>
      </c>
    </row>
    <row r="100" spans="2:4" x14ac:dyDescent="0.25">
      <c r="B100" s="49" t="s">
        <v>441</v>
      </c>
      <c r="C100" s="60">
        <v>77</v>
      </c>
      <c r="D100" s="89">
        <v>110</v>
      </c>
    </row>
    <row r="101" spans="2:4" x14ac:dyDescent="0.25">
      <c r="B101" s="52" t="s">
        <v>18</v>
      </c>
      <c r="C101" s="53">
        <f>SUM(C99:C100)</f>
        <v>175</v>
      </c>
      <c r="D101" s="83">
        <f>SUBTOTAL(9,D99:D100)</f>
        <v>250</v>
      </c>
    </row>
    <row r="102" spans="2:4" x14ac:dyDescent="0.25">
      <c r="D102" s="76"/>
    </row>
    <row r="103" spans="2:4" x14ac:dyDescent="0.25">
      <c r="B103" s="43" t="s">
        <v>16</v>
      </c>
      <c r="C103" s="44"/>
      <c r="D103" s="81"/>
    </row>
    <row r="104" spans="2:4" x14ac:dyDescent="0.25">
      <c r="B104" s="46" t="s">
        <v>20</v>
      </c>
      <c r="C104" s="47" t="s">
        <v>21</v>
      </c>
      <c r="D104" s="82" t="s">
        <v>22</v>
      </c>
    </row>
    <row r="105" spans="2:4" x14ac:dyDescent="0.25">
      <c r="B105" s="49" t="s">
        <v>335</v>
      </c>
      <c r="C105" s="60">
        <v>56</v>
      </c>
      <c r="D105" s="89">
        <v>60</v>
      </c>
    </row>
    <row r="106" spans="2:4" x14ac:dyDescent="0.25">
      <c r="B106" s="52" t="s">
        <v>18</v>
      </c>
      <c r="C106" s="53">
        <f>SUM(C105:C105)</f>
        <v>56</v>
      </c>
      <c r="D106" s="83">
        <f>SUM(D105:D105)</f>
        <v>60</v>
      </c>
    </row>
    <row r="107" spans="2:4" x14ac:dyDescent="0.25">
      <c r="D107" s="76"/>
    </row>
    <row r="108" spans="2:4" x14ac:dyDescent="0.25">
      <c r="B108" s="43" t="s">
        <v>831</v>
      </c>
      <c r="C108" s="44"/>
      <c r="D108" s="81"/>
    </row>
    <row r="109" spans="2:4" x14ac:dyDescent="0.25">
      <c r="B109" s="46" t="s">
        <v>20</v>
      </c>
      <c r="C109" s="47" t="s">
        <v>21</v>
      </c>
      <c r="D109" s="82" t="s">
        <v>22</v>
      </c>
    </row>
    <row r="110" spans="2:4" x14ac:dyDescent="0.25">
      <c r="B110" s="49" t="s">
        <v>554</v>
      </c>
      <c r="C110" s="60">
        <v>84</v>
      </c>
      <c r="D110" s="89">
        <v>105</v>
      </c>
    </row>
    <row r="111" spans="2:4" x14ac:dyDescent="0.25">
      <c r="B111" s="49" t="s">
        <v>861</v>
      </c>
      <c r="C111" s="60">
        <v>48</v>
      </c>
      <c r="D111" s="89">
        <v>60</v>
      </c>
    </row>
    <row r="112" spans="2:4" x14ac:dyDescent="0.25">
      <c r="B112" s="52" t="s">
        <v>18</v>
      </c>
      <c r="C112" s="53">
        <f>SUM(C110:C111)</f>
        <v>132</v>
      </c>
      <c r="D112" s="83">
        <f>SUM(D110:D111)</f>
        <v>165</v>
      </c>
    </row>
    <row r="113" spans="2:10" x14ac:dyDescent="0.25">
      <c r="D113" s="76"/>
    </row>
    <row r="114" spans="2:10" x14ac:dyDescent="0.25">
      <c r="B114" s="43" t="s">
        <v>15</v>
      </c>
      <c r="C114" s="44"/>
      <c r="D114" s="81"/>
    </row>
    <row r="115" spans="2:10" x14ac:dyDescent="0.25">
      <c r="B115" s="46" t="s">
        <v>20</v>
      </c>
      <c r="C115" s="47" t="s">
        <v>21</v>
      </c>
      <c r="D115" s="82" t="s">
        <v>22</v>
      </c>
    </row>
    <row r="116" spans="2:10" x14ac:dyDescent="0.25">
      <c r="B116" s="49" t="s">
        <v>863</v>
      </c>
      <c r="C116" s="60">
        <v>179</v>
      </c>
      <c r="D116" s="89">
        <v>199.5</v>
      </c>
    </row>
    <row r="117" spans="2:10" x14ac:dyDescent="0.25">
      <c r="B117" s="52" t="s">
        <v>18</v>
      </c>
      <c r="C117" s="53">
        <f>SUBTOTAL(9,C116)</f>
        <v>179</v>
      </c>
      <c r="D117" s="83">
        <f>SUBTOTAL(9,D116)</f>
        <v>199.5</v>
      </c>
    </row>
    <row r="118" spans="2:10" x14ac:dyDescent="0.25">
      <c r="D118" s="76"/>
    </row>
    <row r="119" spans="2:10" x14ac:dyDescent="0.25">
      <c r="B119" s="43" t="s">
        <v>17</v>
      </c>
      <c r="C119" s="44"/>
      <c r="D119" s="81"/>
    </row>
    <row r="120" spans="2:10" x14ac:dyDescent="0.25">
      <c r="B120" s="46" t="s">
        <v>20</v>
      </c>
      <c r="C120" s="47" t="s">
        <v>21</v>
      </c>
      <c r="D120" s="82" t="s">
        <v>22</v>
      </c>
    </row>
    <row r="121" spans="2:10" s="21" customFormat="1" x14ac:dyDescent="0.25">
      <c r="B121" s="85" t="s">
        <v>862</v>
      </c>
      <c r="C121" s="86">
        <v>13</v>
      </c>
      <c r="D121" s="87">
        <v>15</v>
      </c>
      <c r="E121" s="88"/>
      <c r="F121" s="88"/>
      <c r="G121" s="88"/>
      <c r="H121" s="88"/>
      <c r="I121" s="88"/>
      <c r="J121" s="11"/>
    </row>
    <row r="122" spans="2:10" x14ac:dyDescent="0.25">
      <c r="B122" s="49" t="s">
        <v>206</v>
      </c>
      <c r="C122" s="60">
        <v>60</v>
      </c>
      <c r="D122" s="89">
        <v>75</v>
      </c>
    </row>
    <row r="123" spans="2:10" x14ac:dyDescent="0.25">
      <c r="B123" s="52" t="s">
        <v>18</v>
      </c>
      <c r="C123" s="53">
        <f>SUBTOTAL(9,C121:C122)</f>
        <v>73</v>
      </c>
      <c r="D123" s="83">
        <f>SUBTOTAL(9,D121:D122)</f>
        <v>90</v>
      </c>
    </row>
    <row r="124" spans="2:10" x14ac:dyDescent="0.25">
      <c r="D124" s="76"/>
    </row>
    <row r="125" spans="2:10" x14ac:dyDescent="0.25">
      <c r="B125" s="43" t="s">
        <v>24</v>
      </c>
      <c r="C125" s="44"/>
      <c r="D125" s="81"/>
    </row>
    <row r="126" spans="2:10" x14ac:dyDescent="0.25">
      <c r="B126" s="46" t="s">
        <v>20</v>
      </c>
      <c r="C126" s="47" t="s">
        <v>21</v>
      </c>
      <c r="D126" s="82" t="s">
        <v>22</v>
      </c>
    </row>
    <row r="127" spans="2:10" x14ac:dyDescent="0.25">
      <c r="B127" s="49" t="s">
        <v>869</v>
      </c>
      <c r="C127" s="60">
        <v>170</v>
      </c>
      <c r="D127" s="89">
        <v>310</v>
      </c>
    </row>
    <row r="128" spans="2:10" x14ac:dyDescent="0.25">
      <c r="B128" s="52" t="s">
        <v>18</v>
      </c>
      <c r="C128" s="53">
        <f>SUM(C127:C127)</f>
        <v>170</v>
      </c>
      <c r="D128" s="83">
        <f>SUM(D127:D127)</f>
        <v>310</v>
      </c>
    </row>
    <row r="129" spans="2:4" x14ac:dyDescent="0.25">
      <c r="D129" s="76"/>
    </row>
    <row r="130" spans="2:4" x14ac:dyDescent="0.25">
      <c r="B130" s="43" t="s">
        <v>208</v>
      </c>
      <c r="C130" s="44"/>
      <c r="D130" s="81"/>
    </row>
    <row r="131" spans="2:4" x14ac:dyDescent="0.25">
      <c r="B131" s="46" t="s">
        <v>20</v>
      </c>
      <c r="C131" s="47" t="s">
        <v>21</v>
      </c>
      <c r="D131" s="82" t="s">
        <v>22</v>
      </c>
    </row>
    <row r="132" spans="2:4" x14ac:dyDescent="0.25">
      <c r="B132" s="49" t="s">
        <v>659</v>
      </c>
      <c r="C132" s="60">
        <v>65</v>
      </c>
      <c r="D132" s="89">
        <v>99</v>
      </c>
    </row>
    <row r="133" spans="2:4" x14ac:dyDescent="0.25">
      <c r="B133" s="52" t="s">
        <v>18</v>
      </c>
      <c r="C133" s="53">
        <f>SUM(C132:C132)</f>
        <v>65</v>
      </c>
      <c r="D133" s="83">
        <f>SUM(D132:D132)</f>
        <v>99</v>
      </c>
    </row>
    <row r="134" spans="2:4" x14ac:dyDescent="0.25">
      <c r="D134" s="76"/>
    </row>
    <row r="135" spans="2:4" x14ac:dyDescent="0.25">
      <c r="D135" s="76"/>
    </row>
  </sheetData>
  <sheetProtection password="BC28" sheet="1" objects="1" scenarios="1"/>
  <autoFilter ref="A3:L8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7"/>
  <sheetViews>
    <sheetView topLeftCell="A157" workbookViewId="0">
      <selection activeCell="B179" sqref="B179:D182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24.71093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4" ht="21" x14ac:dyDescent="0.35">
      <c r="A1" s="1"/>
      <c r="B1" s="2"/>
      <c r="D1" s="3" t="s">
        <v>217</v>
      </c>
      <c r="E1" s="4"/>
      <c r="F1" s="4"/>
      <c r="G1" s="5"/>
      <c r="H1" s="6"/>
      <c r="I1" s="7"/>
      <c r="J1" s="8"/>
      <c r="K1" s="9"/>
      <c r="L1" s="10"/>
    </row>
    <row r="2" spans="1:14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4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4" x14ac:dyDescent="0.25">
      <c r="A4" s="22">
        <v>41852</v>
      </c>
      <c r="B4" s="23" t="s">
        <v>42</v>
      </c>
      <c r="C4" s="31" t="s">
        <v>182</v>
      </c>
      <c r="D4" s="23" t="s">
        <v>13</v>
      </c>
      <c r="E4" s="24">
        <v>3</v>
      </c>
      <c r="F4" s="24">
        <f t="shared" ref="F4:F122" si="0">E4*G4</f>
        <v>3</v>
      </c>
      <c r="G4" s="23">
        <v>1</v>
      </c>
      <c r="H4" s="26">
        <v>15</v>
      </c>
      <c r="I4" s="27">
        <f t="shared" ref="I4:I122" si="1">H4*G4</f>
        <v>15</v>
      </c>
      <c r="J4" s="27">
        <v>4.8</v>
      </c>
      <c r="K4" s="28">
        <f t="shared" ref="K4:K122" si="2">I4-F4</f>
        <v>12</v>
      </c>
      <c r="L4" s="29">
        <f>K4</f>
        <v>12</v>
      </c>
      <c r="M4" s="58" t="s">
        <v>899</v>
      </c>
      <c r="N4"/>
    </row>
    <row r="5" spans="1:14" x14ac:dyDescent="0.25">
      <c r="A5" s="22">
        <v>41852</v>
      </c>
      <c r="B5" s="23" t="s">
        <v>450</v>
      </c>
      <c r="C5" s="31" t="s">
        <v>175</v>
      </c>
      <c r="D5" s="23" t="s">
        <v>473</v>
      </c>
      <c r="E5" s="24">
        <v>5.4</v>
      </c>
      <c r="F5" s="24">
        <f t="shared" si="0"/>
        <v>5.4</v>
      </c>
      <c r="G5" s="23">
        <v>1</v>
      </c>
      <c r="H5" s="30">
        <v>8</v>
      </c>
      <c r="I5" s="27">
        <f t="shared" si="1"/>
        <v>8</v>
      </c>
      <c r="J5" s="27">
        <v>4.8</v>
      </c>
      <c r="K5" s="28">
        <f t="shared" si="2"/>
        <v>2.5999999999999996</v>
      </c>
      <c r="L5" s="29">
        <f t="shared" ref="L5:L68" si="3">L4+K5</f>
        <v>14.6</v>
      </c>
      <c r="M5" s="58" t="s">
        <v>900</v>
      </c>
      <c r="N5"/>
    </row>
    <row r="6" spans="1:14" x14ac:dyDescent="0.25">
      <c r="A6" s="22">
        <v>41852</v>
      </c>
      <c r="B6" s="23" t="s">
        <v>871</v>
      </c>
      <c r="C6" s="31" t="s">
        <v>183</v>
      </c>
      <c r="D6" s="23" t="s">
        <v>831</v>
      </c>
      <c r="E6" s="24">
        <v>48</v>
      </c>
      <c r="F6" s="24">
        <f t="shared" si="0"/>
        <v>48</v>
      </c>
      <c r="G6" s="23">
        <v>1</v>
      </c>
      <c r="H6" s="30">
        <v>60</v>
      </c>
      <c r="I6" s="27">
        <f t="shared" si="1"/>
        <v>60</v>
      </c>
      <c r="J6" s="27">
        <v>7.5</v>
      </c>
      <c r="K6" s="28">
        <f t="shared" si="2"/>
        <v>12</v>
      </c>
      <c r="L6" s="29">
        <f t="shared" si="3"/>
        <v>26.6</v>
      </c>
      <c r="M6" s="58" t="s">
        <v>901</v>
      </c>
      <c r="N6"/>
    </row>
    <row r="7" spans="1:14" ht="16.5" customHeight="1" x14ac:dyDescent="0.25">
      <c r="A7" s="22">
        <v>41852</v>
      </c>
      <c r="B7" s="23" t="s">
        <v>42</v>
      </c>
      <c r="C7" s="31" t="s">
        <v>182</v>
      </c>
      <c r="D7" s="23" t="s">
        <v>13</v>
      </c>
      <c r="E7" s="24">
        <v>3</v>
      </c>
      <c r="F7" s="24">
        <f t="shared" si="0"/>
        <v>3</v>
      </c>
      <c r="G7" s="23">
        <v>1</v>
      </c>
      <c r="H7" s="30">
        <v>15</v>
      </c>
      <c r="I7" s="27">
        <f t="shared" si="1"/>
        <v>15</v>
      </c>
      <c r="J7" s="27">
        <v>15</v>
      </c>
      <c r="K7" s="28">
        <f t="shared" si="2"/>
        <v>12</v>
      </c>
      <c r="L7" s="29">
        <f t="shared" si="3"/>
        <v>38.6</v>
      </c>
      <c r="M7" s="58" t="s">
        <v>902</v>
      </c>
      <c r="N7"/>
    </row>
    <row r="8" spans="1:14" x14ac:dyDescent="0.25">
      <c r="A8" s="22">
        <v>41852</v>
      </c>
      <c r="B8" s="25" t="s">
        <v>444</v>
      </c>
      <c r="C8" s="31" t="s">
        <v>179</v>
      </c>
      <c r="D8" s="23" t="s">
        <v>84</v>
      </c>
      <c r="E8" s="24">
        <v>14</v>
      </c>
      <c r="F8" s="24">
        <f t="shared" si="0"/>
        <v>14</v>
      </c>
      <c r="G8" s="23">
        <v>1</v>
      </c>
      <c r="H8" s="30">
        <v>20</v>
      </c>
      <c r="I8" s="27">
        <f t="shared" si="1"/>
        <v>20</v>
      </c>
      <c r="J8" s="27">
        <v>15</v>
      </c>
      <c r="K8" s="28">
        <f t="shared" si="2"/>
        <v>6</v>
      </c>
      <c r="L8" s="29">
        <f t="shared" si="3"/>
        <v>44.6</v>
      </c>
      <c r="M8" s="58" t="s">
        <v>903</v>
      </c>
      <c r="N8"/>
    </row>
    <row r="9" spans="1:14" x14ac:dyDescent="0.25">
      <c r="A9" s="22">
        <v>41852</v>
      </c>
      <c r="B9" s="25" t="s">
        <v>63</v>
      </c>
      <c r="C9" s="31" t="s">
        <v>174</v>
      </c>
      <c r="D9" s="23" t="s">
        <v>13</v>
      </c>
      <c r="E9" s="24">
        <v>3.6</v>
      </c>
      <c r="F9" s="24">
        <f t="shared" si="0"/>
        <v>3.6</v>
      </c>
      <c r="G9" s="23">
        <v>1</v>
      </c>
      <c r="H9" s="30">
        <v>10</v>
      </c>
      <c r="I9" s="27">
        <f t="shared" si="1"/>
        <v>10</v>
      </c>
      <c r="J9" s="27">
        <v>6</v>
      </c>
      <c r="K9" s="28">
        <f t="shared" si="2"/>
        <v>6.4</v>
      </c>
      <c r="L9" s="29">
        <f t="shared" si="3"/>
        <v>51</v>
      </c>
      <c r="M9" s="58" t="s">
        <v>903</v>
      </c>
      <c r="N9"/>
    </row>
    <row r="10" spans="1:14" x14ac:dyDescent="0.25">
      <c r="A10" s="22">
        <v>41853</v>
      </c>
      <c r="B10" s="25" t="s">
        <v>872</v>
      </c>
      <c r="C10" s="31" t="s">
        <v>173</v>
      </c>
      <c r="D10" s="23" t="s">
        <v>87</v>
      </c>
      <c r="E10" s="24">
        <v>45</v>
      </c>
      <c r="F10" s="24">
        <f t="shared" si="0"/>
        <v>90</v>
      </c>
      <c r="G10" s="23">
        <v>2</v>
      </c>
      <c r="H10" s="30">
        <v>25</v>
      </c>
      <c r="I10" s="27">
        <f t="shared" si="1"/>
        <v>50</v>
      </c>
      <c r="J10" s="27">
        <v>6</v>
      </c>
      <c r="K10" s="28">
        <f t="shared" si="2"/>
        <v>-40</v>
      </c>
      <c r="L10" s="29">
        <f t="shared" si="3"/>
        <v>11</v>
      </c>
      <c r="M10" s="58" t="s">
        <v>904</v>
      </c>
      <c r="N10"/>
    </row>
    <row r="11" spans="1:14" x14ac:dyDescent="0.25">
      <c r="A11" s="22">
        <v>41853</v>
      </c>
      <c r="B11" s="25" t="s">
        <v>77</v>
      </c>
      <c r="C11" s="31" t="s">
        <v>188</v>
      </c>
      <c r="D11" s="23" t="s">
        <v>12</v>
      </c>
      <c r="E11" s="24">
        <v>15.4</v>
      </c>
      <c r="F11" s="24">
        <f t="shared" si="0"/>
        <v>15.4</v>
      </c>
      <c r="G11" s="23">
        <v>1</v>
      </c>
      <c r="H11" s="30">
        <v>22</v>
      </c>
      <c r="I11" s="27">
        <f t="shared" si="1"/>
        <v>22</v>
      </c>
      <c r="J11" s="27">
        <v>6</v>
      </c>
      <c r="K11" s="28">
        <f t="shared" si="2"/>
        <v>6.6</v>
      </c>
      <c r="L11" s="29">
        <f t="shared" si="3"/>
        <v>17.600000000000001</v>
      </c>
      <c r="M11" s="58" t="s">
        <v>905</v>
      </c>
      <c r="N11"/>
    </row>
    <row r="12" spans="1:14" x14ac:dyDescent="0.25">
      <c r="A12" s="22">
        <v>41853</v>
      </c>
      <c r="B12" s="25" t="s">
        <v>873</v>
      </c>
      <c r="C12" s="31" t="s">
        <v>173</v>
      </c>
      <c r="D12" s="23" t="s">
        <v>82</v>
      </c>
      <c r="E12" s="24">
        <v>90</v>
      </c>
      <c r="F12" s="24">
        <f t="shared" si="0"/>
        <v>90</v>
      </c>
      <c r="G12" s="23">
        <v>1</v>
      </c>
      <c r="H12" s="30">
        <v>25</v>
      </c>
      <c r="I12" s="27">
        <f t="shared" si="1"/>
        <v>25</v>
      </c>
      <c r="J12" s="27">
        <v>3</v>
      </c>
      <c r="K12" s="28">
        <f t="shared" si="2"/>
        <v>-65</v>
      </c>
      <c r="L12" s="29">
        <f t="shared" si="3"/>
        <v>-47.4</v>
      </c>
      <c r="M12" s="58" t="s">
        <v>906</v>
      </c>
      <c r="N12"/>
    </row>
    <row r="13" spans="1:14" x14ac:dyDescent="0.25">
      <c r="A13" s="22">
        <v>41853</v>
      </c>
      <c r="B13" s="25" t="s">
        <v>874</v>
      </c>
      <c r="C13" s="31" t="s">
        <v>173</v>
      </c>
      <c r="D13" s="23" t="s">
        <v>85</v>
      </c>
      <c r="E13" s="24">
        <v>90</v>
      </c>
      <c r="F13" s="24">
        <f t="shared" si="0"/>
        <v>90</v>
      </c>
      <c r="G13" s="23">
        <v>1</v>
      </c>
      <c r="H13" s="30">
        <v>25</v>
      </c>
      <c r="I13" s="27">
        <f t="shared" si="1"/>
        <v>25</v>
      </c>
      <c r="J13" s="27">
        <v>15</v>
      </c>
      <c r="K13" s="28">
        <f t="shared" si="2"/>
        <v>-65</v>
      </c>
      <c r="L13" s="29">
        <f t="shared" si="3"/>
        <v>-112.4</v>
      </c>
      <c r="M13" s="58" t="s">
        <v>907</v>
      </c>
      <c r="N13"/>
    </row>
    <row r="14" spans="1:14" x14ac:dyDescent="0.25">
      <c r="A14" s="22">
        <v>41854</v>
      </c>
      <c r="B14" s="25" t="s">
        <v>44</v>
      </c>
      <c r="C14" s="31" t="s">
        <v>183</v>
      </c>
      <c r="D14" s="23" t="s">
        <v>831</v>
      </c>
      <c r="E14" s="24">
        <v>24</v>
      </c>
      <c r="F14" s="24">
        <f t="shared" si="0"/>
        <v>24</v>
      </c>
      <c r="G14" s="23">
        <v>1</v>
      </c>
      <c r="H14" s="30">
        <v>30</v>
      </c>
      <c r="I14" s="27">
        <f t="shared" si="1"/>
        <v>30</v>
      </c>
      <c r="J14" s="27">
        <v>10</v>
      </c>
      <c r="K14" s="28">
        <f t="shared" si="2"/>
        <v>6</v>
      </c>
      <c r="L14" s="29">
        <f t="shared" si="3"/>
        <v>-106.4</v>
      </c>
      <c r="M14" s="58" t="s">
        <v>908</v>
      </c>
      <c r="N14"/>
    </row>
    <row r="15" spans="1:14" x14ac:dyDescent="0.25">
      <c r="A15" s="22">
        <v>41857</v>
      </c>
      <c r="B15" s="25" t="s">
        <v>1002</v>
      </c>
      <c r="C15" s="31" t="s">
        <v>173</v>
      </c>
      <c r="D15" s="23" t="s">
        <v>83</v>
      </c>
      <c r="E15" s="24">
        <v>30</v>
      </c>
      <c r="F15" s="24">
        <f t="shared" si="0"/>
        <v>60</v>
      </c>
      <c r="G15" s="23">
        <v>2</v>
      </c>
      <c r="H15" s="30">
        <v>60</v>
      </c>
      <c r="I15" s="27">
        <f t="shared" si="1"/>
        <v>120</v>
      </c>
      <c r="J15" s="27">
        <v>3</v>
      </c>
      <c r="K15" s="28">
        <f t="shared" si="2"/>
        <v>60</v>
      </c>
      <c r="L15" s="29">
        <f t="shared" si="3"/>
        <v>-46.400000000000006</v>
      </c>
      <c r="M15" s="58" t="s">
        <v>909</v>
      </c>
      <c r="N15"/>
    </row>
    <row r="16" spans="1:14" x14ac:dyDescent="0.25">
      <c r="A16" s="22">
        <v>41858</v>
      </c>
      <c r="B16" s="25" t="s">
        <v>784</v>
      </c>
      <c r="C16" s="31" t="s">
        <v>175</v>
      </c>
      <c r="D16" s="23" t="s">
        <v>831</v>
      </c>
      <c r="E16" s="24">
        <v>12</v>
      </c>
      <c r="F16" s="24">
        <f t="shared" si="0"/>
        <v>12</v>
      </c>
      <c r="G16" s="23">
        <v>1</v>
      </c>
      <c r="H16" s="30">
        <v>15</v>
      </c>
      <c r="I16" s="27">
        <f t="shared" si="1"/>
        <v>15</v>
      </c>
      <c r="J16" s="27">
        <v>15</v>
      </c>
      <c r="K16" s="28">
        <f t="shared" si="2"/>
        <v>3</v>
      </c>
      <c r="L16" s="29">
        <f t="shared" si="3"/>
        <v>-43.400000000000006</v>
      </c>
      <c r="M16" s="58" t="s">
        <v>910</v>
      </c>
      <c r="N16"/>
    </row>
    <row r="17" spans="1:14" x14ac:dyDescent="0.25">
      <c r="A17" s="22">
        <v>41858</v>
      </c>
      <c r="B17" s="25" t="s">
        <v>80</v>
      </c>
      <c r="C17" s="31" t="s">
        <v>183</v>
      </c>
      <c r="D17" s="23" t="s">
        <v>84</v>
      </c>
      <c r="E17" s="24">
        <v>35</v>
      </c>
      <c r="F17" s="24">
        <f t="shared" si="0"/>
        <v>35</v>
      </c>
      <c r="G17" s="23">
        <v>1</v>
      </c>
      <c r="H17" s="30">
        <v>50</v>
      </c>
      <c r="I17" s="27">
        <f t="shared" si="1"/>
        <v>50</v>
      </c>
      <c r="J17" s="27">
        <v>6</v>
      </c>
      <c r="K17" s="28">
        <f t="shared" si="2"/>
        <v>15</v>
      </c>
      <c r="L17" s="29">
        <f t="shared" si="3"/>
        <v>-28.400000000000006</v>
      </c>
      <c r="M17" s="58" t="s">
        <v>911</v>
      </c>
      <c r="N17"/>
    </row>
    <row r="18" spans="1:14" x14ac:dyDescent="0.25">
      <c r="A18" s="22">
        <v>41859</v>
      </c>
      <c r="B18" s="25" t="s">
        <v>1001</v>
      </c>
      <c r="C18" s="31" t="s">
        <v>173</v>
      </c>
      <c r="D18" s="23" t="s">
        <v>83</v>
      </c>
      <c r="E18" s="24">
        <v>128</v>
      </c>
      <c r="F18" s="24">
        <f t="shared" si="0"/>
        <v>256</v>
      </c>
      <c r="G18" s="23">
        <v>2</v>
      </c>
      <c r="H18" s="30">
        <v>140</v>
      </c>
      <c r="I18" s="27">
        <f t="shared" si="1"/>
        <v>280</v>
      </c>
      <c r="J18" s="27">
        <v>0.69</v>
      </c>
      <c r="K18" s="28">
        <f t="shared" si="2"/>
        <v>24</v>
      </c>
      <c r="L18" s="29">
        <f t="shared" si="3"/>
        <v>-4.4000000000000057</v>
      </c>
      <c r="M18" s="58" t="s">
        <v>912</v>
      </c>
      <c r="N18"/>
    </row>
    <row r="19" spans="1:14" x14ac:dyDescent="0.25">
      <c r="A19" s="22">
        <v>41859</v>
      </c>
      <c r="B19" s="25" t="s">
        <v>29</v>
      </c>
      <c r="C19" s="31" t="s">
        <v>176</v>
      </c>
      <c r="D19" s="23" t="s">
        <v>16</v>
      </c>
      <c r="E19" s="24">
        <v>28</v>
      </c>
      <c r="F19" s="24">
        <f t="shared" si="0"/>
        <v>56</v>
      </c>
      <c r="G19" s="23">
        <v>2</v>
      </c>
      <c r="H19" s="30">
        <v>30</v>
      </c>
      <c r="I19" s="27">
        <f t="shared" si="1"/>
        <v>60</v>
      </c>
      <c r="J19" s="27">
        <v>4.8</v>
      </c>
      <c r="K19" s="28">
        <f t="shared" si="2"/>
        <v>4</v>
      </c>
      <c r="L19" s="29">
        <f t="shared" si="3"/>
        <v>-0.40000000000000568</v>
      </c>
      <c r="M19" s="58" t="s">
        <v>913</v>
      </c>
      <c r="N19"/>
    </row>
    <row r="20" spans="1:14" x14ac:dyDescent="0.25">
      <c r="A20" s="22">
        <v>41859</v>
      </c>
      <c r="B20" s="25" t="s">
        <v>444</v>
      </c>
      <c r="C20" s="31" t="s">
        <v>179</v>
      </c>
      <c r="D20" s="23" t="s">
        <v>84</v>
      </c>
      <c r="E20" s="24">
        <v>14</v>
      </c>
      <c r="F20" s="24">
        <f t="shared" si="0"/>
        <v>56</v>
      </c>
      <c r="G20" s="23">
        <v>4</v>
      </c>
      <c r="H20" s="30">
        <v>20</v>
      </c>
      <c r="I20" s="27">
        <f t="shared" si="1"/>
        <v>80</v>
      </c>
      <c r="J20" s="27">
        <v>6</v>
      </c>
      <c r="K20" s="28">
        <f t="shared" si="2"/>
        <v>24</v>
      </c>
      <c r="L20" s="29">
        <f t="shared" si="3"/>
        <v>23.599999999999994</v>
      </c>
      <c r="M20" s="58" t="s">
        <v>914</v>
      </c>
      <c r="N20"/>
    </row>
    <row r="21" spans="1:14" x14ac:dyDescent="0.25">
      <c r="A21" s="22">
        <v>41860</v>
      </c>
      <c r="B21" s="90" t="s">
        <v>72</v>
      </c>
      <c r="C21" s="31" t="s">
        <v>175</v>
      </c>
      <c r="D21" s="23" t="s">
        <v>12</v>
      </c>
      <c r="E21" s="24">
        <v>11.2</v>
      </c>
      <c r="F21" s="24">
        <f t="shared" si="0"/>
        <v>11.2</v>
      </c>
      <c r="G21" s="23">
        <v>1</v>
      </c>
      <c r="H21" s="30">
        <v>16</v>
      </c>
      <c r="I21" s="27">
        <f t="shared" si="1"/>
        <v>16</v>
      </c>
      <c r="J21" s="27">
        <v>10</v>
      </c>
      <c r="K21" s="28">
        <f t="shared" si="2"/>
        <v>4.8000000000000007</v>
      </c>
      <c r="L21" s="29">
        <f t="shared" si="3"/>
        <v>28.399999999999995</v>
      </c>
      <c r="M21" s="58" t="s">
        <v>915</v>
      </c>
      <c r="N21"/>
    </row>
    <row r="22" spans="1:14" x14ac:dyDescent="0.25">
      <c r="A22" s="22">
        <v>41860</v>
      </c>
      <c r="B22" s="25" t="s">
        <v>59</v>
      </c>
      <c r="C22" s="31" t="s">
        <v>175</v>
      </c>
      <c r="D22" s="23" t="s">
        <v>12</v>
      </c>
      <c r="E22" s="24">
        <v>7</v>
      </c>
      <c r="F22" s="24">
        <f t="shared" si="0"/>
        <v>7</v>
      </c>
      <c r="G22" s="23">
        <v>1</v>
      </c>
      <c r="H22" s="30">
        <v>10</v>
      </c>
      <c r="I22" s="27">
        <f t="shared" si="1"/>
        <v>10</v>
      </c>
      <c r="J22" s="27">
        <v>4.8</v>
      </c>
      <c r="K22" s="28">
        <f t="shared" si="2"/>
        <v>3</v>
      </c>
      <c r="L22" s="29">
        <f t="shared" si="3"/>
        <v>31.399999999999995</v>
      </c>
      <c r="M22" s="58" t="s">
        <v>915</v>
      </c>
      <c r="N22"/>
    </row>
    <row r="23" spans="1:14" x14ac:dyDescent="0.25">
      <c r="A23" s="22">
        <v>41860</v>
      </c>
      <c r="B23" s="25" t="s">
        <v>875</v>
      </c>
      <c r="C23" s="31" t="s">
        <v>173</v>
      </c>
      <c r="D23" s="23" t="s">
        <v>87</v>
      </c>
      <c r="E23" s="24">
        <v>45</v>
      </c>
      <c r="F23" s="24">
        <f t="shared" si="0"/>
        <v>90</v>
      </c>
      <c r="G23" s="23">
        <v>2</v>
      </c>
      <c r="H23" s="30">
        <v>25</v>
      </c>
      <c r="I23" s="27">
        <f t="shared" si="1"/>
        <v>50</v>
      </c>
      <c r="J23" s="27">
        <v>6</v>
      </c>
      <c r="K23" s="28">
        <f t="shared" si="2"/>
        <v>-40</v>
      </c>
      <c r="L23" s="29">
        <f t="shared" si="3"/>
        <v>-8.600000000000005</v>
      </c>
      <c r="M23" s="58" t="s">
        <v>916</v>
      </c>
      <c r="N23"/>
    </row>
    <row r="24" spans="1:14" x14ac:dyDescent="0.25">
      <c r="A24" s="22">
        <v>41860</v>
      </c>
      <c r="B24" s="25" t="s">
        <v>64</v>
      </c>
      <c r="C24" s="31" t="s">
        <v>174</v>
      </c>
      <c r="D24" s="23" t="s">
        <v>13</v>
      </c>
      <c r="E24" s="24">
        <v>3.6</v>
      </c>
      <c r="F24" s="24">
        <f t="shared" si="0"/>
        <v>3.6</v>
      </c>
      <c r="G24" s="23">
        <v>1</v>
      </c>
      <c r="H24" s="30">
        <v>10</v>
      </c>
      <c r="I24" s="27">
        <f t="shared" si="1"/>
        <v>10</v>
      </c>
      <c r="J24" s="27">
        <v>6</v>
      </c>
      <c r="K24" s="28">
        <f t="shared" si="2"/>
        <v>6.4</v>
      </c>
      <c r="L24" s="29">
        <f t="shared" si="3"/>
        <v>-2.2000000000000046</v>
      </c>
      <c r="M24" s="58" t="s">
        <v>917</v>
      </c>
      <c r="N24"/>
    </row>
    <row r="25" spans="1:14" x14ac:dyDescent="0.25">
      <c r="A25" s="22">
        <v>41860</v>
      </c>
      <c r="B25" s="25" t="s">
        <v>62</v>
      </c>
      <c r="C25" s="31" t="s">
        <v>174</v>
      </c>
      <c r="D25" s="23" t="s">
        <v>13</v>
      </c>
      <c r="E25" s="24">
        <v>3.6</v>
      </c>
      <c r="F25" s="24">
        <f t="shared" si="0"/>
        <v>3.6</v>
      </c>
      <c r="G25" s="23">
        <v>1</v>
      </c>
      <c r="H25" s="30">
        <v>10</v>
      </c>
      <c r="I25" s="27">
        <f t="shared" si="1"/>
        <v>10</v>
      </c>
      <c r="J25" s="27">
        <v>3</v>
      </c>
      <c r="K25" s="28">
        <f t="shared" si="2"/>
        <v>6.4</v>
      </c>
      <c r="L25" s="29">
        <f t="shared" si="3"/>
        <v>4.1999999999999957</v>
      </c>
      <c r="M25" s="58" t="s">
        <v>917</v>
      </c>
      <c r="N25"/>
    </row>
    <row r="26" spans="1:14" x14ac:dyDescent="0.25">
      <c r="A26" s="22">
        <v>41860</v>
      </c>
      <c r="B26" s="25" t="s">
        <v>876</v>
      </c>
      <c r="C26" s="31" t="s">
        <v>173</v>
      </c>
      <c r="D26" s="23" t="s">
        <v>85</v>
      </c>
      <c r="E26" s="24">
        <v>45</v>
      </c>
      <c r="F26" s="24">
        <f t="shared" si="0"/>
        <v>90</v>
      </c>
      <c r="G26" s="23">
        <v>2</v>
      </c>
      <c r="H26" s="30">
        <v>25</v>
      </c>
      <c r="I26" s="27">
        <f t="shared" si="1"/>
        <v>50</v>
      </c>
      <c r="J26" s="27">
        <v>15</v>
      </c>
      <c r="K26" s="28">
        <f t="shared" si="2"/>
        <v>-40</v>
      </c>
      <c r="L26" s="29">
        <f t="shared" si="3"/>
        <v>-35.800000000000004</v>
      </c>
      <c r="M26" s="58" t="s">
        <v>918</v>
      </c>
      <c r="N26"/>
    </row>
    <row r="27" spans="1:14" x14ac:dyDescent="0.25">
      <c r="A27" s="22">
        <v>41860</v>
      </c>
      <c r="B27" s="25" t="s">
        <v>58</v>
      </c>
      <c r="C27" s="31" t="s">
        <v>183</v>
      </c>
      <c r="D27" s="23" t="s">
        <v>15</v>
      </c>
      <c r="E27" s="24">
        <v>35.799999999999997</v>
      </c>
      <c r="F27" s="24">
        <f t="shared" si="0"/>
        <v>35.799999999999997</v>
      </c>
      <c r="G27" s="23">
        <v>1</v>
      </c>
      <c r="H27" s="30">
        <v>39.9</v>
      </c>
      <c r="I27" s="27">
        <f t="shared" si="1"/>
        <v>39.9</v>
      </c>
      <c r="J27" s="27">
        <v>10</v>
      </c>
      <c r="K27" s="28">
        <f t="shared" si="2"/>
        <v>4.1000000000000014</v>
      </c>
      <c r="L27" s="29">
        <f t="shared" si="3"/>
        <v>-31.700000000000003</v>
      </c>
      <c r="M27" s="58" t="s">
        <v>919</v>
      </c>
      <c r="N27"/>
    </row>
    <row r="28" spans="1:14" x14ac:dyDescent="0.25">
      <c r="A28" s="22">
        <v>41860</v>
      </c>
      <c r="B28" s="25" t="s">
        <v>42</v>
      </c>
      <c r="C28" s="31" t="s">
        <v>182</v>
      </c>
      <c r="D28" s="23" t="s">
        <v>13</v>
      </c>
      <c r="E28" s="24">
        <v>3</v>
      </c>
      <c r="F28" s="24">
        <f t="shared" si="0"/>
        <v>3</v>
      </c>
      <c r="G28" s="23">
        <v>1</v>
      </c>
      <c r="H28" s="30">
        <v>15</v>
      </c>
      <c r="I28" s="27">
        <f t="shared" si="1"/>
        <v>15</v>
      </c>
      <c r="J28" s="27">
        <v>3</v>
      </c>
      <c r="K28" s="28">
        <f t="shared" si="2"/>
        <v>12</v>
      </c>
      <c r="L28" s="29">
        <f t="shared" si="3"/>
        <v>-19.700000000000003</v>
      </c>
      <c r="M28" s="58" t="s">
        <v>920</v>
      </c>
      <c r="N28"/>
    </row>
    <row r="29" spans="1:14" x14ac:dyDescent="0.25">
      <c r="A29" s="22">
        <v>41861</v>
      </c>
      <c r="B29" s="25" t="s">
        <v>877</v>
      </c>
      <c r="C29" s="31" t="s">
        <v>749</v>
      </c>
      <c r="D29" s="23" t="s">
        <v>756</v>
      </c>
      <c r="E29" s="24">
        <v>161.6</v>
      </c>
      <c r="F29" s="24">
        <f t="shared" si="0"/>
        <v>161.6</v>
      </c>
      <c r="G29" s="23">
        <v>1</v>
      </c>
      <c r="H29" s="30">
        <v>202</v>
      </c>
      <c r="I29" s="27">
        <f t="shared" si="1"/>
        <v>202</v>
      </c>
      <c r="J29" s="27">
        <v>15</v>
      </c>
      <c r="K29" s="28">
        <f t="shared" si="2"/>
        <v>40.400000000000006</v>
      </c>
      <c r="L29" s="29">
        <f t="shared" si="3"/>
        <v>20.700000000000003</v>
      </c>
      <c r="M29" s="58" t="s">
        <v>921</v>
      </c>
      <c r="N29" t="s">
        <v>922</v>
      </c>
    </row>
    <row r="30" spans="1:14" x14ac:dyDescent="0.25">
      <c r="A30" s="22">
        <v>41861</v>
      </c>
      <c r="B30" s="25" t="s">
        <v>227</v>
      </c>
      <c r="C30" s="31" t="s">
        <v>175</v>
      </c>
      <c r="D30" s="23" t="s">
        <v>831</v>
      </c>
      <c r="E30" s="24">
        <v>12</v>
      </c>
      <c r="F30" s="24">
        <f t="shared" si="0"/>
        <v>12</v>
      </c>
      <c r="G30" s="23">
        <v>1</v>
      </c>
      <c r="H30" s="30">
        <v>15</v>
      </c>
      <c r="I30" s="27">
        <f t="shared" si="1"/>
        <v>15</v>
      </c>
      <c r="J30" s="27">
        <v>6</v>
      </c>
      <c r="K30" s="28">
        <f t="shared" si="2"/>
        <v>3</v>
      </c>
      <c r="L30" s="29">
        <f t="shared" si="3"/>
        <v>23.700000000000003</v>
      </c>
      <c r="M30" s="58" t="s">
        <v>923</v>
      </c>
      <c r="N30"/>
    </row>
    <row r="31" spans="1:14" x14ac:dyDescent="0.25">
      <c r="A31" s="22">
        <v>41862</v>
      </c>
      <c r="B31" s="25" t="s">
        <v>63</v>
      </c>
      <c r="C31" s="31" t="s">
        <v>174</v>
      </c>
      <c r="D31" s="23" t="s">
        <v>13</v>
      </c>
      <c r="E31" s="24">
        <v>3.6</v>
      </c>
      <c r="F31" s="24">
        <f t="shared" si="0"/>
        <v>3.6</v>
      </c>
      <c r="G31" s="23">
        <v>1</v>
      </c>
      <c r="H31" s="30">
        <v>10</v>
      </c>
      <c r="I31" s="27">
        <f t="shared" si="1"/>
        <v>10</v>
      </c>
      <c r="J31" s="27">
        <v>0.69</v>
      </c>
      <c r="K31" s="28">
        <f t="shared" si="2"/>
        <v>6.4</v>
      </c>
      <c r="L31" s="29">
        <f t="shared" si="3"/>
        <v>30.1</v>
      </c>
      <c r="M31" s="58" t="s">
        <v>924</v>
      </c>
      <c r="N31"/>
    </row>
    <row r="32" spans="1:14" x14ac:dyDescent="0.25">
      <c r="A32" s="22">
        <v>41862</v>
      </c>
      <c r="B32" s="25" t="s">
        <v>62</v>
      </c>
      <c r="C32" s="31" t="s">
        <v>174</v>
      </c>
      <c r="D32" s="23" t="s">
        <v>13</v>
      </c>
      <c r="E32" s="24">
        <v>3.6</v>
      </c>
      <c r="F32" s="24">
        <f t="shared" si="0"/>
        <v>3.6</v>
      </c>
      <c r="G32" s="23">
        <v>1</v>
      </c>
      <c r="H32" s="30">
        <v>10</v>
      </c>
      <c r="I32" s="27">
        <f t="shared" si="1"/>
        <v>10</v>
      </c>
      <c r="J32" s="27">
        <v>4.8</v>
      </c>
      <c r="K32" s="28">
        <f t="shared" si="2"/>
        <v>6.4</v>
      </c>
      <c r="L32" s="29">
        <f t="shared" si="3"/>
        <v>36.5</v>
      </c>
      <c r="M32" s="58" t="s">
        <v>924</v>
      </c>
      <c r="N32"/>
    </row>
    <row r="33" spans="1:14" x14ac:dyDescent="0.25">
      <c r="A33" s="22">
        <v>41862</v>
      </c>
      <c r="B33" s="25" t="s">
        <v>34</v>
      </c>
      <c r="C33" s="31" t="s">
        <v>174</v>
      </c>
      <c r="D33" s="23" t="s">
        <v>13</v>
      </c>
      <c r="E33" s="24">
        <v>3.6</v>
      </c>
      <c r="F33" s="24">
        <f t="shared" si="0"/>
        <v>3.6</v>
      </c>
      <c r="G33" s="23">
        <v>1</v>
      </c>
      <c r="H33" s="30">
        <v>10</v>
      </c>
      <c r="I33" s="27">
        <f t="shared" si="1"/>
        <v>10</v>
      </c>
      <c r="J33" s="27">
        <v>15</v>
      </c>
      <c r="K33" s="28">
        <f t="shared" si="2"/>
        <v>6.4</v>
      </c>
      <c r="L33" s="29">
        <f t="shared" si="3"/>
        <v>42.9</v>
      </c>
      <c r="M33" s="58" t="s">
        <v>924</v>
      </c>
      <c r="N33"/>
    </row>
    <row r="34" spans="1:14" x14ac:dyDescent="0.25">
      <c r="A34" s="22">
        <v>41862</v>
      </c>
      <c r="B34" s="25" t="s">
        <v>27</v>
      </c>
      <c r="C34" s="31" t="s">
        <v>174</v>
      </c>
      <c r="D34" s="23" t="s">
        <v>13</v>
      </c>
      <c r="E34" s="24">
        <v>14.3</v>
      </c>
      <c r="F34" s="24">
        <f t="shared" si="0"/>
        <v>14.3</v>
      </c>
      <c r="G34" s="23">
        <v>1</v>
      </c>
      <c r="H34" s="30">
        <v>35</v>
      </c>
      <c r="I34" s="27">
        <f t="shared" si="1"/>
        <v>35</v>
      </c>
      <c r="J34" s="27">
        <v>6</v>
      </c>
      <c r="K34" s="28">
        <f t="shared" si="2"/>
        <v>20.7</v>
      </c>
      <c r="L34" s="29">
        <f t="shared" si="3"/>
        <v>63.599999999999994</v>
      </c>
      <c r="M34" s="58" t="s">
        <v>925</v>
      </c>
      <c r="N34"/>
    </row>
    <row r="35" spans="1:14" x14ac:dyDescent="0.25">
      <c r="A35" s="22">
        <v>41863</v>
      </c>
      <c r="B35" s="25" t="s">
        <v>469</v>
      </c>
      <c r="C35" s="31" t="s">
        <v>175</v>
      </c>
      <c r="D35" s="23" t="s">
        <v>84</v>
      </c>
      <c r="E35" s="24">
        <v>14</v>
      </c>
      <c r="F35" s="24">
        <f t="shared" si="0"/>
        <v>14</v>
      </c>
      <c r="G35" s="23">
        <v>1</v>
      </c>
      <c r="H35" s="30">
        <v>20</v>
      </c>
      <c r="I35" s="27">
        <f t="shared" si="1"/>
        <v>20</v>
      </c>
      <c r="J35" s="27">
        <v>6</v>
      </c>
      <c r="K35" s="28">
        <f t="shared" si="2"/>
        <v>6</v>
      </c>
      <c r="L35" s="29">
        <f t="shared" si="3"/>
        <v>69.599999999999994</v>
      </c>
      <c r="M35" s="58" t="s">
        <v>926</v>
      </c>
      <c r="N35"/>
    </row>
    <row r="36" spans="1:14" x14ac:dyDescent="0.25">
      <c r="A36" s="22">
        <v>41863</v>
      </c>
      <c r="B36" s="25" t="s">
        <v>80</v>
      </c>
      <c r="C36" s="31" t="s">
        <v>183</v>
      </c>
      <c r="D36" s="23" t="s">
        <v>84</v>
      </c>
      <c r="E36" s="24">
        <v>35</v>
      </c>
      <c r="F36" s="24">
        <f t="shared" si="0"/>
        <v>35</v>
      </c>
      <c r="G36" s="23">
        <v>1</v>
      </c>
      <c r="H36" s="30">
        <v>50</v>
      </c>
      <c r="I36" s="27">
        <f t="shared" si="1"/>
        <v>50</v>
      </c>
      <c r="J36" s="27">
        <v>6</v>
      </c>
      <c r="K36" s="28">
        <f t="shared" si="2"/>
        <v>15</v>
      </c>
      <c r="L36" s="29">
        <f t="shared" si="3"/>
        <v>84.6</v>
      </c>
      <c r="M36" s="58" t="s">
        <v>926</v>
      </c>
      <c r="N36"/>
    </row>
    <row r="37" spans="1:14" x14ac:dyDescent="0.25">
      <c r="A37" s="22">
        <v>41863</v>
      </c>
      <c r="B37" s="25" t="s">
        <v>63</v>
      </c>
      <c r="C37" s="31" t="s">
        <v>174</v>
      </c>
      <c r="D37" s="23" t="s">
        <v>13</v>
      </c>
      <c r="E37" s="24">
        <v>3.6</v>
      </c>
      <c r="F37" s="24">
        <f t="shared" si="0"/>
        <v>3.6</v>
      </c>
      <c r="G37" s="23">
        <v>1</v>
      </c>
      <c r="H37" s="30">
        <v>10</v>
      </c>
      <c r="I37" s="27">
        <f t="shared" si="1"/>
        <v>10</v>
      </c>
      <c r="J37" s="27">
        <v>3</v>
      </c>
      <c r="K37" s="28">
        <f t="shared" si="2"/>
        <v>6.4</v>
      </c>
      <c r="L37" s="29">
        <f t="shared" si="3"/>
        <v>91</v>
      </c>
      <c r="M37" s="58" t="s">
        <v>927</v>
      </c>
      <c r="N37"/>
    </row>
    <row r="38" spans="1:14" x14ac:dyDescent="0.25">
      <c r="A38" s="22">
        <v>41863</v>
      </c>
      <c r="B38" s="25" t="s">
        <v>64</v>
      </c>
      <c r="C38" s="31" t="s">
        <v>174</v>
      </c>
      <c r="D38" s="23" t="s">
        <v>13</v>
      </c>
      <c r="E38" s="24">
        <v>3.6</v>
      </c>
      <c r="F38" s="24">
        <f t="shared" si="0"/>
        <v>3.6</v>
      </c>
      <c r="G38" s="23">
        <v>1</v>
      </c>
      <c r="H38" s="30">
        <v>10</v>
      </c>
      <c r="I38" s="27">
        <f t="shared" si="1"/>
        <v>10</v>
      </c>
      <c r="J38" s="27">
        <v>15</v>
      </c>
      <c r="K38" s="28">
        <f t="shared" si="2"/>
        <v>6.4</v>
      </c>
      <c r="L38" s="29">
        <f t="shared" si="3"/>
        <v>97.4</v>
      </c>
      <c r="M38" s="58" t="s">
        <v>927</v>
      </c>
      <c r="N38"/>
    </row>
    <row r="39" spans="1:14" x14ac:dyDescent="0.25">
      <c r="A39" s="22">
        <v>41864</v>
      </c>
      <c r="B39" s="25" t="s">
        <v>783</v>
      </c>
      <c r="C39" s="31" t="s">
        <v>175</v>
      </c>
      <c r="D39" s="23" t="s">
        <v>831</v>
      </c>
      <c r="E39" s="24">
        <v>12</v>
      </c>
      <c r="F39" s="24">
        <f t="shared" si="0"/>
        <v>12</v>
      </c>
      <c r="G39" s="23">
        <v>1</v>
      </c>
      <c r="H39" s="30">
        <v>15</v>
      </c>
      <c r="I39" s="27">
        <f t="shared" si="1"/>
        <v>15</v>
      </c>
      <c r="J39" s="27">
        <v>10</v>
      </c>
      <c r="K39" s="28">
        <f t="shared" si="2"/>
        <v>3</v>
      </c>
      <c r="L39" s="29">
        <f t="shared" si="3"/>
        <v>100.4</v>
      </c>
      <c r="M39" s="58" t="s">
        <v>928</v>
      </c>
      <c r="N39"/>
    </row>
    <row r="40" spans="1:14" x14ac:dyDescent="0.25">
      <c r="A40" s="22">
        <v>41864</v>
      </c>
      <c r="B40" s="25" t="s">
        <v>42</v>
      </c>
      <c r="C40" s="31" t="s">
        <v>182</v>
      </c>
      <c r="D40" s="23" t="s">
        <v>13</v>
      </c>
      <c r="E40" s="24">
        <v>3</v>
      </c>
      <c r="F40" s="24">
        <f t="shared" si="0"/>
        <v>3</v>
      </c>
      <c r="G40" s="23">
        <v>1</v>
      </c>
      <c r="H40" s="30">
        <v>15</v>
      </c>
      <c r="I40" s="27">
        <f t="shared" si="1"/>
        <v>15</v>
      </c>
      <c r="J40" s="27">
        <v>3</v>
      </c>
      <c r="K40" s="28">
        <f t="shared" si="2"/>
        <v>12</v>
      </c>
      <c r="L40" s="29">
        <f t="shared" si="3"/>
        <v>112.4</v>
      </c>
      <c r="M40" s="58" t="s">
        <v>929</v>
      </c>
      <c r="N40"/>
    </row>
    <row r="41" spans="1:14" x14ac:dyDescent="0.25">
      <c r="A41" s="22">
        <v>41864</v>
      </c>
      <c r="B41" s="25" t="s">
        <v>878</v>
      </c>
      <c r="C41" s="31" t="s">
        <v>173</v>
      </c>
      <c r="D41" s="23" t="s">
        <v>82</v>
      </c>
      <c r="E41" s="24">
        <v>90</v>
      </c>
      <c r="F41" s="24">
        <f t="shared" si="0"/>
        <v>90</v>
      </c>
      <c r="G41" s="23">
        <v>1</v>
      </c>
      <c r="H41" s="30">
        <v>25</v>
      </c>
      <c r="I41" s="27">
        <f t="shared" si="1"/>
        <v>25</v>
      </c>
      <c r="J41" s="27">
        <v>15</v>
      </c>
      <c r="K41" s="28">
        <f t="shared" si="2"/>
        <v>-65</v>
      </c>
      <c r="L41" s="29">
        <f t="shared" si="3"/>
        <v>47.400000000000006</v>
      </c>
      <c r="M41" s="58" t="s">
        <v>930</v>
      </c>
      <c r="N41"/>
    </row>
    <row r="42" spans="1:14" x14ac:dyDescent="0.25">
      <c r="A42" s="22">
        <v>41865</v>
      </c>
      <c r="B42" s="25" t="s">
        <v>879</v>
      </c>
      <c r="C42" s="31" t="s">
        <v>173</v>
      </c>
      <c r="D42" s="23" t="s">
        <v>87</v>
      </c>
      <c r="E42" s="24">
        <v>22.5</v>
      </c>
      <c r="F42" s="24">
        <f t="shared" si="0"/>
        <v>90</v>
      </c>
      <c r="G42" s="23">
        <v>4</v>
      </c>
      <c r="H42" s="30">
        <v>25</v>
      </c>
      <c r="I42" s="27">
        <f t="shared" si="1"/>
        <v>100</v>
      </c>
      <c r="J42" s="27">
        <v>6</v>
      </c>
      <c r="K42" s="28">
        <f t="shared" si="2"/>
        <v>10</v>
      </c>
      <c r="L42" s="29">
        <f t="shared" si="3"/>
        <v>57.400000000000006</v>
      </c>
      <c r="M42" s="58" t="s">
        <v>931</v>
      </c>
      <c r="N42"/>
    </row>
    <row r="43" spans="1:14" x14ac:dyDescent="0.25">
      <c r="A43" s="22">
        <v>41865</v>
      </c>
      <c r="B43" s="25" t="s">
        <v>227</v>
      </c>
      <c r="C43" s="31" t="s">
        <v>175</v>
      </c>
      <c r="D43" s="23" t="s">
        <v>831</v>
      </c>
      <c r="E43" s="24">
        <v>12</v>
      </c>
      <c r="F43" s="24">
        <f t="shared" si="0"/>
        <v>12</v>
      </c>
      <c r="G43" s="23">
        <v>1</v>
      </c>
      <c r="H43" s="30">
        <v>15</v>
      </c>
      <c r="I43" s="27">
        <f t="shared" si="1"/>
        <v>15</v>
      </c>
      <c r="J43" s="27">
        <v>0.69</v>
      </c>
      <c r="K43" s="28">
        <f t="shared" si="2"/>
        <v>3</v>
      </c>
      <c r="L43" s="29">
        <f t="shared" si="3"/>
        <v>60.400000000000006</v>
      </c>
      <c r="M43" s="58" t="s">
        <v>932</v>
      </c>
      <c r="N43"/>
    </row>
    <row r="44" spans="1:14" x14ac:dyDescent="0.25">
      <c r="A44" s="22">
        <v>41865</v>
      </c>
      <c r="B44" s="25" t="s">
        <v>450</v>
      </c>
      <c r="C44" s="31" t="s">
        <v>175</v>
      </c>
      <c r="D44" s="23" t="s">
        <v>473</v>
      </c>
      <c r="E44" s="24">
        <v>5.4</v>
      </c>
      <c r="F44" s="24">
        <f t="shared" si="0"/>
        <v>5.4</v>
      </c>
      <c r="G44" s="23">
        <v>1</v>
      </c>
      <c r="H44" s="30">
        <v>8</v>
      </c>
      <c r="I44" s="27">
        <f t="shared" si="1"/>
        <v>8</v>
      </c>
      <c r="J44" s="27">
        <v>4.8</v>
      </c>
      <c r="K44" s="28">
        <f t="shared" si="2"/>
        <v>2.5999999999999996</v>
      </c>
      <c r="L44" s="29">
        <f t="shared" si="3"/>
        <v>63.000000000000007</v>
      </c>
      <c r="M44" s="58" t="s">
        <v>932</v>
      </c>
      <c r="N44"/>
    </row>
    <row r="45" spans="1:14" x14ac:dyDescent="0.25">
      <c r="A45" s="22">
        <v>41865</v>
      </c>
      <c r="B45" s="25" t="s">
        <v>880</v>
      </c>
      <c r="C45" s="31" t="s">
        <v>173</v>
      </c>
      <c r="D45" s="23" t="s">
        <v>87</v>
      </c>
      <c r="E45" s="24">
        <v>45</v>
      </c>
      <c r="F45" s="24">
        <f t="shared" si="0"/>
        <v>90</v>
      </c>
      <c r="G45" s="23">
        <v>2</v>
      </c>
      <c r="H45" s="30">
        <v>25</v>
      </c>
      <c r="I45" s="27">
        <f t="shared" si="1"/>
        <v>50</v>
      </c>
      <c r="J45" s="27">
        <v>6</v>
      </c>
      <c r="K45" s="28">
        <f t="shared" si="2"/>
        <v>-40</v>
      </c>
      <c r="L45" s="29">
        <f t="shared" si="3"/>
        <v>23.000000000000007</v>
      </c>
      <c r="M45" s="58" t="s">
        <v>933</v>
      </c>
      <c r="N45"/>
    </row>
    <row r="46" spans="1:14" x14ac:dyDescent="0.25">
      <c r="A46" s="22">
        <v>41865</v>
      </c>
      <c r="B46" s="25" t="s">
        <v>881</v>
      </c>
      <c r="C46" s="31" t="s">
        <v>184</v>
      </c>
      <c r="D46" s="23" t="s">
        <v>12</v>
      </c>
      <c r="E46" s="24">
        <v>28</v>
      </c>
      <c r="F46" s="24">
        <f t="shared" si="0"/>
        <v>28</v>
      </c>
      <c r="G46" s="23">
        <v>1</v>
      </c>
      <c r="H46" s="30">
        <v>40</v>
      </c>
      <c r="I46" s="27">
        <f t="shared" si="1"/>
        <v>40</v>
      </c>
      <c r="J46" s="27">
        <v>10</v>
      </c>
      <c r="K46" s="28">
        <f t="shared" si="2"/>
        <v>12</v>
      </c>
      <c r="L46" s="29">
        <f t="shared" si="3"/>
        <v>35.000000000000007</v>
      </c>
      <c r="M46" s="58" t="s">
        <v>934</v>
      </c>
      <c r="N46"/>
    </row>
    <row r="47" spans="1:14" x14ac:dyDescent="0.25">
      <c r="A47" s="22">
        <v>41865</v>
      </c>
      <c r="B47" s="25" t="s">
        <v>882</v>
      </c>
      <c r="C47" s="31" t="s">
        <v>751</v>
      </c>
      <c r="D47" s="23" t="s">
        <v>17</v>
      </c>
      <c r="E47" s="24">
        <v>13</v>
      </c>
      <c r="F47" s="24">
        <f t="shared" si="0"/>
        <v>13</v>
      </c>
      <c r="G47" s="23">
        <v>1</v>
      </c>
      <c r="H47" s="30">
        <v>15</v>
      </c>
      <c r="I47" s="27">
        <f t="shared" si="1"/>
        <v>15</v>
      </c>
      <c r="J47" s="27">
        <v>4.8</v>
      </c>
      <c r="K47" s="28">
        <f t="shared" si="2"/>
        <v>2</v>
      </c>
      <c r="L47" s="29">
        <f t="shared" si="3"/>
        <v>37.000000000000007</v>
      </c>
      <c r="M47" s="58" t="s">
        <v>935</v>
      </c>
      <c r="N47"/>
    </row>
    <row r="48" spans="1:14" x14ac:dyDescent="0.25">
      <c r="A48" s="22">
        <v>41865</v>
      </c>
      <c r="B48" s="25" t="s">
        <v>672</v>
      </c>
      <c r="C48" s="31" t="s">
        <v>751</v>
      </c>
      <c r="D48" s="23" t="s">
        <v>17</v>
      </c>
      <c r="E48" s="24">
        <v>13</v>
      </c>
      <c r="F48" s="24">
        <f t="shared" si="0"/>
        <v>13</v>
      </c>
      <c r="G48" s="23">
        <v>1</v>
      </c>
      <c r="H48" s="30">
        <v>15</v>
      </c>
      <c r="I48" s="27">
        <f t="shared" si="1"/>
        <v>15</v>
      </c>
      <c r="J48" s="27">
        <v>6</v>
      </c>
      <c r="K48" s="28">
        <f t="shared" si="2"/>
        <v>2</v>
      </c>
      <c r="L48" s="29">
        <f t="shared" si="3"/>
        <v>39.000000000000007</v>
      </c>
      <c r="M48" s="58" t="s">
        <v>935</v>
      </c>
      <c r="N48"/>
    </row>
    <row r="49" spans="1:14" x14ac:dyDescent="0.25">
      <c r="A49" s="22">
        <v>41865</v>
      </c>
      <c r="B49" s="25" t="s">
        <v>671</v>
      </c>
      <c r="C49" s="31" t="s">
        <v>751</v>
      </c>
      <c r="D49" s="23" t="s">
        <v>17</v>
      </c>
      <c r="E49" s="24">
        <v>13</v>
      </c>
      <c r="F49" s="24">
        <f t="shared" si="0"/>
        <v>13</v>
      </c>
      <c r="G49" s="23">
        <v>1</v>
      </c>
      <c r="H49" s="30">
        <v>15</v>
      </c>
      <c r="I49" s="27">
        <f t="shared" si="1"/>
        <v>15</v>
      </c>
      <c r="J49" s="27">
        <v>6</v>
      </c>
      <c r="K49" s="28">
        <f t="shared" si="2"/>
        <v>2</v>
      </c>
      <c r="L49" s="29">
        <f t="shared" si="3"/>
        <v>41.000000000000007</v>
      </c>
      <c r="M49" s="58" t="s">
        <v>935</v>
      </c>
      <c r="N49"/>
    </row>
    <row r="50" spans="1:14" x14ac:dyDescent="0.25">
      <c r="A50" s="22">
        <v>41865</v>
      </c>
      <c r="B50" s="25" t="s">
        <v>59</v>
      </c>
      <c r="C50" s="31" t="s">
        <v>175</v>
      </c>
      <c r="D50" s="23" t="s">
        <v>12</v>
      </c>
      <c r="E50" s="24">
        <v>7</v>
      </c>
      <c r="F50" s="24">
        <f t="shared" si="0"/>
        <v>7</v>
      </c>
      <c r="G50" s="23">
        <v>1</v>
      </c>
      <c r="H50" s="30">
        <v>10</v>
      </c>
      <c r="I50" s="27">
        <f t="shared" si="1"/>
        <v>10</v>
      </c>
      <c r="J50" s="27">
        <v>3</v>
      </c>
      <c r="K50" s="28">
        <f t="shared" si="2"/>
        <v>3</v>
      </c>
      <c r="L50" s="29">
        <f t="shared" si="3"/>
        <v>44.000000000000007</v>
      </c>
      <c r="M50" s="58" t="s">
        <v>936</v>
      </c>
      <c r="N50"/>
    </row>
    <row r="51" spans="1:14" x14ac:dyDescent="0.25">
      <c r="A51" s="22">
        <v>41865</v>
      </c>
      <c r="B51" s="25" t="s">
        <v>346</v>
      </c>
      <c r="C51" s="31" t="s">
        <v>175</v>
      </c>
      <c r="D51" s="23" t="s">
        <v>12</v>
      </c>
      <c r="E51" s="24">
        <v>11.2</v>
      </c>
      <c r="F51" s="24">
        <f t="shared" si="0"/>
        <v>11.2</v>
      </c>
      <c r="G51" s="23">
        <v>1</v>
      </c>
      <c r="H51" s="30">
        <v>16</v>
      </c>
      <c r="I51" s="27">
        <f t="shared" si="1"/>
        <v>16</v>
      </c>
      <c r="J51" s="27">
        <v>15</v>
      </c>
      <c r="K51" s="28">
        <f t="shared" si="2"/>
        <v>4.8000000000000007</v>
      </c>
      <c r="L51" s="29">
        <f t="shared" si="3"/>
        <v>48.800000000000011</v>
      </c>
      <c r="M51" s="58" t="s">
        <v>936</v>
      </c>
      <c r="N51"/>
    </row>
    <row r="52" spans="1:14" x14ac:dyDescent="0.25">
      <c r="A52" s="22">
        <v>41865</v>
      </c>
      <c r="B52" s="25" t="s">
        <v>62</v>
      </c>
      <c r="C52" s="31" t="s">
        <v>174</v>
      </c>
      <c r="D52" s="23" t="s">
        <v>13</v>
      </c>
      <c r="E52" s="24">
        <v>3.6</v>
      </c>
      <c r="F52" s="24">
        <f t="shared" si="0"/>
        <v>18</v>
      </c>
      <c r="G52" s="23">
        <v>5</v>
      </c>
      <c r="H52" s="30">
        <v>10</v>
      </c>
      <c r="I52" s="27">
        <f t="shared" si="1"/>
        <v>50</v>
      </c>
      <c r="J52" s="27">
        <v>10</v>
      </c>
      <c r="K52" s="28">
        <f t="shared" si="2"/>
        <v>32</v>
      </c>
      <c r="L52" s="29">
        <f t="shared" si="3"/>
        <v>80.800000000000011</v>
      </c>
      <c r="M52" s="58" t="s">
        <v>937</v>
      </c>
      <c r="N52"/>
    </row>
    <row r="53" spans="1:14" x14ac:dyDescent="0.25">
      <c r="A53" s="22">
        <v>41865</v>
      </c>
      <c r="B53" s="25" t="s">
        <v>346</v>
      </c>
      <c r="C53" s="31" t="s">
        <v>175</v>
      </c>
      <c r="D53" s="23" t="s">
        <v>12</v>
      </c>
      <c r="E53" s="24">
        <v>11.2</v>
      </c>
      <c r="F53" s="24">
        <f t="shared" si="0"/>
        <v>11.2</v>
      </c>
      <c r="G53" s="23">
        <v>1</v>
      </c>
      <c r="H53" s="30">
        <v>16</v>
      </c>
      <c r="I53" s="27">
        <f t="shared" si="1"/>
        <v>16</v>
      </c>
      <c r="J53" s="27">
        <v>3</v>
      </c>
      <c r="K53" s="28">
        <f t="shared" si="2"/>
        <v>4.8000000000000007</v>
      </c>
      <c r="L53" s="29">
        <f t="shared" si="3"/>
        <v>85.600000000000009</v>
      </c>
      <c r="M53" s="58" t="s">
        <v>937</v>
      </c>
      <c r="N53"/>
    </row>
    <row r="54" spans="1:14" x14ac:dyDescent="0.25">
      <c r="A54" s="22">
        <v>41866</v>
      </c>
      <c r="B54" s="25" t="s">
        <v>883</v>
      </c>
      <c r="C54" s="31" t="s">
        <v>175</v>
      </c>
      <c r="D54" s="23" t="s">
        <v>12</v>
      </c>
      <c r="E54" s="24">
        <v>11.2</v>
      </c>
      <c r="F54" s="24">
        <f t="shared" si="0"/>
        <v>11.2</v>
      </c>
      <c r="G54" s="23">
        <v>1</v>
      </c>
      <c r="H54" s="30">
        <v>16</v>
      </c>
      <c r="I54" s="27">
        <f t="shared" si="1"/>
        <v>16</v>
      </c>
      <c r="J54" s="27">
        <v>15</v>
      </c>
      <c r="K54" s="28">
        <f t="shared" si="2"/>
        <v>4.8000000000000007</v>
      </c>
      <c r="L54" s="29">
        <f t="shared" si="3"/>
        <v>90.4</v>
      </c>
      <c r="M54" s="58" t="s">
        <v>938</v>
      </c>
      <c r="N54"/>
    </row>
    <row r="55" spans="1:14" x14ac:dyDescent="0.25">
      <c r="A55" s="22">
        <v>41866</v>
      </c>
      <c r="B55" s="25" t="s">
        <v>884</v>
      </c>
      <c r="C55" s="31" t="s">
        <v>321</v>
      </c>
      <c r="D55" s="23" t="s">
        <v>86</v>
      </c>
      <c r="E55" s="24">
        <v>65</v>
      </c>
      <c r="F55" s="24">
        <f t="shared" si="0"/>
        <v>65</v>
      </c>
      <c r="G55" s="23">
        <v>1</v>
      </c>
      <c r="H55" s="30">
        <v>99</v>
      </c>
      <c r="I55" s="27">
        <f t="shared" si="1"/>
        <v>99</v>
      </c>
      <c r="J55" s="27">
        <v>6</v>
      </c>
      <c r="K55" s="28">
        <f t="shared" si="2"/>
        <v>34</v>
      </c>
      <c r="L55" s="29">
        <f t="shared" si="3"/>
        <v>124.4</v>
      </c>
      <c r="M55" s="58" t="s">
        <v>939</v>
      </c>
      <c r="N55"/>
    </row>
    <row r="56" spans="1:14" x14ac:dyDescent="0.25">
      <c r="A56" s="22">
        <v>41867</v>
      </c>
      <c r="B56" s="25" t="s">
        <v>57</v>
      </c>
      <c r="C56" s="31" t="s">
        <v>181</v>
      </c>
      <c r="D56" s="23" t="s">
        <v>17</v>
      </c>
      <c r="E56" s="24">
        <v>20</v>
      </c>
      <c r="F56" s="24">
        <f t="shared" si="0"/>
        <v>20</v>
      </c>
      <c r="G56" s="23">
        <v>1</v>
      </c>
      <c r="H56" s="30">
        <v>25</v>
      </c>
      <c r="I56" s="27">
        <f t="shared" si="1"/>
        <v>25</v>
      </c>
      <c r="J56" s="27">
        <v>0.69</v>
      </c>
      <c r="K56" s="28">
        <f t="shared" si="2"/>
        <v>5</v>
      </c>
      <c r="L56" s="29">
        <f t="shared" si="3"/>
        <v>129.4</v>
      </c>
      <c r="M56" s="58" t="s">
        <v>940</v>
      </c>
      <c r="N56"/>
    </row>
    <row r="57" spans="1:14" x14ac:dyDescent="0.25">
      <c r="A57" s="22">
        <v>41869</v>
      </c>
      <c r="B57" s="90" t="s">
        <v>80</v>
      </c>
      <c r="C57" s="31" t="s">
        <v>183</v>
      </c>
      <c r="D57" s="23" t="s">
        <v>84</v>
      </c>
      <c r="E57" s="24">
        <v>35</v>
      </c>
      <c r="F57" s="24">
        <f t="shared" si="0"/>
        <v>35</v>
      </c>
      <c r="G57" s="23">
        <v>1</v>
      </c>
      <c r="H57" s="30">
        <v>50</v>
      </c>
      <c r="I57" s="27">
        <f t="shared" si="1"/>
        <v>50</v>
      </c>
      <c r="J57" s="27">
        <v>4.8</v>
      </c>
      <c r="K57" s="28">
        <f t="shared" si="2"/>
        <v>15</v>
      </c>
      <c r="L57" s="29">
        <f t="shared" si="3"/>
        <v>144.4</v>
      </c>
      <c r="M57" s="58" t="s">
        <v>941</v>
      </c>
      <c r="N57"/>
    </row>
    <row r="58" spans="1:14" x14ac:dyDescent="0.25">
      <c r="A58" s="22">
        <v>41869</v>
      </c>
      <c r="B58" s="25" t="s">
        <v>37</v>
      </c>
      <c r="C58" s="31" t="s">
        <v>177</v>
      </c>
      <c r="D58" s="23" t="s">
        <v>13</v>
      </c>
      <c r="E58" s="24">
        <v>4.7</v>
      </c>
      <c r="F58" s="24">
        <f t="shared" si="0"/>
        <v>4.7</v>
      </c>
      <c r="G58" s="23">
        <v>1</v>
      </c>
      <c r="H58" s="30">
        <v>20</v>
      </c>
      <c r="I58" s="27">
        <f t="shared" si="1"/>
        <v>20</v>
      </c>
      <c r="J58" s="27">
        <v>15</v>
      </c>
      <c r="K58" s="28">
        <f t="shared" si="2"/>
        <v>15.3</v>
      </c>
      <c r="L58" s="29">
        <f t="shared" si="3"/>
        <v>159.70000000000002</v>
      </c>
      <c r="M58" s="58" t="s">
        <v>942</v>
      </c>
      <c r="N58"/>
    </row>
    <row r="59" spans="1:14" x14ac:dyDescent="0.25">
      <c r="A59" s="22">
        <v>41869</v>
      </c>
      <c r="B59" s="25" t="s">
        <v>227</v>
      </c>
      <c r="C59" s="31" t="s">
        <v>175</v>
      </c>
      <c r="D59" s="23" t="s">
        <v>831</v>
      </c>
      <c r="E59" s="24">
        <v>12</v>
      </c>
      <c r="F59" s="24">
        <f t="shared" si="0"/>
        <v>12</v>
      </c>
      <c r="G59" s="23">
        <v>1</v>
      </c>
      <c r="H59" s="30">
        <v>15</v>
      </c>
      <c r="I59" s="27">
        <f t="shared" si="1"/>
        <v>15</v>
      </c>
      <c r="J59" s="27">
        <v>6</v>
      </c>
      <c r="K59" s="28">
        <f t="shared" si="2"/>
        <v>3</v>
      </c>
      <c r="L59" s="29">
        <f t="shared" si="3"/>
        <v>162.70000000000002</v>
      </c>
      <c r="M59" s="58" t="s">
        <v>942</v>
      </c>
      <c r="N59"/>
    </row>
    <row r="60" spans="1:14" x14ac:dyDescent="0.25">
      <c r="A60" s="22">
        <v>41869</v>
      </c>
      <c r="B60" s="25" t="s">
        <v>885</v>
      </c>
      <c r="C60" s="31" t="s">
        <v>749</v>
      </c>
      <c r="D60" s="23" t="s">
        <v>756</v>
      </c>
      <c r="E60" s="24">
        <v>54.4</v>
      </c>
      <c r="F60" s="24">
        <f t="shared" si="0"/>
        <v>54.4</v>
      </c>
      <c r="G60" s="23">
        <v>1</v>
      </c>
      <c r="H60" s="30">
        <v>68</v>
      </c>
      <c r="I60" s="27">
        <f t="shared" si="1"/>
        <v>68</v>
      </c>
      <c r="J60" s="27">
        <v>6</v>
      </c>
      <c r="K60" s="28">
        <f t="shared" si="2"/>
        <v>13.600000000000001</v>
      </c>
      <c r="L60" s="29">
        <f t="shared" si="3"/>
        <v>176.3</v>
      </c>
      <c r="M60" s="58" t="s">
        <v>942</v>
      </c>
      <c r="N60"/>
    </row>
    <row r="61" spans="1:14" x14ac:dyDescent="0.25">
      <c r="A61" s="22">
        <v>41870</v>
      </c>
      <c r="B61" s="25" t="s">
        <v>886</v>
      </c>
      <c r="C61" s="31" t="s">
        <v>173</v>
      </c>
      <c r="D61" s="23" t="s">
        <v>87</v>
      </c>
      <c r="E61" s="24">
        <v>45</v>
      </c>
      <c r="F61" s="24">
        <f t="shared" si="0"/>
        <v>90</v>
      </c>
      <c r="G61" s="23">
        <v>2</v>
      </c>
      <c r="H61" s="30">
        <v>25</v>
      </c>
      <c r="I61" s="27">
        <f t="shared" si="1"/>
        <v>50</v>
      </c>
      <c r="J61" s="27">
        <v>6</v>
      </c>
      <c r="K61" s="28">
        <f t="shared" si="2"/>
        <v>-40</v>
      </c>
      <c r="L61" s="29">
        <f t="shared" si="3"/>
        <v>136.30000000000001</v>
      </c>
      <c r="M61" s="58" t="s">
        <v>943</v>
      </c>
      <c r="N61"/>
    </row>
    <row r="62" spans="1:14" x14ac:dyDescent="0.25">
      <c r="A62" s="22">
        <v>41870</v>
      </c>
      <c r="B62" s="25" t="s">
        <v>27</v>
      </c>
      <c r="C62" s="31" t="s">
        <v>174</v>
      </c>
      <c r="D62" s="23" t="s">
        <v>13</v>
      </c>
      <c r="E62" s="24">
        <v>14.3</v>
      </c>
      <c r="F62" s="24">
        <f t="shared" si="0"/>
        <v>42.900000000000006</v>
      </c>
      <c r="G62" s="23">
        <v>3</v>
      </c>
      <c r="H62" s="30">
        <v>35</v>
      </c>
      <c r="I62" s="27">
        <f t="shared" si="1"/>
        <v>105</v>
      </c>
      <c r="J62" s="27">
        <v>3</v>
      </c>
      <c r="K62" s="28">
        <f t="shared" si="2"/>
        <v>62.099999999999994</v>
      </c>
      <c r="L62" s="29">
        <f t="shared" si="3"/>
        <v>198.4</v>
      </c>
      <c r="M62" s="58" t="s">
        <v>944</v>
      </c>
      <c r="N62"/>
    </row>
    <row r="63" spans="1:14" x14ac:dyDescent="0.25">
      <c r="A63" s="22">
        <v>41870</v>
      </c>
      <c r="B63" s="25" t="s">
        <v>77</v>
      </c>
      <c r="C63" s="31" t="s">
        <v>188</v>
      </c>
      <c r="D63" s="23" t="s">
        <v>12</v>
      </c>
      <c r="E63" s="24">
        <v>15.4</v>
      </c>
      <c r="F63" s="24">
        <f t="shared" si="0"/>
        <v>15.4</v>
      </c>
      <c r="G63" s="23">
        <v>1</v>
      </c>
      <c r="H63" s="30">
        <v>22</v>
      </c>
      <c r="I63" s="27">
        <f t="shared" si="1"/>
        <v>22</v>
      </c>
      <c r="J63" s="27">
        <v>15</v>
      </c>
      <c r="K63" s="28">
        <f t="shared" si="2"/>
        <v>6.6</v>
      </c>
      <c r="L63" s="29">
        <f t="shared" si="3"/>
        <v>205</v>
      </c>
      <c r="M63" s="58" t="s">
        <v>944</v>
      </c>
      <c r="N63"/>
    </row>
    <row r="64" spans="1:14" x14ac:dyDescent="0.25">
      <c r="A64" s="22">
        <v>41870</v>
      </c>
      <c r="B64" s="25" t="s">
        <v>63</v>
      </c>
      <c r="C64" s="31" t="s">
        <v>174</v>
      </c>
      <c r="D64" s="23" t="s">
        <v>13</v>
      </c>
      <c r="E64" s="24">
        <v>3.6</v>
      </c>
      <c r="F64" s="24">
        <f t="shared" si="0"/>
        <v>3.6</v>
      </c>
      <c r="G64" s="23">
        <v>1</v>
      </c>
      <c r="H64" s="30">
        <v>10</v>
      </c>
      <c r="I64" s="27">
        <f t="shared" si="1"/>
        <v>10</v>
      </c>
      <c r="J64" s="27">
        <v>10</v>
      </c>
      <c r="K64" s="28">
        <f t="shared" si="2"/>
        <v>6.4</v>
      </c>
      <c r="L64" s="29">
        <f t="shared" si="3"/>
        <v>211.4</v>
      </c>
      <c r="M64" s="58" t="s">
        <v>945</v>
      </c>
      <c r="N64"/>
    </row>
    <row r="65" spans="1:14" x14ac:dyDescent="0.25">
      <c r="A65" s="22">
        <v>41870</v>
      </c>
      <c r="B65" s="25" t="s">
        <v>34</v>
      </c>
      <c r="C65" s="31" t="s">
        <v>174</v>
      </c>
      <c r="D65" s="23" t="s">
        <v>13</v>
      </c>
      <c r="E65" s="24">
        <v>3.6</v>
      </c>
      <c r="F65" s="24">
        <f t="shared" si="0"/>
        <v>3.6</v>
      </c>
      <c r="G65" s="23">
        <v>1</v>
      </c>
      <c r="H65" s="30">
        <v>10</v>
      </c>
      <c r="I65" s="27">
        <f t="shared" si="1"/>
        <v>10</v>
      </c>
      <c r="J65" s="27">
        <v>3</v>
      </c>
      <c r="K65" s="28">
        <f t="shared" si="2"/>
        <v>6.4</v>
      </c>
      <c r="L65" s="29">
        <f t="shared" si="3"/>
        <v>217.8</v>
      </c>
      <c r="M65" s="58" t="s">
        <v>945</v>
      </c>
      <c r="N65"/>
    </row>
    <row r="66" spans="1:14" x14ac:dyDescent="0.25">
      <c r="A66" s="22">
        <v>41871</v>
      </c>
      <c r="B66" s="25" t="s">
        <v>887</v>
      </c>
      <c r="C66" s="31" t="s">
        <v>173</v>
      </c>
      <c r="D66" s="23" t="s">
        <v>87</v>
      </c>
      <c r="E66" s="24">
        <v>45</v>
      </c>
      <c r="F66" s="24">
        <f t="shared" si="0"/>
        <v>90</v>
      </c>
      <c r="G66" s="23">
        <v>2</v>
      </c>
      <c r="H66" s="30">
        <v>25</v>
      </c>
      <c r="I66" s="27">
        <f t="shared" si="1"/>
        <v>50</v>
      </c>
      <c r="J66" s="27">
        <v>15</v>
      </c>
      <c r="K66" s="28">
        <f t="shared" si="2"/>
        <v>-40</v>
      </c>
      <c r="L66" s="29">
        <f t="shared" si="3"/>
        <v>177.8</v>
      </c>
      <c r="M66" s="58" t="s">
        <v>946</v>
      </c>
      <c r="N66"/>
    </row>
    <row r="67" spans="1:14" x14ac:dyDescent="0.25">
      <c r="A67" s="22">
        <v>41872</v>
      </c>
      <c r="B67" s="25" t="s">
        <v>49</v>
      </c>
      <c r="C67" s="31" t="s">
        <v>185</v>
      </c>
      <c r="D67" s="23" t="s">
        <v>13</v>
      </c>
      <c r="E67" s="24">
        <v>0.95</v>
      </c>
      <c r="F67" s="24">
        <f t="shared" si="0"/>
        <v>7.6</v>
      </c>
      <c r="G67" s="23">
        <v>8</v>
      </c>
      <c r="H67" s="30">
        <v>1</v>
      </c>
      <c r="I67" s="27">
        <f t="shared" si="1"/>
        <v>8</v>
      </c>
      <c r="J67" s="27">
        <v>6</v>
      </c>
      <c r="K67" s="28">
        <f t="shared" si="2"/>
        <v>0.40000000000000036</v>
      </c>
      <c r="L67" s="29">
        <f t="shared" si="3"/>
        <v>178.20000000000002</v>
      </c>
      <c r="M67" s="58" t="s">
        <v>947</v>
      </c>
      <c r="N67"/>
    </row>
    <row r="68" spans="1:14" x14ac:dyDescent="0.25">
      <c r="A68" s="22">
        <v>41872</v>
      </c>
      <c r="B68" s="25" t="s">
        <v>60</v>
      </c>
      <c r="C68" s="31" t="s">
        <v>185</v>
      </c>
      <c r="D68" s="23" t="s">
        <v>13</v>
      </c>
      <c r="E68" s="24">
        <v>0.28999999999999998</v>
      </c>
      <c r="F68" s="24">
        <f t="shared" si="0"/>
        <v>5.8</v>
      </c>
      <c r="G68" s="23">
        <v>20</v>
      </c>
      <c r="H68" s="30">
        <v>0.3</v>
      </c>
      <c r="I68" s="27">
        <f t="shared" si="1"/>
        <v>6</v>
      </c>
      <c r="J68" s="27">
        <v>0.69</v>
      </c>
      <c r="K68" s="28">
        <f t="shared" si="2"/>
        <v>0.20000000000000018</v>
      </c>
      <c r="L68" s="29">
        <f t="shared" si="3"/>
        <v>178.4</v>
      </c>
      <c r="M68" s="58" t="s">
        <v>948</v>
      </c>
      <c r="N68"/>
    </row>
    <row r="69" spans="1:14" x14ac:dyDescent="0.25">
      <c r="A69" s="22">
        <v>41872</v>
      </c>
      <c r="B69" s="25" t="s">
        <v>882</v>
      </c>
      <c r="C69" s="31" t="s">
        <v>751</v>
      </c>
      <c r="D69" s="23" t="s">
        <v>17</v>
      </c>
      <c r="E69" s="24">
        <v>13</v>
      </c>
      <c r="F69" s="24">
        <f t="shared" si="0"/>
        <v>13</v>
      </c>
      <c r="G69" s="23">
        <v>1</v>
      </c>
      <c r="H69" s="30">
        <v>15</v>
      </c>
      <c r="I69" s="27">
        <f t="shared" si="1"/>
        <v>15</v>
      </c>
      <c r="J69" s="27">
        <v>4.8</v>
      </c>
      <c r="K69" s="28">
        <f t="shared" si="2"/>
        <v>2</v>
      </c>
      <c r="L69" s="29">
        <f t="shared" ref="L69:L113" si="4">L68+K69</f>
        <v>180.4</v>
      </c>
      <c r="M69" s="58" t="s">
        <v>948</v>
      </c>
      <c r="N69"/>
    </row>
    <row r="70" spans="1:14" x14ac:dyDescent="0.25">
      <c r="A70" s="22">
        <v>41872</v>
      </c>
      <c r="B70" s="25" t="s">
        <v>672</v>
      </c>
      <c r="C70" s="31" t="s">
        <v>751</v>
      </c>
      <c r="D70" s="23" t="s">
        <v>17</v>
      </c>
      <c r="E70" s="24">
        <v>13</v>
      </c>
      <c r="F70" s="24">
        <f t="shared" si="0"/>
        <v>13</v>
      </c>
      <c r="G70" s="23">
        <v>1</v>
      </c>
      <c r="H70" s="30">
        <v>15</v>
      </c>
      <c r="I70" s="27">
        <f t="shared" si="1"/>
        <v>15</v>
      </c>
      <c r="J70" s="27">
        <v>6</v>
      </c>
      <c r="K70" s="28">
        <f t="shared" si="2"/>
        <v>2</v>
      </c>
      <c r="L70" s="29">
        <f t="shared" si="4"/>
        <v>182.4</v>
      </c>
      <c r="M70" s="58" t="s">
        <v>948</v>
      </c>
      <c r="N70"/>
    </row>
    <row r="71" spans="1:14" x14ac:dyDescent="0.25">
      <c r="A71" s="22">
        <v>41872</v>
      </c>
      <c r="B71" s="25" t="s">
        <v>671</v>
      </c>
      <c r="C71" s="31" t="s">
        <v>751</v>
      </c>
      <c r="D71" s="23" t="s">
        <v>17</v>
      </c>
      <c r="E71" s="24">
        <v>13</v>
      </c>
      <c r="F71" s="24">
        <f t="shared" si="0"/>
        <v>13</v>
      </c>
      <c r="G71" s="23">
        <v>1</v>
      </c>
      <c r="H71" s="30">
        <v>15</v>
      </c>
      <c r="I71" s="27">
        <f t="shared" si="1"/>
        <v>15</v>
      </c>
      <c r="J71" s="27">
        <v>10</v>
      </c>
      <c r="K71" s="28">
        <f t="shared" si="2"/>
        <v>2</v>
      </c>
      <c r="L71" s="29">
        <f t="shared" si="4"/>
        <v>184.4</v>
      </c>
      <c r="M71" s="58" t="s">
        <v>948</v>
      </c>
      <c r="N71"/>
    </row>
    <row r="72" spans="1:14" x14ac:dyDescent="0.25">
      <c r="A72" s="22">
        <v>41873</v>
      </c>
      <c r="B72" s="25" t="s">
        <v>27</v>
      </c>
      <c r="C72" s="31" t="s">
        <v>174</v>
      </c>
      <c r="D72" s="23" t="s">
        <v>13</v>
      </c>
      <c r="E72" s="24">
        <v>14.3</v>
      </c>
      <c r="F72" s="24">
        <f t="shared" si="0"/>
        <v>14.3</v>
      </c>
      <c r="G72" s="23">
        <v>1</v>
      </c>
      <c r="H72" s="30">
        <v>35</v>
      </c>
      <c r="I72" s="27">
        <f t="shared" si="1"/>
        <v>35</v>
      </c>
      <c r="J72" s="27">
        <v>4.8</v>
      </c>
      <c r="K72" s="28">
        <f t="shared" si="2"/>
        <v>20.7</v>
      </c>
      <c r="L72" s="29">
        <f t="shared" si="4"/>
        <v>205.1</v>
      </c>
      <c r="M72" s="58" t="s">
        <v>949</v>
      </c>
      <c r="N72"/>
    </row>
    <row r="73" spans="1:14" x14ac:dyDescent="0.25">
      <c r="A73" s="22">
        <v>41873</v>
      </c>
      <c r="B73" s="23" t="s">
        <v>888</v>
      </c>
      <c r="C73" s="31" t="s">
        <v>173</v>
      </c>
      <c r="D73" s="23" t="s">
        <v>82</v>
      </c>
      <c r="E73" s="24">
        <v>45</v>
      </c>
      <c r="F73" s="24">
        <f t="shared" si="0"/>
        <v>90</v>
      </c>
      <c r="G73" s="23">
        <v>2</v>
      </c>
      <c r="H73" s="30">
        <v>25</v>
      </c>
      <c r="I73" s="27">
        <f t="shared" si="1"/>
        <v>50</v>
      </c>
      <c r="J73" s="27">
        <v>6</v>
      </c>
      <c r="K73" s="28">
        <f t="shared" si="2"/>
        <v>-40</v>
      </c>
      <c r="L73" s="29">
        <f t="shared" si="4"/>
        <v>165.1</v>
      </c>
      <c r="M73" s="58" t="s">
        <v>950</v>
      </c>
      <c r="N73"/>
    </row>
    <row r="74" spans="1:14" x14ac:dyDescent="0.25">
      <c r="A74" s="22">
        <v>41873</v>
      </c>
      <c r="B74" s="23" t="s">
        <v>888</v>
      </c>
      <c r="C74" s="31" t="s">
        <v>173</v>
      </c>
      <c r="D74" s="23" t="s">
        <v>82</v>
      </c>
      <c r="E74" s="24">
        <v>0</v>
      </c>
      <c r="F74" s="24">
        <f t="shared" si="0"/>
        <v>0</v>
      </c>
      <c r="G74" s="23">
        <v>1</v>
      </c>
      <c r="H74" s="30">
        <v>25</v>
      </c>
      <c r="I74" s="27">
        <f t="shared" si="1"/>
        <v>25</v>
      </c>
      <c r="J74" s="27">
        <v>6</v>
      </c>
      <c r="K74" s="28">
        <f t="shared" si="2"/>
        <v>25</v>
      </c>
      <c r="L74" s="29">
        <f t="shared" si="4"/>
        <v>190.1</v>
      </c>
      <c r="M74" s="58" t="s">
        <v>951</v>
      </c>
      <c r="N74"/>
    </row>
    <row r="75" spans="1:14" x14ac:dyDescent="0.25">
      <c r="A75" s="22">
        <v>41873</v>
      </c>
      <c r="B75" s="23" t="s">
        <v>888</v>
      </c>
      <c r="C75" s="31" t="s">
        <v>173</v>
      </c>
      <c r="D75" s="23" t="s">
        <v>82</v>
      </c>
      <c r="E75" s="24">
        <v>0</v>
      </c>
      <c r="F75" s="24">
        <f t="shared" si="0"/>
        <v>0</v>
      </c>
      <c r="G75" s="23">
        <v>4</v>
      </c>
      <c r="H75" s="30">
        <v>25</v>
      </c>
      <c r="I75" s="27">
        <f t="shared" si="1"/>
        <v>100</v>
      </c>
      <c r="J75" s="27">
        <v>3</v>
      </c>
      <c r="K75" s="28">
        <f t="shared" si="2"/>
        <v>100</v>
      </c>
      <c r="L75" s="29">
        <f t="shared" si="4"/>
        <v>290.10000000000002</v>
      </c>
      <c r="M75" s="58" t="s">
        <v>952</v>
      </c>
      <c r="N75"/>
    </row>
    <row r="76" spans="1:14" x14ac:dyDescent="0.25">
      <c r="A76" s="22">
        <v>41874</v>
      </c>
      <c r="B76" s="23" t="s">
        <v>38</v>
      </c>
      <c r="C76" s="31" t="s">
        <v>178</v>
      </c>
      <c r="D76" s="23" t="s">
        <v>13</v>
      </c>
      <c r="E76" s="24">
        <v>4.7</v>
      </c>
      <c r="F76" s="24">
        <f t="shared" si="0"/>
        <v>4.7</v>
      </c>
      <c r="G76" s="23">
        <v>1</v>
      </c>
      <c r="H76" s="30">
        <v>12</v>
      </c>
      <c r="I76" s="27">
        <f t="shared" si="1"/>
        <v>12</v>
      </c>
      <c r="J76" s="27">
        <v>15</v>
      </c>
      <c r="K76" s="28">
        <f t="shared" si="2"/>
        <v>7.3</v>
      </c>
      <c r="L76" s="29">
        <f t="shared" si="4"/>
        <v>297.40000000000003</v>
      </c>
      <c r="M76" s="58" t="s">
        <v>953</v>
      </c>
      <c r="N76"/>
    </row>
    <row r="77" spans="1:14" x14ac:dyDescent="0.25">
      <c r="A77" s="22">
        <v>41874</v>
      </c>
      <c r="B77" s="23" t="s">
        <v>27</v>
      </c>
      <c r="C77" s="31" t="s">
        <v>174</v>
      </c>
      <c r="D77" s="23" t="s">
        <v>13</v>
      </c>
      <c r="E77" s="24">
        <v>14.3</v>
      </c>
      <c r="F77" s="24">
        <f t="shared" si="0"/>
        <v>14.3</v>
      </c>
      <c r="G77" s="23">
        <v>1</v>
      </c>
      <c r="H77" s="30">
        <v>35</v>
      </c>
      <c r="I77" s="27">
        <f t="shared" si="1"/>
        <v>35</v>
      </c>
      <c r="J77" s="27">
        <v>10</v>
      </c>
      <c r="K77" s="28">
        <f t="shared" si="2"/>
        <v>20.7</v>
      </c>
      <c r="L77" s="29">
        <f t="shared" si="4"/>
        <v>318.10000000000002</v>
      </c>
      <c r="M77" s="58" t="s">
        <v>954</v>
      </c>
      <c r="N77"/>
    </row>
    <row r="78" spans="1:14" x14ac:dyDescent="0.25">
      <c r="A78" s="22">
        <v>41874</v>
      </c>
      <c r="B78" s="23" t="s">
        <v>27</v>
      </c>
      <c r="C78" s="31" t="s">
        <v>174</v>
      </c>
      <c r="D78" s="23" t="s">
        <v>13</v>
      </c>
      <c r="E78" s="24">
        <v>14.3</v>
      </c>
      <c r="F78" s="24">
        <f t="shared" si="0"/>
        <v>14.3</v>
      </c>
      <c r="G78" s="23">
        <v>1</v>
      </c>
      <c r="H78" s="30">
        <v>35</v>
      </c>
      <c r="I78" s="27">
        <f t="shared" si="1"/>
        <v>35</v>
      </c>
      <c r="J78" s="27">
        <v>3</v>
      </c>
      <c r="K78" s="28">
        <f t="shared" si="2"/>
        <v>20.7</v>
      </c>
      <c r="L78" s="29">
        <f t="shared" si="4"/>
        <v>338.8</v>
      </c>
      <c r="M78" s="58" t="s">
        <v>955</v>
      </c>
      <c r="N78"/>
    </row>
    <row r="79" spans="1:14" x14ac:dyDescent="0.25">
      <c r="A79" s="22">
        <v>41874</v>
      </c>
      <c r="B79" s="23" t="s">
        <v>889</v>
      </c>
      <c r="C79" s="31" t="s">
        <v>185</v>
      </c>
      <c r="D79" s="23" t="s">
        <v>13</v>
      </c>
      <c r="E79" s="24">
        <v>0.95</v>
      </c>
      <c r="F79" s="24">
        <f t="shared" si="0"/>
        <v>0.95</v>
      </c>
      <c r="G79" s="23">
        <v>1</v>
      </c>
      <c r="H79" s="30">
        <v>1</v>
      </c>
      <c r="I79" s="27">
        <f t="shared" si="1"/>
        <v>1</v>
      </c>
      <c r="J79" s="27">
        <v>15</v>
      </c>
      <c r="K79" s="28">
        <f t="shared" si="2"/>
        <v>5.0000000000000044E-2</v>
      </c>
      <c r="L79" s="29">
        <f t="shared" si="4"/>
        <v>338.85</v>
      </c>
      <c r="M79" s="58" t="s">
        <v>956</v>
      </c>
      <c r="N79"/>
    </row>
    <row r="80" spans="1:14" x14ac:dyDescent="0.25">
      <c r="A80" s="22">
        <v>41874</v>
      </c>
      <c r="B80" s="23" t="s">
        <v>783</v>
      </c>
      <c r="C80" s="31" t="s">
        <v>175</v>
      </c>
      <c r="D80" s="23" t="s">
        <v>831</v>
      </c>
      <c r="E80" s="24">
        <v>12</v>
      </c>
      <c r="F80" s="24">
        <f t="shared" si="0"/>
        <v>12</v>
      </c>
      <c r="G80" s="23">
        <v>1</v>
      </c>
      <c r="H80" s="30">
        <v>15</v>
      </c>
      <c r="I80" s="27">
        <f t="shared" si="1"/>
        <v>15</v>
      </c>
      <c r="J80" s="27">
        <v>6</v>
      </c>
      <c r="K80" s="28">
        <f t="shared" si="2"/>
        <v>3</v>
      </c>
      <c r="L80" s="29">
        <f t="shared" si="4"/>
        <v>341.85</v>
      </c>
      <c r="M80" s="58" t="s">
        <v>956</v>
      </c>
      <c r="N80"/>
    </row>
    <row r="81" spans="1:14" x14ac:dyDescent="0.25">
      <c r="A81" s="22">
        <v>41874</v>
      </c>
      <c r="B81" s="25" t="s">
        <v>890</v>
      </c>
      <c r="C81" s="31" t="s">
        <v>179</v>
      </c>
      <c r="D81" s="23" t="s">
        <v>84</v>
      </c>
      <c r="E81" s="24">
        <v>17.5</v>
      </c>
      <c r="F81" s="24">
        <f t="shared" si="0"/>
        <v>17.5</v>
      </c>
      <c r="G81" s="23">
        <v>1</v>
      </c>
      <c r="H81" s="30">
        <v>25</v>
      </c>
      <c r="I81" s="27">
        <f t="shared" si="1"/>
        <v>25</v>
      </c>
      <c r="J81" s="27">
        <v>0.69</v>
      </c>
      <c r="K81" s="28">
        <f t="shared" si="2"/>
        <v>7.5</v>
      </c>
      <c r="L81" s="29">
        <f t="shared" si="4"/>
        <v>349.35</v>
      </c>
      <c r="M81" s="58" t="s">
        <v>956</v>
      </c>
      <c r="N81"/>
    </row>
    <row r="82" spans="1:14" x14ac:dyDescent="0.25">
      <c r="A82" s="22">
        <v>41874</v>
      </c>
      <c r="B82" s="25" t="s">
        <v>227</v>
      </c>
      <c r="C82" s="31" t="s">
        <v>175</v>
      </c>
      <c r="D82" s="23" t="s">
        <v>831</v>
      </c>
      <c r="E82" s="24">
        <v>12</v>
      </c>
      <c r="F82" s="24">
        <f t="shared" si="0"/>
        <v>12</v>
      </c>
      <c r="G82" s="23">
        <v>1</v>
      </c>
      <c r="H82" s="30">
        <v>15</v>
      </c>
      <c r="I82" s="27">
        <f t="shared" si="1"/>
        <v>15</v>
      </c>
      <c r="J82" s="27">
        <v>4.8</v>
      </c>
      <c r="K82" s="28">
        <f t="shared" si="2"/>
        <v>3</v>
      </c>
      <c r="L82" s="29">
        <f t="shared" si="4"/>
        <v>352.35</v>
      </c>
      <c r="M82" s="58" t="s">
        <v>957</v>
      </c>
      <c r="N82"/>
    </row>
    <row r="83" spans="1:14" x14ac:dyDescent="0.25">
      <c r="A83" s="22">
        <v>41874</v>
      </c>
      <c r="B83" s="23" t="s">
        <v>44</v>
      </c>
      <c r="C83" s="31" t="s">
        <v>183</v>
      </c>
      <c r="D83" s="23" t="s">
        <v>831</v>
      </c>
      <c r="E83" s="24">
        <v>24</v>
      </c>
      <c r="F83" s="24">
        <f t="shared" si="0"/>
        <v>24</v>
      </c>
      <c r="G83" s="23">
        <v>1</v>
      </c>
      <c r="H83" s="30">
        <v>30</v>
      </c>
      <c r="I83" s="27">
        <f t="shared" si="1"/>
        <v>30</v>
      </c>
      <c r="J83" s="27">
        <v>15</v>
      </c>
      <c r="K83" s="28">
        <f t="shared" si="2"/>
        <v>6</v>
      </c>
      <c r="L83" s="29">
        <f t="shared" si="4"/>
        <v>358.35</v>
      </c>
      <c r="M83" s="58" t="s">
        <v>957</v>
      </c>
      <c r="N83"/>
    </row>
    <row r="84" spans="1:14" x14ac:dyDescent="0.25">
      <c r="A84" s="22">
        <v>41875</v>
      </c>
      <c r="B84" s="23" t="s">
        <v>42</v>
      </c>
      <c r="C84" s="31" t="s">
        <v>182</v>
      </c>
      <c r="D84" s="23" t="s">
        <v>13</v>
      </c>
      <c r="E84" s="24">
        <v>3</v>
      </c>
      <c r="F84" s="24">
        <f t="shared" si="0"/>
        <v>3</v>
      </c>
      <c r="G84" s="23">
        <v>1</v>
      </c>
      <c r="H84" s="30">
        <v>15</v>
      </c>
      <c r="I84" s="27">
        <f t="shared" si="1"/>
        <v>15</v>
      </c>
      <c r="J84" s="27">
        <v>6</v>
      </c>
      <c r="K84" s="28">
        <f t="shared" si="2"/>
        <v>12</v>
      </c>
      <c r="L84" s="29">
        <f t="shared" si="4"/>
        <v>370.35</v>
      </c>
      <c r="M84" s="58" t="s">
        <v>958</v>
      </c>
      <c r="N84"/>
    </row>
    <row r="85" spans="1:14" x14ac:dyDescent="0.25">
      <c r="A85" s="22">
        <v>41875</v>
      </c>
      <c r="B85" s="23" t="s">
        <v>889</v>
      </c>
      <c r="C85" s="31" t="s">
        <v>185</v>
      </c>
      <c r="D85" s="23" t="s">
        <v>13</v>
      </c>
      <c r="E85" s="24">
        <v>0.95</v>
      </c>
      <c r="F85" s="24">
        <f t="shared" si="0"/>
        <v>1.9</v>
      </c>
      <c r="G85" s="23">
        <v>2</v>
      </c>
      <c r="H85" s="30">
        <v>1</v>
      </c>
      <c r="I85" s="27">
        <f t="shared" si="1"/>
        <v>2</v>
      </c>
      <c r="J85" s="27">
        <v>6</v>
      </c>
      <c r="K85" s="28">
        <f t="shared" si="2"/>
        <v>0.10000000000000009</v>
      </c>
      <c r="L85" s="29">
        <f t="shared" si="4"/>
        <v>370.45000000000005</v>
      </c>
      <c r="M85" s="58" t="s">
        <v>959</v>
      </c>
      <c r="N85"/>
    </row>
    <row r="86" spans="1:14" x14ac:dyDescent="0.25">
      <c r="A86" s="22">
        <v>41875</v>
      </c>
      <c r="B86" s="23" t="s">
        <v>42</v>
      </c>
      <c r="C86" s="31" t="s">
        <v>182</v>
      </c>
      <c r="D86" s="23" t="s">
        <v>13</v>
      </c>
      <c r="E86" s="24">
        <v>3</v>
      </c>
      <c r="F86" s="24">
        <f t="shared" si="0"/>
        <v>3</v>
      </c>
      <c r="G86" s="23">
        <v>1</v>
      </c>
      <c r="H86" s="30">
        <v>15</v>
      </c>
      <c r="I86" s="27">
        <f t="shared" si="1"/>
        <v>15</v>
      </c>
      <c r="J86" s="27">
        <v>6</v>
      </c>
      <c r="K86" s="28">
        <f t="shared" si="2"/>
        <v>12</v>
      </c>
      <c r="L86" s="29">
        <f t="shared" si="4"/>
        <v>382.45000000000005</v>
      </c>
      <c r="M86" s="58" t="s">
        <v>960</v>
      </c>
      <c r="N86"/>
    </row>
    <row r="87" spans="1:14" x14ac:dyDescent="0.25">
      <c r="A87" s="22">
        <v>41876</v>
      </c>
      <c r="B87" s="23" t="s">
        <v>891</v>
      </c>
      <c r="C87" s="31" t="s">
        <v>173</v>
      </c>
      <c r="D87" s="23" t="s">
        <v>82</v>
      </c>
      <c r="E87" s="24">
        <v>45</v>
      </c>
      <c r="F87" s="24">
        <f t="shared" si="0"/>
        <v>90</v>
      </c>
      <c r="G87" s="23">
        <v>2</v>
      </c>
      <c r="H87" s="30">
        <v>25</v>
      </c>
      <c r="I87" s="27">
        <f t="shared" si="1"/>
        <v>50</v>
      </c>
      <c r="J87" s="27">
        <v>3</v>
      </c>
      <c r="K87" s="28">
        <f t="shared" si="2"/>
        <v>-40</v>
      </c>
      <c r="L87" s="29">
        <f t="shared" si="4"/>
        <v>342.45000000000005</v>
      </c>
      <c r="M87" s="58" t="s">
        <v>961</v>
      </c>
      <c r="N87"/>
    </row>
    <row r="88" spans="1:14" x14ac:dyDescent="0.25">
      <c r="A88" s="22">
        <v>41876</v>
      </c>
      <c r="B88" s="23" t="s">
        <v>30</v>
      </c>
      <c r="C88" s="31" t="s">
        <v>177</v>
      </c>
      <c r="D88" s="23" t="s">
        <v>13</v>
      </c>
      <c r="E88" s="24">
        <v>4.5999999999999996</v>
      </c>
      <c r="F88" s="24">
        <f t="shared" si="0"/>
        <v>4.5999999999999996</v>
      </c>
      <c r="G88" s="23">
        <v>1</v>
      </c>
      <c r="H88" s="30">
        <v>20</v>
      </c>
      <c r="I88" s="27">
        <f t="shared" si="1"/>
        <v>20</v>
      </c>
      <c r="J88" s="27">
        <v>15</v>
      </c>
      <c r="K88" s="28">
        <f t="shared" si="2"/>
        <v>15.4</v>
      </c>
      <c r="L88" s="29">
        <f t="shared" si="4"/>
        <v>357.85</v>
      </c>
      <c r="M88" s="58" t="s">
        <v>962</v>
      </c>
      <c r="N88"/>
    </row>
    <row r="89" spans="1:14" x14ac:dyDescent="0.25">
      <c r="A89" s="22">
        <v>41876</v>
      </c>
      <c r="B89" s="23" t="s">
        <v>29</v>
      </c>
      <c r="C89" s="31" t="s">
        <v>176</v>
      </c>
      <c r="D89" s="23" t="s">
        <v>16</v>
      </c>
      <c r="E89" s="24">
        <v>28</v>
      </c>
      <c r="F89" s="24">
        <f t="shared" si="0"/>
        <v>420</v>
      </c>
      <c r="G89" s="23">
        <v>15</v>
      </c>
      <c r="H89" s="30">
        <v>30</v>
      </c>
      <c r="I89" s="27">
        <f t="shared" si="1"/>
        <v>450</v>
      </c>
      <c r="J89" s="27">
        <v>10</v>
      </c>
      <c r="K89" s="28">
        <f t="shared" si="2"/>
        <v>30</v>
      </c>
      <c r="L89" s="29">
        <f t="shared" si="4"/>
        <v>387.85</v>
      </c>
      <c r="M89" s="58" t="s">
        <v>963</v>
      </c>
      <c r="N89"/>
    </row>
    <row r="90" spans="1:14" x14ac:dyDescent="0.25">
      <c r="A90" s="22">
        <v>41876</v>
      </c>
      <c r="B90" s="23" t="s">
        <v>34</v>
      </c>
      <c r="C90" s="31" t="s">
        <v>174</v>
      </c>
      <c r="D90" s="23" t="s">
        <v>13</v>
      </c>
      <c r="E90" s="24">
        <v>3.6</v>
      </c>
      <c r="F90" s="24">
        <f t="shared" si="0"/>
        <v>10.8</v>
      </c>
      <c r="G90" s="23">
        <v>3</v>
      </c>
      <c r="H90" s="30">
        <v>10</v>
      </c>
      <c r="I90" s="27">
        <f t="shared" si="1"/>
        <v>30</v>
      </c>
      <c r="J90" s="27">
        <v>3</v>
      </c>
      <c r="K90" s="28">
        <f t="shared" si="2"/>
        <v>19.2</v>
      </c>
      <c r="L90" s="29">
        <f t="shared" si="4"/>
        <v>407.05</v>
      </c>
      <c r="M90" s="58" t="s">
        <v>964</v>
      </c>
      <c r="N90"/>
    </row>
    <row r="91" spans="1:14" x14ac:dyDescent="0.25">
      <c r="A91" s="22">
        <v>41876</v>
      </c>
      <c r="B91" s="23" t="s">
        <v>64</v>
      </c>
      <c r="C91" s="31" t="s">
        <v>174</v>
      </c>
      <c r="D91" s="23" t="s">
        <v>13</v>
      </c>
      <c r="E91" s="24">
        <v>3.6</v>
      </c>
      <c r="F91" s="24">
        <f t="shared" si="0"/>
        <v>7.2</v>
      </c>
      <c r="G91" s="23">
        <v>2</v>
      </c>
      <c r="H91" s="30">
        <v>10</v>
      </c>
      <c r="I91" s="27">
        <f t="shared" si="1"/>
        <v>20</v>
      </c>
      <c r="J91" s="27">
        <v>15</v>
      </c>
      <c r="K91" s="28">
        <f t="shared" si="2"/>
        <v>12.8</v>
      </c>
      <c r="L91" s="29">
        <f t="shared" si="4"/>
        <v>419.85</v>
      </c>
      <c r="M91" s="58" t="s">
        <v>964</v>
      </c>
      <c r="N91"/>
    </row>
    <row r="92" spans="1:14" x14ac:dyDescent="0.25">
      <c r="A92" s="22">
        <v>41876</v>
      </c>
      <c r="B92" s="23" t="s">
        <v>63</v>
      </c>
      <c r="C92" s="31" t="s">
        <v>174</v>
      </c>
      <c r="D92" s="23" t="s">
        <v>13</v>
      </c>
      <c r="E92" s="24">
        <v>3.6</v>
      </c>
      <c r="F92" s="24">
        <f t="shared" si="0"/>
        <v>3.6</v>
      </c>
      <c r="G92" s="23">
        <v>1</v>
      </c>
      <c r="H92" s="30">
        <v>10</v>
      </c>
      <c r="I92" s="27">
        <f t="shared" si="1"/>
        <v>10</v>
      </c>
      <c r="J92" s="27">
        <v>6</v>
      </c>
      <c r="K92" s="28">
        <f t="shared" si="2"/>
        <v>6.4</v>
      </c>
      <c r="L92" s="29">
        <f t="shared" si="4"/>
        <v>426.25</v>
      </c>
      <c r="M92" s="58" t="s">
        <v>964</v>
      </c>
      <c r="N92"/>
    </row>
    <row r="93" spans="1:14" x14ac:dyDescent="0.25">
      <c r="A93" s="22">
        <v>41877</v>
      </c>
      <c r="B93" s="23" t="s">
        <v>27</v>
      </c>
      <c r="C93" s="31" t="s">
        <v>174</v>
      </c>
      <c r="D93" s="23" t="s">
        <v>13</v>
      </c>
      <c r="E93" s="24">
        <v>14.3</v>
      </c>
      <c r="F93" s="24">
        <f t="shared" si="0"/>
        <v>14.3</v>
      </c>
      <c r="G93" s="23">
        <v>1</v>
      </c>
      <c r="H93" s="30">
        <v>35</v>
      </c>
      <c r="I93" s="27">
        <f t="shared" si="1"/>
        <v>35</v>
      </c>
      <c r="J93" s="27">
        <v>0.69</v>
      </c>
      <c r="K93" s="28">
        <f t="shared" si="2"/>
        <v>20.7</v>
      </c>
      <c r="L93" s="29">
        <f t="shared" si="4"/>
        <v>446.95</v>
      </c>
      <c r="M93" s="58" t="s">
        <v>965</v>
      </c>
      <c r="N93"/>
    </row>
    <row r="94" spans="1:14" x14ac:dyDescent="0.25">
      <c r="A94" s="22">
        <v>41877</v>
      </c>
      <c r="B94" s="25" t="s">
        <v>63</v>
      </c>
      <c r="C94" s="31" t="s">
        <v>174</v>
      </c>
      <c r="D94" s="25" t="s">
        <v>13</v>
      </c>
      <c r="E94" s="24">
        <v>3.6</v>
      </c>
      <c r="F94" s="24">
        <f t="shared" si="0"/>
        <v>7.2</v>
      </c>
      <c r="G94" s="23">
        <v>2</v>
      </c>
      <c r="H94" s="30">
        <v>10</v>
      </c>
      <c r="I94" s="27">
        <f t="shared" si="1"/>
        <v>20</v>
      </c>
      <c r="J94" s="27">
        <v>4.8</v>
      </c>
      <c r="K94" s="28">
        <f t="shared" si="2"/>
        <v>12.8</v>
      </c>
      <c r="L94" s="29">
        <f t="shared" si="4"/>
        <v>459.75</v>
      </c>
      <c r="M94" s="58" t="s">
        <v>965</v>
      </c>
      <c r="N94"/>
    </row>
    <row r="95" spans="1:14" x14ac:dyDescent="0.25">
      <c r="A95" s="22">
        <v>41877</v>
      </c>
      <c r="B95" s="25" t="s">
        <v>62</v>
      </c>
      <c r="C95" s="31" t="s">
        <v>174</v>
      </c>
      <c r="D95" s="25" t="s">
        <v>13</v>
      </c>
      <c r="E95" s="24">
        <v>3.6</v>
      </c>
      <c r="F95" s="24">
        <f t="shared" si="0"/>
        <v>7.2</v>
      </c>
      <c r="G95" s="23">
        <v>2</v>
      </c>
      <c r="H95" s="30">
        <v>10</v>
      </c>
      <c r="I95" s="27">
        <f t="shared" si="1"/>
        <v>20</v>
      </c>
      <c r="J95" s="27">
        <v>6</v>
      </c>
      <c r="K95" s="28">
        <f t="shared" si="2"/>
        <v>12.8</v>
      </c>
      <c r="L95" s="29">
        <f t="shared" si="4"/>
        <v>472.55</v>
      </c>
      <c r="M95" s="58" t="s">
        <v>965</v>
      </c>
      <c r="N95"/>
    </row>
    <row r="96" spans="1:14" x14ac:dyDescent="0.25">
      <c r="A96" s="22">
        <v>41877</v>
      </c>
      <c r="B96" s="25" t="s">
        <v>984</v>
      </c>
      <c r="C96" s="31" t="s">
        <v>750</v>
      </c>
      <c r="D96" s="25" t="s">
        <v>987</v>
      </c>
      <c r="E96" s="24">
        <v>4</v>
      </c>
      <c r="F96" s="24">
        <f t="shared" si="0"/>
        <v>4</v>
      </c>
      <c r="G96" s="23">
        <v>1</v>
      </c>
      <c r="H96" s="30">
        <v>8</v>
      </c>
      <c r="I96" s="27">
        <f t="shared" si="1"/>
        <v>8</v>
      </c>
      <c r="J96" s="27">
        <v>10</v>
      </c>
      <c r="K96" s="28">
        <f t="shared" si="2"/>
        <v>4</v>
      </c>
      <c r="L96" s="29">
        <f t="shared" si="4"/>
        <v>476.55</v>
      </c>
      <c r="M96" s="58" t="s">
        <v>966</v>
      </c>
      <c r="N96"/>
    </row>
    <row r="97" spans="1:14" x14ac:dyDescent="0.25">
      <c r="A97" s="22">
        <v>41877</v>
      </c>
      <c r="B97" s="25" t="s">
        <v>892</v>
      </c>
      <c r="C97" s="31" t="s">
        <v>985</v>
      </c>
      <c r="D97" s="25" t="s">
        <v>987</v>
      </c>
      <c r="E97" s="24">
        <v>9.4</v>
      </c>
      <c r="F97" s="24">
        <f t="shared" si="0"/>
        <v>28.200000000000003</v>
      </c>
      <c r="G97" s="23">
        <v>3</v>
      </c>
      <c r="H97" s="30">
        <v>10</v>
      </c>
      <c r="I97" s="27">
        <f t="shared" si="1"/>
        <v>30</v>
      </c>
      <c r="J97" s="27">
        <v>4.8</v>
      </c>
      <c r="K97" s="28">
        <f t="shared" si="2"/>
        <v>1.7999999999999972</v>
      </c>
      <c r="L97" s="29">
        <f t="shared" si="4"/>
        <v>478.35</v>
      </c>
      <c r="M97" s="58" t="s">
        <v>966</v>
      </c>
      <c r="N97"/>
    </row>
    <row r="98" spans="1:14" x14ac:dyDescent="0.25">
      <c r="A98" s="22">
        <v>41877</v>
      </c>
      <c r="B98" s="25" t="s">
        <v>29</v>
      </c>
      <c r="C98" s="31" t="s">
        <v>176</v>
      </c>
      <c r="D98" s="25" t="s">
        <v>16</v>
      </c>
      <c r="E98" s="24">
        <v>28</v>
      </c>
      <c r="F98" s="24">
        <f t="shared" si="0"/>
        <v>84</v>
      </c>
      <c r="G98" s="23">
        <v>3</v>
      </c>
      <c r="H98" s="30">
        <v>30</v>
      </c>
      <c r="I98" s="27">
        <f t="shared" si="1"/>
        <v>90</v>
      </c>
      <c r="J98" s="27">
        <v>6</v>
      </c>
      <c r="K98" s="28">
        <f t="shared" si="2"/>
        <v>6</v>
      </c>
      <c r="L98" s="29">
        <f t="shared" si="4"/>
        <v>484.35</v>
      </c>
      <c r="M98" s="58" t="s">
        <v>967</v>
      </c>
      <c r="N98"/>
    </row>
    <row r="99" spans="1:14" x14ac:dyDescent="0.25">
      <c r="A99" s="22">
        <v>41877</v>
      </c>
      <c r="B99" s="25" t="s">
        <v>227</v>
      </c>
      <c r="C99" s="31" t="s">
        <v>175</v>
      </c>
      <c r="D99" s="25" t="s">
        <v>831</v>
      </c>
      <c r="E99" s="24">
        <v>12</v>
      </c>
      <c r="F99" s="24">
        <f t="shared" si="0"/>
        <v>12</v>
      </c>
      <c r="G99" s="23">
        <v>1</v>
      </c>
      <c r="H99" s="30">
        <v>15</v>
      </c>
      <c r="I99" s="27">
        <f t="shared" si="1"/>
        <v>15</v>
      </c>
      <c r="J99" s="27">
        <v>6</v>
      </c>
      <c r="K99" s="28">
        <f t="shared" si="2"/>
        <v>3</v>
      </c>
      <c r="L99" s="29">
        <f t="shared" si="4"/>
        <v>487.35</v>
      </c>
      <c r="M99" s="58" t="s">
        <v>968</v>
      </c>
      <c r="N99"/>
    </row>
    <row r="100" spans="1:14" x14ac:dyDescent="0.25">
      <c r="A100" s="22">
        <v>41877</v>
      </c>
      <c r="B100" s="25" t="s">
        <v>38</v>
      </c>
      <c r="C100" s="31" t="s">
        <v>178</v>
      </c>
      <c r="D100" s="25" t="s">
        <v>13</v>
      </c>
      <c r="E100" s="24">
        <v>4.7</v>
      </c>
      <c r="F100" s="24">
        <f t="shared" si="0"/>
        <v>4.7</v>
      </c>
      <c r="G100" s="23">
        <v>1</v>
      </c>
      <c r="H100" s="30">
        <v>12</v>
      </c>
      <c r="I100" s="27">
        <f t="shared" si="1"/>
        <v>12</v>
      </c>
      <c r="J100" s="27">
        <v>3</v>
      </c>
      <c r="K100" s="28">
        <f t="shared" si="2"/>
        <v>7.3</v>
      </c>
      <c r="L100" s="29">
        <f t="shared" si="4"/>
        <v>494.65000000000003</v>
      </c>
      <c r="M100" s="58" t="s">
        <v>969</v>
      </c>
      <c r="N100"/>
    </row>
    <row r="101" spans="1:14" x14ac:dyDescent="0.25">
      <c r="A101" s="22">
        <v>41878</v>
      </c>
      <c r="B101" s="25" t="s">
        <v>893</v>
      </c>
      <c r="C101" s="31" t="s">
        <v>173</v>
      </c>
      <c r="D101" s="25" t="s">
        <v>87</v>
      </c>
      <c r="E101" s="24">
        <v>45</v>
      </c>
      <c r="F101" s="24">
        <f t="shared" si="0"/>
        <v>90</v>
      </c>
      <c r="G101" s="23">
        <v>2</v>
      </c>
      <c r="H101" s="30">
        <v>25</v>
      </c>
      <c r="I101" s="27">
        <f t="shared" si="1"/>
        <v>50</v>
      </c>
      <c r="J101" s="27">
        <v>15</v>
      </c>
      <c r="K101" s="28">
        <f t="shared" si="2"/>
        <v>-40</v>
      </c>
      <c r="L101" s="29">
        <f t="shared" si="4"/>
        <v>454.65000000000003</v>
      </c>
      <c r="M101" s="58" t="s">
        <v>970</v>
      </c>
      <c r="N101"/>
    </row>
    <row r="102" spans="1:14" x14ac:dyDescent="0.25">
      <c r="A102" s="22">
        <v>41878</v>
      </c>
      <c r="B102" s="25" t="s">
        <v>894</v>
      </c>
      <c r="C102" s="31" t="s">
        <v>173</v>
      </c>
      <c r="D102" s="25" t="s">
        <v>83</v>
      </c>
      <c r="E102" s="24">
        <v>50</v>
      </c>
      <c r="F102" s="24">
        <f t="shared" si="0"/>
        <v>50</v>
      </c>
      <c r="G102" s="23">
        <v>1</v>
      </c>
      <c r="H102" s="30">
        <v>70</v>
      </c>
      <c r="I102" s="27">
        <f t="shared" si="1"/>
        <v>70</v>
      </c>
      <c r="J102" s="27">
        <v>10</v>
      </c>
      <c r="K102" s="28">
        <f t="shared" si="2"/>
        <v>20</v>
      </c>
      <c r="L102" s="29">
        <f t="shared" si="4"/>
        <v>474.65000000000003</v>
      </c>
      <c r="M102" s="58" t="s">
        <v>971</v>
      </c>
      <c r="N102"/>
    </row>
    <row r="103" spans="1:14" x14ac:dyDescent="0.25">
      <c r="A103" s="22">
        <v>41879</v>
      </c>
      <c r="B103" s="25" t="s">
        <v>227</v>
      </c>
      <c r="C103" s="31" t="s">
        <v>175</v>
      </c>
      <c r="D103" s="25" t="s">
        <v>831</v>
      </c>
      <c r="E103" s="24">
        <v>12</v>
      </c>
      <c r="F103" s="24">
        <f t="shared" si="0"/>
        <v>12</v>
      </c>
      <c r="G103" s="23">
        <v>1</v>
      </c>
      <c r="H103" s="30">
        <v>15</v>
      </c>
      <c r="I103" s="27">
        <f t="shared" si="1"/>
        <v>15</v>
      </c>
      <c r="J103" s="27">
        <v>3</v>
      </c>
      <c r="K103" s="28">
        <f t="shared" si="2"/>
        <v>3</v>
      </c>
      <c r="L103" s="29">
        <f t="shared" si="4"/>
        <v>477.65000000000003</v>
      </c>
      <c r="M103" s="58" t="s">
        <v>972</v>
      </c>
      <c r="N103"/>
    </row>
    <row r="104" spans="1:14" x14ac:dyDescent="0.25">
      <c r="A104" s="22">
        <v>41879</v>
      </c>
      <c r="B104" s="25" t="s">
        <v>450</v>
      </c>
      <c r="C104" s="31" t="s">
        <v>175</v>
      </c>
      <c r="D104" s="25" t="s">
        <v>473</v>
      </c>
      <c r="E104" s="24">
        <v>5.4</v>
      </c>
      <c r="F104" s="24">
        <f t="shared" si="0"/>
        <v>5.4</v>
      </c>
      <c r="G104" s="23">
        <v>1</v>
      </c>
      <c r="H104" s="30">
        <v>8</v>
      </c>
      <c r="I104" s="27">
        <f t="shared" si="1"/>
        <v>8</v>
      </c>
      <c r="J104" s="27">
        <v>15</v>
      </c>
      <c r="K104" s="28">
        <f t="shared" si="2"/>
        <v>2.5999999999999996</v>
      </c>
      <c r="L104" s="29">
        <f t="shared" si="4"/>
        <v>480.25000000000006</v>
      </c>
      <c r="M104" s="58" t="s">
        <v>972</v>
      </c>
      <c r="N104"/>
    </row>
    <row r="105" spans="1:14" x14ac:dyDescent="0.25">
      <c r="A105" s="22">
        <v>41879</v>
      </c>
      <c r="B105" s="25" t="s">
        <v>895</v>
      </c>
      <c r="C105" s="31" t="s">
        <v>179</v>
      </c>
      <c r="D105" s="25" t="s">
        <v>84</v>
      </c>
      <c r="E105" s="24">
        <v>17.5</v>
      </c>
      <c r="F105" s="24">
        <f t="shared" si="0"/>
        <v>17.5</v>
      </c>
      <c r="G105" s="23">
        <v>1</v>
      </c>
      <c r="H105" s="30">
        <v>25</v>
      </c>
      <c r="I105" s="27">
        <f t="shared" si="1"/>
        <v>25</v>
      </c>
      <c r="J105" s="27">
        <v>6</v>
      </c>
      <c r="K105" s="28">
        <f t="shared" si="2"/>
        <v>7.5</v>
      </c>
      <c r="L105" s="29">
        <f t="shared" si="4"/>
        <v>487.75000000000006</v>
      </c>
      <c r="M105" s="58" t="s">
        <v>972</v>
      </c>
      <c r="N105"/>
    </row>
    <row r="106" spans="1:14" x14ac:dyDescent="0.25">
      <c r="A106" s="22">
        <v>41879</v>
      </c>
      <c r="B106" s="25" t="s">
        <v>896</v>
      </c>
      <c r="C106" s="31" t="s">
        <v>179</v>
      </c>
      <c r="D106" s="23" t="s">
        <v>84</v>
      </c>
      <c r="E106" s="24">
        <v>17.5</v>
      </c>
      <c r="F106" s="24">
        <f t="shared" si="0"/>
        <v>17.5</v>
      </c>
      <c r="G106" s="23">
        <v>1</v>
      </c>
      <c r="H106" s="30">
        <v>25</v>
      </c>
      <c r="I106" s="27">
        <f t="shared" si="1"/>
        <v>25</v>
      </c>
      <c r="J106" s="27">
        <v>0.69</v>
      </c>
      <c r="K106" s="28">
        <f t="shared" si="2"/>
        <v>7.5</v>
      </c>
      <c r="L106" s="29">
        <f t="shared" si="4"/>
        <v>495.25000000000006</v>
      </c>
      <c r="M106" s="58" t="s">
        <v>972</v>
      </c>
      <c r="N106"/>
    </row>
    <row r="107" spans="1:14" x14ac:dyDescent="0.25">
      <c r="A107" s="22">
        <v>41880</v>
      </c>
      <c r="B107" s="25" t="s">
        <v>897</v>
      </c>
      <c r="C107" s="31" t="s">
        <v>173</v>
      </c>
      <c r="D107" s="23" t="s">
        <v>87</v>
      </c>
      <c r="E107" s="24">
        <v>90</v>
      </c>
      <c r="F107" s="24">
        <f t="shared" si="0"/>
        <v>90</v>
      </c>
      <c r="G107" s="23">
        <v>1</v>
      </c>
      <c r="H107" s="30">
        <v>25</v>
      </c>
      <c r="I107" s="27">
        <f t="shared" si="1"/>
        <v>25</v>
      </c>
      <c r="J107" s="27">
        <v>4.8</v>
      </c>
      <c r="K107" s="28">
        <f t="shared" si="2"/>
        <v>-65</v>
      </c>
      <c r="L107" s="29">
        <f t="shared" si="4"/>
        <v>430.25000000000006</v>
      </c>
      <c r="M107" s="58" t="s">
        <v>973</v>
      </c>
      <c r="N107"/>
    </row>
    <row r="108" spans="1:14" x14ac:dyDescent="0.25">
      <c r="A108" s="22">
        <v>41880</v>
      </c>
      <c r="B108" s="25" t="s">
        <v>30</v>
      </c>
      <c r="C108" s="31" t="s">
        <v>177</v>
      </c>
      <c r="D108" s="23" t="s">
        <v>13</v>
      </c>
      <c r="E108" s="24">
        <v>4.5999999999999996</v>
      </c>
      <c r="F108" s="24">
        <f t="shared" si="0"/>
        <v>4.5999999999999996</v>
      </c>
      <c r="G108" s="23">
        <v>1</v>
      </c>
      <c r="H108" s="30">
        <v>20</v>
      </c>
      <c r="I108" s="27">
        <f t="shared" si="1"/>
        <v>20</v>
      </c>
      <c r="J108" s="27">
        <v>6</v>
      </c>
      <c r="K108" s="28">
        <f t="shared" si="2"/>
        <v>15.4</v>
      </c>
      <c r="L108" s="29">
        <f t="shared" si="4"/>
        <v>445.65000000000003</v>
      </c>
      <c r="M108" s="58" t="s">
        <v>974</v>
      </c>
      <c r="N108"/>
    </row>
    <row r="109" spans="1:14" x14ac:dyDescent="0.25">
      <c r="A109" s="22">
        <v>41880</v>
      </c>
      <c r="B109" s="25" t="s">
        <v>27</v>
      </c>
      <c r="C109" s="31" t="s">
        <v>174</v>
      </c>
      <c r="D109" s="23" t="s">
        <v>13</v>
      </c>
      <c r="E109" s="24">
        <v>14.3</v>
      </c>
      <c r="F109" s="24">
        <f t="shared" si="0"/>
        <v>14.3</v>
      </c>
      <c r="G109" s="23">
        <v>1</v>
      </c>
      <c r="H109" s="30">
        <v>35</v>
      </c>
      <c r="I109" s="27">
        <f t="shared" si="1"/>
        <v>35</v>
      </c>
      <c r="J109" s="27">
        <v>10</v>
      </c>
      <c r="K109" s="28">
        <f t="shared" si="2"/>
        <v>20.7</v>
      </c>
      <c r="L109" s="29">
        <f t="shared" si="4"/>
        <v>466.35</v>
      </c>
      <c r="M109" s="58" t="s">
        <v>975</v>
      </c>
      <c r="N109"/>
    </row>
    <row r="110" spans="1:14" x14ac:dyDescent="0.25">
      <c r="A110" s="22">
        <v>41880</v>
      </c>
      <c r="B110" s="25" t="s">
        <v>42</v>
      </c>
      <c r="C110" s="31" t="s">
        <v>182</v>
      </c>
      <c r="D110" s="23" t="s">
        <v>13</v>
      </c>
      <c r="E110" s="24">
        <v>3</v>
      </c>
      <c r="F110" s="24">
        <f t="shared" si="0"/>
        <v>3</v>
      </c>
      <c r="G110" s="23">
        <v>1</v>
      </c>
      <c r="H110" s="30">
        <v>15</v>
      </c>
      <c r="I110" s="27">
        <f t="shared" si="1"/>
        <v>15</v>
      </c>
      <c r="J110" s="27">
        <v>4.8</v>
      </c>
      <c r="K110" s="28">
        <f t="shared" si="2"/>
        <v>12</v>
      </c>
      <c r="L110" s="29">
        <f t="shared" si="4"/>
        <v>478.35</v>
      </c>
      <c r="M110" s="58" t="s">
        <v>975</v>
      </c>
      <c r="N110"/>
    </row>
    <row r="111" spans="1:14" x14ac:dyDescent="0.25">
      <c r="A111" s="22">
        <v>41880</v>
      </c>
      <c r="B111" s="25" t="s">
        <v>30</v>
      </c>
      <c r="C111" s="31" t="s">
        <v>177</v>
      </c>
      <c r="D111" s="23" t="s">
        <v>13</v>
      </c>
      <c r="E111" s="24">
        <v>4.5999999999999996</v>
      </c>
      <c r="F111" s="24">
        <f t="shared" si="0"/>
        <v>4.5999999999999996</v>
      </c>
      <c r="G111" s="23">
        <v>1</v>
      </c>
      <c r="H111" s="30">
        <v>20</v>
      </c>
      <c r="I111" s="27">
        <f t="shared" si="1"/>
        <v>20</v>
      </c>
      <c r="J111" s="27">
        <v>10</v>
      </c>
      <c r="K111" s="28">
        <f t="shared" si="2"/>
        <v>15.4</v>
      </c>
      <c r="L111" s="29">
        <f t="shared" si="4"/>
        <v>493.75</v>
      </c>
      <c r="M111" s="58" t="s">
        <v>975</v>
      </c>
      <c r="N111"/>
    </row>
    <row r="112" spans="1:14" x14ac:dyDescent="0.25">
      <c r="A112" s="22">
        <v>41880</v>
      </c>
      <c r="B112" s="25" t="s">
        <v>27</v>
      </c>
      <c r="C112" s="31" t="s">
        <v>174</v>
      </c>
      <c r="D112" s="23" t="s">
        <v>13</v>
      </c>
      <c r="E112" s="24">
        <v>14.3</v>
      </c>
      <c r="F112" s="24">
        <f t="shared" si="0"/>
        <v>14.3</v>
      </c>
      <c r="G112" s="23">
        <v>1</v>
      </c>
      <c r="H112" s="30">
        <v>35</v>
      </c>
      <c r="I112" s="27">
        <f t="shared" si="1"/>
        <v>35</v>
      </c>
      <c r="J112" s="27">
        <v>3</v>
      </c>
      <c r="K112" s="28">
        <f t="shared" si="2"/>
        <v>20.7</v>
      </c>
      <c r="L112" s="29">
        <f t="shared" si="4"/>
        <v>514.45000000000005</v>
      </c>
      <c r="M112" s="58" t="s">
        <v>976</v>
      </c>
      <c r="N112"/>
    </row>
    <row r="113" spans="1:14" x14ac:dyDescent="0.25">
      <c r="A113" s="22">
        <v>41880</v>
      </c>
      <c r="B113" s="25" t="s">
        <v>42</v>
      </c>
      <c r="C113" s="31" t="s">
        <v>182</v>
      </c>
      <c r="D113" s="23" t="s">
        <v>13</v>
      </c>
      <c r="E113" s="24">
        <v>3</v>
      </c>
      <c r="F113" s="24">
        <f t="shared" si="0"/>
        <v>3</v>
      </c>
      <c r="G113" s="23">
        <v>1</v>
      </c>
      <c r="H113" s="30">
        <v>15</v>
      </c>
      <c r="I113" s="27">
        <f t="shared" si="1"/>
        <v>15</v>
      </c>
      <c r="J113" s="27">
        <v>15</v>
      </c>
      <c r="K113" s="28">
        <f t="shared" si="2"/>
        <v>12</v>
      </c>
      <c r="L113" s="29">
        <f t="shared" si="4"/>
        <v>526.45000000000005</v>
      </c>
      <c r="M113" s="58" t="s">
        <v>977</v>
      </c>
      <c r="N113"/>
    </row>
    <row r="114" spans="1:14" x14ac:dyDescent="0.25">
      <c r="A114" s="22">
        <v>41880</v>
      </c>
      <c r="B114" s="25" t="s">
        <v>37</v>
      </c>
      <c r="C114" s="31" t="s">
        <v>177</v>
      </c>
      <c r="D114" s="23" t="s">
        <v>13</v>
      </c>
      <c r="E114" s="24">
        <v>4.7</v>
      </c>
      <c r="F114" s="24">
        <f t="shared" ref="F114:F121" si="5">E114*G114</f>
        <v>9.4</v>
      </c>
      <c r="G114" s="23">
        <v>2</v>
      </c>
      <c r="H114" s="30">
        <v>20</v>
      </c>
      <c r="I114" s="27">
        <f t="shared" ref="I114:I121" si="6">H114*G114</f>
        <v>40</v>
      </c>
      <c r="J114" s="27">
        <v>0.69</v>
      </c>
      <c r="K114" s="28">
        <f t="shared" ref="K114:K121" si="7">I114-F114</f>
        <v>30.6</v>
      </c>
      <c r="L114" s="29">
        <f t="shared" ref="L114:L121" si="8">L113+K114</f>
        <v>557.05000000000007</v>
      </c>
      <c r="M114" s="58" t="s">
        <v>977</v>
      </c>
      <c r="N114"/>
    </row>
    <row r="115" spans="1:14" x14ac:dyDescent="0.25">
      <c r="A115" s="22">
        <v>41880</v>
      </c>
      <c r="B115" s="25" t="s">
        <v>27</v>
      </c>
      <c r="C115" s="31" t="s">
        <v>174</v>
      </c>
      <c r="D115" s="23" t="s">
        <v>13</v>
      </c>
      <c r="E115" s="24">
        <v>14.3</v>
      </c>
      <c r="F115" s="24">
        <f t="shared" si="5"/>
        <v>14.3</v>
      </c>
      <c r="G115" s="23">
        <v>1</v>
      </c>
      <c r="H115" s="30">
        <v>35</v>
      </c>
      <c r="I115" s="27">
        <f t="shared" si="6"/>
        <v>35</v>
      </c>
      <c r="J115" s="27">
        <v>4.8</v>
      </c>
      <c r="K115" s="28">
        <f t="shared" si="7"/>
        <v>20.7</v>
      </c>
      <c r="L115" s="29">
        <f t="shared" si="8"/>
        <v>577.75000000000011</v>
      </c>
      <c r="M115" s="58" t="s">
        <v>977</v>
      </c>
      <c r="N115"/>
    </row>
    <row r="116" spans="1:14" x14ac:dyDescent="0.25">
      <c r="A116" s="22">
        <v>41880</v>
      </c>
      <c r="B116" s="25" t="s">
        <v>892</v>
      </c>
      <c r="C116" s="31" t="s">
        <v>985</v>
      </c>
      <c r="D116" s="23" t="s">
        <v>987</v>
      </c>
      <c r="E116" s="24">
        <v>9.4</v>
      </c>
      <c r="F116" s="24">
        <f t="shared" si="5"/>
        <v>9.4</v>
      </c>
      <c r="G116" s="23">
        <v>1</v>
      </c>
      <c r="H116" s="30">
        <v>10</v>
      </c>
      <c r="I116" s="27">
        <f t="shared" si="6"/>
        <v>10</v>
      </c>
      <c r="J116" s="27">
        <v>6</v>
      </c>
      <c r="K116" s="28">
        <f t="shared" si="7"/>
        <v>0.59999999999999964</v>
      </c>
      <c r="L116" s="29">
        <f t="shared" si="8"/>
        <v>578.35000000000014</v>
      </c>
      <c r="M116" s="58" t="s">
        <v>978</v>
      </c>
      <c r="N116"/>
    </row>
    <row r="117" spans="1:14" x14ac:dyDescent="0.25">
      <c r="A117" s="22">
        <v>41880</v>
      </c>
      <c r="B117" s="25" t="s">
        <v>38</v>
      </c>
      <c r="C117" s="31" t="s">
        <v>178</v>
      </c>
      <c r="D117" s="23" t="s">
        <v>13</v>
      </c>
      <c r="E117" s="24">
        <v>4.7</v>
      </c>
      <c r="F117" s="24">
        <f t="shared" si="5"/>
        <v>4.7</v>
      </c>
      <c r="G117" s="23">
        <v>1</v>
      </c>
      <c r="H117" s="30">
        <v>12</v>
      </c>
      <c r="I117" s="27">
        <f t="shared" si="6"/>
        <v>12</v>
      </c>
      <c r="J117" s="27">
        <v>10</v>
      </c>
      <c r="K117" s="28">
        <f t="shared" si="7"/>
        <v>7.3</v>
      </c>
      <c r="L117" s="29">
        <f t="shared" si="8"/>
        <v>585.65000000000009</v>
      </c>
      <c r="M117" s="58" t="s">
        <v>979</v>
      </c>
      <c r="N117"/>
    </row>
    <row r="118" spans="1:14" x14ac:dyDescent="0.25">
      <c r="A118" s="22">
        <v>41880</v>
      </c>
      <c r="B118" s="25" t="s">
        <v>42</v>
      </c>
      <c r="C118" s="31" t="s">
        <v>182</v>
      </c>
      <c r="D118" s="23" t="s">
        <v>13</v>
      </c>
      <c r="E118" s="24">
        <v>3</v>
      </c>
      <c r="F118" s="24">
        <f t="shared" si="5"/>
        <v>3</v>
      </c>
      <c r="G118" s="23">
        <v>1</v>
      </c>
      <c r="H118" s="30">
        <v>15</v>
      </c>
      <c r="I118" s="27">
        <f t="shared" si="6"/>
        <v>15</v>
      </c>
      <c r="J118" s="27">
        <v>4.8</v>
      </c>
      <c r="K118" s="28">
        <f t="shared" si="7"/>
        <v>12</v>
      </c>
      <c r="L118" s="29">
        <f t="shared" si="8"/>
        <v>597.65000000000009</v>
      </c>
      <c r="M118" s="58" t="s">
        <v>979</v>
      </c>
      <c r="N118"/>
    </row>
    <row r="119" spans="1:14" x14ac:dyDescent="0.25">
      <c r="A119" s="22">
        <v>41880</v>
      </c>
      <c r="B119" s="25" t="s">
        <v>897</v>
      </c>
      <c r="C119" s="31" t="s">
        <v>173</v>
      </c>
      <c r="D119" s="23" t="s">
        <v>87</v>
      </c>
      <c r="E119" s="24">
        <v>0</v>
      </c>
      <c r="F119" s="24">
        <f t="shared" si="5"/>
        <v>0</v>
      </c>
      <c r="G119" s="23">
        <v>3</v>
      </c>
      <c r="H119" s="30">
        <v>25</v>
      </c>
      <c r="I119" s="27">
        <f t="shared" si="6"/>
        <v>75</v>
      </c>
      <c r="J119" s="27">
        <v>10</v>
      </c>
      <c r="K119" s="28">
        <f t="shared" si="7"/>
        <v>75</v>
      </c>
      <c r="L119" s="29">
        <f t="shared" si="8"/>
        <v>672.65000000000009</v>
      </c>
      <c r="M119" s="58" t="s">
        <v>980</v>
      </c>
      <c r="N119"/>
    </row>
    <row r="120" spans="1:14" x14ac:dyDescent="0.25">
      <c r="A120" s="22">
        <v>41880</v>
      </c>
      <c r="B120" s="25" t="s">
        <v>227</v>
      </c>
      <c r="C120" s="31" t="s">
        <v>175</v>
      </c>
      <c r="D120" s="23" t="s">
        <v>831</v>
      </c>
      <c r="E120" s="24">
        <v>12</v>
      </c>
      <c r="F120" s="24">
        <f t="shared" si="5"/>
        <v>12</v>
      </c>
      <c r="G120" s="23">
        <v>1</v>
      </c>
      <c r="H120" s="30">
        <v>15</v>
      </c>
      <c r="I120" s="27">
        <f t="shared" si="6"/>
        <v>15</v>
      </c>
      <c r="J120" s="27">
        <v>3</v>
      </c>
      <c r="K120" s="28">
        <f t="shared" si="7"/>
        <v>3</v>
      </c>
      <c r="L120" s="29">
        <f t="shared" si="8"/>
        <v>675.65000000000009</v>
      </c>
      <c r="M120" s="58" t="s">
        <v>981</v>
      </c>
      <c r="N120"/>
    </row>
    <row r="121" spans="1:14" x14ac:dyDescent="0.25">
      <c r="A121" s="22">
        <v>41880</v>
      </c>
      <c r="B121" s="25" t="s">
        <v>44</v>
      </c>
      <c r="C121" s="31" t="s">
        <v>183</v>
      </c>
      <c r="D121" s="23" t="s">
        <v>831</v>
      </c>
      <c r="E121" s="24">
        <v>24</v>
      </c>
      <c r="F121" s="24">
        <f t="shared" si="5"/>
        <v>24</v>
      </c>
      <c r="G121" s="23">
        <v>1</v>
      </c>
      <c r="H121" s="30">
        <v>30</v>
      </c>
      <c r="I121" s="27">
        <f t="shared" si="6"/>
        <v>30</v>
      </c>
      <c r="J121" s="27">
        <v>15</v>
      </c>
      <c r="K121" s="28">
        <f t="shared" si="7"/>
        <v>6</v>
      </c>
      <c r="L121" s="29">
        <f t="shared" si="8"/>
        <v>681.65000000000009</v>
      </c>
      <c r="M121" s="58" t="s">
        <v>982</v>
      </c>
      <c r="N121"/>
    </row>
    <row r="122" spans="1:14" ht="14.25" customHeight="1" x14ac:dyDescent="0.25">
      <c r="A122" s="22">
        <v>41880</v>
      </c>
      <c r="B122" s="25" t="s">
        <v>898</v>
      </c>
      <c r="C122" s="31" t="s">
        <v>173</v>
      </c>
      <c r="D122" s="23" t="s">
        <v>836</v>
      </c>
      <c r="E122" s="24">
        <v>45</v>
      </c>
      <c r="F122" s="24">
        <f t="shared" si="0"/>
        <v>90</v>
      </c>
      <c r="G122" s="23">
        <v>2</v>
      </c>
      <c r="H122" s="30">
        <v>25</v>
      </c>
      <c r="I122" s="27">
        <f t="shared" si="1"/>
        <v>50</v>
      </c>
      <c r="J122" s="27">
        <v>6</v>
      </c>
      <c r="K122" s="28">
        <f t="shared" si="2"/>
        <v>-40</v>
      </c>
      <c r="L122" s="29">
        <f>L113+K122</f>
        <v>486.45000000000005</v>
      </c>
      <c r="M122" s="58" t="s">
        <v>983</v>
      </c>
      <c r="N122"/>
    </row>
    <row r="123" spans="1:14" s="41" customFormat="1" ht="18.75" customHeight="1" x14ac:dyDescent="0.25">
      <c r="A123" s="32"/>
      <c r="B123" s="33" t="s">
        <v>18</v>
      </c>
      <c r="C123" s="59"/>
      <c r="D123" s="34"/>
      <c r="E123" s="35"/>
      <c r="F123" s="36">
        <f>SUBTOTAL(9,F4:F122)</f>
        <v>3680.25</v>
      </c>
      <c r="G123" s="37">
        <f>SUBTOTAL(9,G4:G122)</f>
        <v>200</v>
      </c>
      <c r="H123" s="38"/>
      <c r="I123" s="36">
        <f>SUBTOTAL(9,I4:I122)</f>
        <v>4321.8999999999996</v>
      </c>
      <c r="J123" s="39">
        <f>SUBTOTAL(9,J4:J97)</f>
        <v>685.73</v>
      </c>
      <c r="K123" s="39">
        <f>SUBTOTAL(9,K4:K122)</f>
        <v>641.65000000000009</v>
      </c>
      <c r="L123" s="40"/>
    </row>
    <row r="124" spans="1:14" x14ac:dyDescent="0.25">
      <c r="A124" s="2"/>
      <c r="B124" s="2"/>
      <c r="D124" s="42"/>
      <c r="E124" s="4"/>
      <c r="F124" s="4"/>
      <c r="G124" s="5"/>
      <c r="H124" s="6"/>
      <c r="I124" s="12"/>
      <c r="J124" s="13"/>
      <c r="K124" s="9"/>
      <c r="L124" s="10"/>
    </row>
    <row r="125" spans="1:14" x14ac:dyDescent="0.25">
      <c r="A125" s="2"/>
      <c r="B125" s="2"/>
      <c r="D125" s="42"/>
      <c r="E125" s="4"/>
      <c r="F125" s="4"/>
      <c r="G125" s="5"/>
      <c r="H125" s="6"/>
      <c r="I125" s="12"/>
      <c r="J125" s="13"/>
      <c r="K125" s="9"/>
      <c r="L125" s="10"/>
    </row>
    <row r="126" spans="1:14" x14ac:dyDescent="0.25">
      <c r="A126" s="2"/>
      <c r="B126" s="43" t="s">
        <v>19</v>
      </c>
      <c r="C126" s="44"/>
      <c r="D126" s="45"/>
      <c r="E126" s="4"/>
      <c r="F126" s="4"/>
      <c r="G126" s="5"/>
      <c r="H126" s="6"/>
      <c r="I126" s="12"/>
      <c r="J126" s="13"/>
      <c r="K126" s="9"/>
      <c r="L126" s="10"/>
    </row>
    <row r="127" spans="1:14" x14ac:dyDescent="0.25">
      <c r="A127" s="2"/>
      <c r="B127" s="46" t="s">
        <v>20</v>
      </c>
      <c r="C127" s="47" t="s">
        <v>21</v>
      </c>
      <c r="D127" s="48" t="s">
        <v>22</v>
      </c>
      <c r="E127" s="4"/>
      <c r="F127" s="4"/>
      <c r="G127" s="5"/>
      <c r="H127" s="6"/>
      <c r="I127" s="12"/>
      <c r="J127" s="13"/>
      <c r="K127" s="9"/>
      <c r="L127" s="10"/>
    </row>
    <row r="128" spans="1:14" x14ac:dyDescent="0.25">
      <c r="B128" s="49" t="s">
        <v>324</v>
      </c>
      <c r="C128" s="60">
        <v>14</v>
      </c>
      <c r="D128" s="50">
        <v>20</v>
      </c>
    </row>
    <row r="129" spans="2:9" ht="15.75" customHeight="1" x14ac:dyDescent="0.25">
      <c r="B129" s="49" t="s">
        <v>991</v>
      </c>
      <c r="C129" s="60">
        <v>122.5</v>
      </c>
      <c r="D129" s="50">
        <v>175</v>
      </c>
    </row>
    <row r="130" spans="2:9" ht="15.75" customHeight="1" x14ac:dyDescent="0.25">
      <c r="B130" s="49" t="s">
        <v>990</v>
      </c>
      <c r="C130" s="60">
        <v>105</v>
      </c>
      <c r="D130" s="50">
        <v>150</v>
      </c>
    </row>
    <row r="131" spans="2:9" ht="15.75" customHeight="1" x14ac:dyDescent="0.25">
      <c r="B131" s="52" t="s">
        <v>18</v>
      </c>
      <c r="C131" s="53">
        <f>SUM(C128:C130)</f>
        <v>241.5</v>
      </c>
      <c r="D131" s="54">
        <f>SUM(D128:D130)</f>
        <v>345</v>
      </c>
    </row>
    <row r="132" spans="2:9" s="55" customFormat="1" ht="18" customHeight="1" x14ac:dyDescent="0.25">
      <c r="B132" s="11"/>
      <c r="C132" s="61"/>
      <c r="D132" s="11"/>
      <c r="E132" s="56"/>
      <c r="F132" s="56"/>
      <c r="G132" s="56"/>
      <c r="H132" s="56"/>
      <c r="I132" s="56"/>
    </row>
    <row r="133" spans="2:9" x14ac:dyDescent="0.25">
      <c r="B133" s="43" t="s">
        <v>13</v>
      </c>
      <c r="C133" s="44"/>
      <c r="D133" s="45"/>
    </row>
    <row r="134" spans="2:9" x14ac:dyDescent="0.25">
      <c r="B134" s="46" t="s">
        <v>20</v>
      </c>
      <c r="C134" s="47" t="s">
        <v>21</v>
      </c>
      <c r="D134" s="48" t="s">
        <v>22</v>
      </c>
    </row>
    <row r="135" spans="2:9" x14ac:dyDescent="0.25">
      <c r="B135" s="49" t="s">
        <v>994</v>
      </c>
      <c r="C135" s="60">
        <v>27.9</v>
      </c>
      <c r="D135" s="50">
        <v>120</v>
      </c>
    </row>
    <row r="136" spans="2:9" x14ac:dyDescent="0.25">
      <c r="B136" s="49" t="s">
        <v>197</v>
      </c>
      <c r="C136" s="60">
        <v>27</v>
      </c>
      <c r="D136" s="50">
        <v>135</v>
      </c>
    </row>
    <row r="137" spans="2:9" x14ac:dyDescent="0.25">
      <c r="B137" s="49" t="s">
        <v>996</v>
      </c>
      <c r="C137" s="60">
        <v>14.1</v>
      </c>
      <c r="D137" s="50">
        <v>36</v>
      </c>
    </row>
    <row r="138" spans="2:9" x14ac:dyDescent="0.25">
      <c r="B138" s="49" t="s">
        <v>999</v>
      </c>
      <c r="C138" s="60">
        <v>1440</v>
      </c>
      <c r="D138" s="50">
        <v>900</v>
      </c>
    </row>
    <row r="139" spans="2:9" x14ac:dyDescent="0.25">
      <c r="B139" s="49" t="s">
        <v>995</v>
      </c>
      <c r="C139" s="60">
        <v>157.30000000000001</v>
      </c>
      <c r="D139" s="50">
        <v>385</v>
      </c>
    </row>
    <row r="140" spans="2:9" x14ac:dyDescent="0.25">
      <c r="B140" s="49" t="s">
        <v>568</v>
      </c>
      <c r="C140" s="60">
        <v>90</v>
      </c>
      <c r="D140" s="50">
        <v>250</v>
      </c>
    </row>
    <row r="141" spans="2:9" x14ac:dyDescent="0.25">
      <c r="B141" s="49" t="s">
        <v>333</v>
      </c>
      <c r="C141" s="60">
        <v>16.25</v>
      </c>
      <c r="D141" s="50">
        <v>17</v>
      </c>
    </row>
    <row r="142" spans="2:9" x14ac:dyDescent="0.25">
      <c r="B142" s="52" t="s">
        <v>18</v>
      </c>
      <c r="C142" s="53">
        <f>SUM(C135:C141)</f>
        <v>1772.55</v>
      </c>
      <c r="D142" s="54">
        <f>SUM(D135:D141)</f>
        <v>1843</v>
      </c>
    </row>
    <row r="143" spans="2:9" x14ac:dyDescent="0.25">
      <c r="C143" s="61"/>
    </row>
    <row r="144" spans="2:9" x14ac:dyDescent="0.25">
      <c r="B144" s="43" t="s">
        <v>12</v>
      </c>
      <c r="C144" s="44"/>
      <c r="D144" s="45"/>
    </row>
    <row r="145" spans="2:4" x14ac:dyDescent="0.25">
      <c r="B145" s="46" t="s">
        <v>20</v>
      </c>
      <c r="C145" s="47" t="s">
        <v>21</v>
      </c>
      <c r="D145" s="48" t="s">
        <v>22</v>
      </c>
    </row>
    <row r="146" spans="2:4" x14ac:dyDescent="0.25">
      <c r="B146" s="49" t="s">
        <v>998</v>
      </c>
      <c r="C146" s="60">
        <v>58.8</v>
      </c>
      <c r="D146" s="50">
        <v>84</v>
      </c>
    </row>
    <row r="147" spans="2:4" x14ac:dyDescent="0.25">
      <c r="B147" s="49" t="s">
        <v>338</v>
      </c>
      <c r="C147" s="60">
        <v>28</v>
      </c>
      <c r="D147" s="50">
        <v>40</v>
      </c>
    </row>
    <row r="148" spans="2:4" x14ac:dyDescent="0.25">
      <c r="B148" s="49" t="s">
        <v>562</v>
      </c>
      <c r="C148" s="60">
        <v>30.8</v>
      </c>
      <c r="D148" s="50">
        <v>44</v>
      </c>
    </row>
    <row r="149" spans="2:4" x14ac:dyDescent="0.25">
      <c r="B149" s="52" t="s">
        <v>18</v>
      </c>
      <c r="C149" s="53">
        <f>SUM(C146:C148)</f>
        <v>117.6</v>
      </c>
      <c r="D149" s="54">
        <f>SUBTOTAL(9,D146:D148)</f>
        <v>168</v>
      </c>
    </row>
    <row r="151" spans="2:4" x14ac:dyDescent="0.25">
      <c r="B151" s="43" t="s">
        <v>16</v>
      </c>
      <c r="C151" s="44"/>
      <c r="D151" s="45"/>
    </row>
    <row r="152" spans="2:4" x14ac:dyDescent="0.25">
      <c r="B152" s="46" t="s">
        <v>20</v>
      </c>
      <c r="C152" s="47" t="s">
        <v>21</v>
      </c>
      <c r="D152" s="48" t="s">
        <v>22</v>
      </c>
    </row>
    <row r="153" spans="2:4" x14ac:dyDescent="0.25">
      <c r="B153" s="49" t="s">
        <v>997</v>
      </c>
      <c r="C153" s="60">
        <v>560</v>
      </c>
      <c r="D153" s="50">
        <v>600</v>
      </c>
    </row>
    <row r="154" spans="2:4" x14ac:dyDescent="0.25">
      <c r="B154" s="52" t="s">
        <v>18</v>
      </c>
      <c r="C154" s="53">
        <f>SUM(C153:C153)</f>
        <v>560</v>
      </c>
      <c r="D154" s="54">
        <f>SUM(D153:D153)</f>
        <v>600</v>
      </c>
    </row>
    <row r="156" spans="2:4" x14ac:dyDescent="0.25">
      <c r="B156" s="43" t="s">
        <v>831</v>
      </c>
      <c r="C156" s="44"/>
      <c r="D156" s="45"/>
    </row>
    <row r="157" spans="2:4" x14ac:dyDescent="0.25">
      <c r="B157" s="46" t="s">
        <v>20</v>
      </c>
      <c r="C157" s="47" t="s">
        <v>21</v>
      </c>
      <c r="D157" s="48" t="s">
        <v>22</v>
      </c>
    </row>
    <row r="158" spans="2:4" x14ac:dyDescent="0.25">
      <c r="B158" s="49" t="s">
        <v>205</v>
      </c>
      <c r="C158" s="60">
        <v>120</v>
      </c>
      <c r="D158" s="50">
        <v>150</v>
      </c>
    </row>
    <row r="159" spans="2:4" x14ac:dyDescent="0.25">
      <c r="B159" s="49" t="s">
        <v>988</v>
      </c>
      <c r="C159" s="60">
        <v>120</v>
      </c>
      <c r="D159" s="50">
        <v>150</v>
      </c>
    </row>
    <row r="160" spans="2:4" x14ac:dyDescent="0.25">
      <c r="B160" s="52" t="s">
        <v>18</v>
      </c>
      <c r="C160" s="53">
        <f>SUM(C158:C159)</f>
        <v>240</v>
      </c>
      <c r="D160" s="54">
        <f>SUM(D158:D159)</f>
        <v>300</v>
      </c>
    </row>
    <row r="162" spans="2:4" x14ac:dyDescent="0.25">
      <c r="B162" s="43" t="s">
        <v>15</v>
      </c>
      <c r="C162" s="44"/>
      <c r="D162" s="45"/>
    </row>
    <row r="163" spans="2:4" x14ac:dyDescent="0.25">
      <c r="B163" s="46" t="s">
        <v>20</v>
      </c>
      <c r="C163" s="47" t="s">
        <v>21</v>
      </c>
      <c r="D163" s="48" t="s">
        <v>22</v>
      </c>
    </row>
    <row r="164" spans="2:4" x14ac:dyDescent="0.25">
      <c r="B164" s="49" t="s">
        <v>326</v>
      </c>
      <c r="C164" s="60">
        <v>35.799999999999997</v>
      </c>
      <c r="D164" s="50">
        <v>39.9</v>
      </c>
    </row>
    <row r="165" spans="2:4" x14ac:dyDescent="0.25">
      <c r="B165" s="52" t="s">
        <v>18</v>
      </c>
      <c r="C165" s="53">
        <f>SUBTOTAL(9,C164)</f>
        <v>35.799999999999997</v>
      </c>
      <c r="D165" s="54">
        <f>SUBTOTAL(9,D164)</f>
        <v>39.9</v>
      </c>
    </row>
    <row r="167" spans="2:4" x14ac:dyDescent="0.25">
      <c r="B167" s="43" t="s">
        <v>17</v>
      </c>
      <c r="C167" s="44"/>
      <c r="D167" s="45"/>
    </row>
    <row r="168" spans="2:4" x14ac:dyDescent="0.25">
      <c r="B168" s="46" t="s">
        <v>20</v>
      </c>
      <c r="C168" s="47" t="s">
        <v>21</v>
      </c>
      <c r="D168" s="48" t="s">
        <v>22</v>
      </c>
    </row>
    <row r="169" spans="2:4" x14ac:dyDescent="0.25">
      <c r="B169" s="49" t="s">
        <v>761</v>
      </c>
      <c r="C169" s="60">
        <v>20</v>
      </c>
      <c r="D169" s="50">
        <v>25</v>
      </c>
    </row>
    <row r="170" spans="2:4" x14ac:dyDescent="0.25">
      <c r="B170" s="49" t="s">
        <v>989</v>
      </c>
      <c r="C170" s="60">
        <v>78</v>
      </c>
      <c r="D170" s="50">
        <v>90</v>
      </c>
    </row>
    <row r="171" spans="2:4" x14ac:dyDescent="0.25">
      <c r="B171" s="52" t="s">
        <v>18</v>
      </c>
      <c r="C171" s="53">
        <f>SUBTOTAL(9,C169:C170)</f>
        <v>98</v>
      </c>
      <c r="D171" s="54">
        <f>SUBTOTAL(9,D169:D170)</f>
        <v>115</v>
      </c>
    </row>
    <row r="173" spans="2:4" x14ac:dyDescent="0.25">
      <c r="B173" s="43" t="s">
        <v>986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757</v>
      </c>
      <c r="C175" s="60">
        <v>4</v>
      </c>
      <c r="D175" s="50">
        <v>8</v>
      </c>
    </row>
    <row r="176" spans="2:4" x14ac:dyDescent="0.25">
      <c r="B176" s="49" t="s">
        <v>1000</v>
      </c>
      <c r="C176" s="60">
        <v>37.6</v>
      </c>
      <c r="D176" s="50">
        <v>40</v>
      </c>
    </row>
    <row r="177" spans="2:4" x14ac:dyDescent="0.25">
      <c r="B177" s="52" t="s">
        <v>18</v>
      </c>
      <c r="C177" s="53">
        <f>SUM(C175:C176)</f>
        <v>41.6</v>
      </c>
      <c r="D177" s="54">
        <f>SUM(D175:D176)</f>
        <v>48</v>
      </c>
    </row>
    <row r="179" spans="2:4" x14ac:dyDescent="0.25">
      <c r="B179" s="43" t="s">
        <v>24</v>
      </c>
      <c r="C179" s="44"/>
      <c r="D179" s="45"/>
    </row>
    <row r="180" spans="2:4" x14ac:dyDescent="0.25">
      <c r="B180" s="46" t="s">
        <v>20</v>
      </c>
      <c r="C180" s="47" t="s">
        <v>21</v>
      </c>
      <c r="D180" s="48" t="s">
        <v>22</v>
      </c>
    </row>
    <row r="181" spans="2:4" x14ac:dyDescent="0.25">
      <c r="B181" s="49" t="s">
        <v>869</v>
      </c>
      <c r="C181" s="60">
        <v>366</v>
      </c>
      <c r="D181" s="50">
        <v>470</v>
      </c>
    </row>
    <row r="182" spans="2:4" x14ac:dyDescent="0.25">
      <c r="B182" s="52" t="s">
        <v>18</v>
      </c>
      <c r="C182" s="53">
        <f>SUM(C181:C181)</f>
        <v>366</v>
      </c>
      <c r="D182" s="54">
        <f>SUM(D181:D181)</f>
        <v>470</v>
      </c>
    </row>
    <row r="184" spans="2:4" x14ac:dyDescent="0.25">
      <c r="B184" s="43" t="s">
        <v>208</v>
      </c>
      <c r="C184" s="44"/>
      <c r="D184" s="45"/>
    </row>
    <row r="185" spans="2:4" x14ac:dyDescent="0.25">
      <c r="B185" s="46" t="s">
        <v>20</v>
      </c>
      <c r="C185" s="47" t="s">
        <v>21</v>
      </c>
      <c r="D185" s="48" t="s">
        <v>22</v>
      </c>
    </row>
    <row r="186" spans="2:4" x14ac:dyDescent="0.25">
      <c r="B186" s="49" t="s">
        <v>659</v>
      </c>
      <c r="C186" s="60">
        <v>65</v>
      </c>
      <c r="D186" s="50">
        <v>99</v>
      </c>
    </row>
    <row r="187" spans="2:4" x14ac:dyDescent="0.25">
      <c r="B187" s="52" t="s">
        <v>18</v>
      </c>
      <c r="C187" s="53">
        <f>SUM(C186:C186)</f>
        <v>65</v>
      </c>
      <c r="D187" s="54">
        <f>SUM(D186:D186)</f>
        <v>99</v>
      </c>
    </row>
    <row r="189" spans="2:4" x14ac:dyDescent="0.25">
      <c r="B189" s="43" t="s">
        <v>473</v>
      </c>
      <c r="C189" s="44"/>
      <c r="D189" s="45"/>
    </row>
    <row r="190" spans="2:4" x14ac:dyDescent="0.25">
      <c r="B190" s="46" t="s">
        <v>20</v>
      </c>
      <c r="C190" s="47" t="s">
        <v>21</v>
      </c>
      <c r="D190" s="48" t="s">
        <v>22</v>
      </c>
    </row>
    <row r="191" spans="2:4" x14ac:dyDescent="0.25">
      <c r="B191" s="49" t="s">
        <v>992</v>
      </c>
      <c r="C191" s="60">
        <v>16.2</v>
      </c>
      <c r="D191" s="50">
        <v>24</v>
      </c>
    </row>
    <row r="192" spans="2:4" x14ac:dyDescent="0.25">
      <c r="B192" s="52" t="s">
        <v>18</v>
      </c>
      <c r="C192" s="53">
        <f>SUBTOTAL(9,C191)</f>
        <v>16.2</v>
      </c>
      <c r="D192" s="54">
        <f>SUBTOTAL(9,D191)</f>
        <v>24</v>
      </c>
    </row>
    <row r="194" spans="2:4" x14ac:dyDescent="0.25">
      <c r="B194" s="43" t="s">
        <v>756</v>
      </c>
      <c r="C194" s="44"/>
      <c r="D194" s="45"/>
    </row>
    <row r="195" spans="2:4" x14ac:dyDescent="0.25">
      <c r="B195" s="46" t="s">
        <v>20</v>
      </c>
      <c r="C195" s="47" t="s">
        <v>21</v>
      </c>
      <c r="D195" s="48" t="s">
        <v>22</v>
      </c>
    </row>
    <row r="196" spans="2:4" x14ac:dyDescent="0.25">
      <c r="B196" s="49" t="s">
        <v>993</v>
      </c>
      <c r="C196" s="60">
        <v>216</v>
      </c>
      <c r="D196" s="50">
        <v>270</v>
      </c>
    </row>
    <row r="197" spans="2:4" x14ac:dyDescent="0.25">
      <c r="B197" s="52" t="s">
        <v>18</v>
      </c>
      <c r="C197" s="53">
        <f>SUBTOTAL(9,C196)</f>
        <v>216</v>
      </c>
      <c r="D197" s="54">
        <f>SUBTOTAL(9,D196)</f>
        <v>270</v>
      </c>
    </row>
  </sheetData>
  <sheetProtection password="BC28" sheet="1" objects="1" scenarios="1"/>
  <autoFilter ref="A3:L12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5"/>
  <sheetViews>
    <sheetView topLeftCell="A133" workbookViewId="0">
      <selection activeCell="B142" sqref="B142:D145"/>
    </sheetView>
  </sheetViews>
  <sheetFormatPr defaultRowHeight="15" x14ac:dyDescent="0.25"/>
  <cols>
    <col min="1" max="1" width="13.5703125" style="11" customWidth="1"/>
    <col min="2" max="2" width="57" style="11" customWidth="1"/>
    <col min="3" max="3" width="18" style="2" customWidth="1"/>
    <col min="4" max="4" width="25.4257812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218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41883</v>
      </c>
      <c r="B4" s="23" t="s">
        <v>227</v>
      </c>
      <c r="C4" s="31" t="s">
        <v>175</v>
      </c>
      <c r="D4" s="23" t="s">
        <v>1079</v>
      </c>
      <c r="E4" s="24">
        <v>12</v>
      </c>
      <c r="F4" s="24">
        <f t="shared" ref="F4:F86" si="0">E4*G4</f>
        <v>12</v>
      </c>
      <c r="G4" s="23">
        <v>1</v>
      </c>
      <c r="H4" s="26">
        <v>15</v>
      </c>
      <c r="I4" s="27">
        <f t="shared" ref="I4:I86" si="1">H4*G4</f>
        <v>15</v>
      </c>
      <c r="J4" s="27">
        <v>4.8</v>
      </c>
      <c r="K4" s="28">
        <f t="shared" ref="K4:K86" si="2">I4-F4</f>
        <v>3</v>
      </c>
      <c r="L4" s="29">
        <f>K4</f>
        <v>3</v>
      </c>
      <c r="M4" s="58" t="s">
        <v>1018</v>
      </c>
    </row>
    <row r="5" spans="1:13" x14ac:dyDescent="0.25">
      <c r="A5" s="22">
        <v>41883</v>
      </c>
      <c r="B5" s="23" t="s">
        <v>1003</v>
      </c>
      <c r="C5" s="31" t="s">
        <v>185</v>
      </c>
      <c r="D5" s="23" t="s">
        <v>13</v>
      </c>
      <c r="E5" s="24">
        <v>0.95</v>
      </c>
      <c r="F5" s="24">
        <f t="shared" si="0"/>
        <v>9.5</v>
      </c>
      <c r="G5" s="23">
        <v>10</v>
      </c>
      <c r="H5" s="30">
        <v>1</v>
      </c>
      <c r="I5" s="27">
        <f t="shared" si="1"/>
        <v>10</v>
      </c>
      <c r="J5" s="27">
        <v>4.8</v>
      </c>
      <c r="K5" s="28">
        <f t="shared" si="2"/>
        <v>0.5</v>
      </c>
      <c r="L5" s="29">
        <f t="shared" ref="L5:L68" si="3">L4+K5</f>
        <v>3.5</v>
      </c>
      <c r="M5" s="58" t="s">
        <v>1018</v>
      </c>
    </row>
    <row r="6" spans="1:13" x14ac:dyDescent="0.25">
      <c r="A6" s="22">
        <v>41883</v>
      </c>
      <c r="B6" s="23" t="s">
        <v>450</v>
      </c>
      <c r="C6" s="31" t="s">
        <v>175</v>
      </c>
      <c r="D6" s="23" t="s">
        <v>1080</v>
      </c>
      <c r="E6" s="24">
        <v>5.6</v>
      </c>
      <c r="F6" s="24">
        <f t="shared" si="0"/>
        <v>11.2</v>
      </c>
      <c r="G6" s="23">
        <v>2</v>
      </c>
      <c r="H6" s="30">
        <v>8</v>
      </c>
      <c r="I6" s="27">
        <f t="shared" si="1"/>
        <v>16</v>
      </c>
      <c r="J6" s="27">
        <v>7.5</v>
      </c>
      <c r="K6" s="28">
        <f t="shared" si="2"/>
        <v>4.8000000000000007</v>
      </c>
      <c r="L6" s="29">
        <f t="shared" si="3"/>
        <v>8.3000000000000007</v>
      </c>
      <c r="M6" s="58" t="s">
        <v>1019</v>
      </c>
    </row>
    <row r="7" spans="1:13" ht="16.5" customHeight="1" x14ac:dyDescent="0.25">
      <c r="A7" s="22">
        <v>41883</v>
      </c>
      <c r="B7" s="23" t="s">
        <v>27</v>
      </c>
      <c r="C7" s="31" t="s">
        <v>174</v>
      </c>
      <c r="D7" s="23" t="s">
        <v>13</v>
      </c>
      <c r="E7" s="24">
        <v>14.3</v>
      </c>
      <c r="F7" s="24">
        <f t="shared" si="0"/>
        <v>14.3</v>
      </c>
      <c r="G7" s="23">
        <v>1</v>
      </c>
      <c r="H7" s="30">
        <v>35</v>
      </c>
      <c r="I7" s="27">
        <f t="shared" si="1"/>
        <v>35</v>
      </c>
      <c r="J7" s="27">
        <v>15</v>
      </c>
      <c r="K7" s="28">
        <f t="shared" si="2"/>
        <v>20.7</v>
      </c>
      <c r="L7" s="29">
        <f t="shared" si="3"/>
        <v>29</v>
      </c>
      <c r="M7" s="58" t="s">
        <v>1020</v>
      </c>
    </row>
    <row r="8" spans="1:13" x14ac:dyDescent="0.25">
      <c r="A8" s="22">
        <v>41883</v>
      </c>
      <c r="B8" s="25" t="s">
        <v>357</v>
      </c>
      <c r="C8" s="31" t="s">
        <v>174</v>
      </c>
      <c r="D8" s="23" t="s">
        <v>13</v>
      </c>
      <c r="E8" s="24">
        <v>3.6</v>
      </c>
      <c r="F8" s="24">
        <f t="shared" si="0"/>
        <v>14.4</v>
      </c>
      <c r="G8" s="23">
        <v>4</v>
      </c>
      <c r="H8" s="30">
        <v>10</v>
      </c>
      <c r="I8" s="27">
        <f t="shared" si="1"/>
        <v>40</v>
      </c>
      <c r="J8" s="27">
        <v>15</v>
      </c>
      <c r="K8" s="28">
        <f t="shared" si="2"/>
        <v>25.6</v>
      </c>
      <c r="L8" s="29">
        <f t="shared" si="3"/>
        <v>54.6</v>
      </c>
      <c r="M8" s="58" t="s">
        <v>1021</v>
      </c>
    </row>
    <row r="9" spans="1:13" x14ac:dyDescent="0.25">
      <c r="A9" s="22">
        <v>41883</v>
      </c>
      <c r="B9" s="25" t="s">
        <v>37</v>
      </c>
      <c r="C9" s="31" t="s">
        <v>177</v>
      </c>
      <c r="D9" s="23" t="s">
        <v>13</v>
      </c>
      <c r="E9" s="24">
        <v>4.7</v>
      </c>
      <c r="F9" s="24">
        <f t="shared" si="0"/>
        <v>4.7</v>
      </c>
      <c r="G9" s="23">
        <v>1</v>
      </c>
      <c r="H9" s="30">
        <v>20</v>
      </c>
      <c r="I9" s="27">
        <f t="shared" si="1"/>
        <v>20</v>
      </c>
      <c r="J9" s="27">
        <v>6</v>
      </c>
      <c r="K9" s="28">
        <f t="shared" si="2"/>
        <v>15.3</v>
      </c>
      <c r="L9" s="29">
        <f t="shared" si="3"/>
        <v>69.900000000000006</v>
      </c>
      <c r="M9" s="58" t="s">
        <v>1021</v>
      </c>
    </row>
    <row r="10" spans="1:13" x14ac:dyDescent="0.25">
      <c r="A10" s="22">
        <v>41884</v>
      </c>
      <c r="B10" s="25" t="s">
        <v>1092</v>
      </c>
      <c r="C10" s="31" t="s">
        <v>173</v>
      </c>
      <c r="D10" s="23" t="s">
        <v>13</v>
      </c>
      <c r="E10" s="24">
        <v>60</v>
      </c>
      <c r="F10" s="24">
        <f t="shared" si="0"/>
        <v>60</v>
      </c>
      <c r="G10" s="23">
        <v>1</v>
      </c>
      <c r="H10" s="30">
        <v>20</v>
      </c>
      <c r="I10" s="27">
        <f t="shared" si="1"/>
        <v>20</v>
      </c>
      <c r="J10" s="27">
        <v>6</v>
      </c>
      <c r="K10" s="28">
        <f t="shared" si="2"/>
        <v>-40</v>
      </c>
      <c r="L10" s="29">
        <f t="shared" si="3"/>
        <v>29.900000000000006</v>
      </c>
      <c r="M10" s="58" t="s">
        <v>1022</v>
      </c>
    </row>
    <row r="11" spans="1:13" x14ac:dyDescent="0.25">
      <c r="A11" s="22">
        <v>41885</v>
      </c>
      <c r="B11" s="25" t="s">
        <v>30</v>
      </c>
      <c r="C11" s="31" t="s">
        <v>177</v>
      </c>
      <c r="D11" s="23" t="s">
        <v>13</v>
      </c>
      <c r="E11" s="24">
        <v>4.5999999999999996</v>
      </c>
      <c r="F11" s="24">
        <f t="shared" si="0"/>
        <v>4.5999999999999996</v>
      </c>
      <c r="G11" s="23">
        <v>1</v>
      </c>
      <c r="H11" s="30">
        <v>20</v>
      </c>
      <c r="I11" s="27">
        <f t="shared" si="1"/>
        <v>20</v>
      </c>
      <c r="J11" s="27">
        <v>6</v>
      </c>
      <c r="K11" s="28">
        <f t="shared" si="2"/>
        <v>15.4</v>
      </c>
      <c r="L11" s="29">
        <f t="shared" si="3"/>
        <v>45.300000000000004</v>
      </c>
      <c r="M11" s="58" t="s">
        <v>1023</v>
      </c>
    </row>
    <row r="12" spans="1:13" x14ac:dyDescent="0.25">
      <c r="A12" s="22">
        <v>41886</v>
      </c>
      <c r="B12" s="25" t="s">
        <v>42</v>
      </c>
      <c r="C12" s="31" t="s">
        <v>182</v>
      </c>
      <c r="D12" s="23" t="s">
        <v>13</v>
      </c>
      <c r="E12" s="24">
        <v>3</v>
      </c>
      <c r="F12" s="24">
        <f t="shared" si="0"/>
        <v>3</v>
      </c>
      <c r="G12" s="23">
        <v>1</v>
      </c>
      <c r="H12" s="30">
        <v>15</v>
      </c>
      <c r="I12" s="27">
        <f t="shared" si="1"/>
        <v>15</v>
      </c>
      <c r="J12" s="27">
        <v>3</v>
      </c>
      <c r="K12" s="28">
        <f t="shared" si="2"/>
        <v>12</v>
      </c>
      <c r="L12" s="29">
        <f t="shared" si="3"/>
        <v>57.300000000000004</v>
      </c>
      <c r="M12" s="58" t="s">
        <v>1024</v>
      </c>
    </row>
    <row r="13" spans="1:13" x14ac:dyDescent="0.25">
      <c r="A13" s="22">
        <v>41887</v>
      </c>
      <c r="B13" s="25" t="s">
        <v>1004</v>
      </c>
      <c r="C13" s="31" t="s">
        <v>175</v>
      </c>
      <c r="D13" s="23" t="s">
        <v>12</v>
      </c>
      <c r="E13" s="24">
        <v>11.2</v>
      </c>
      <c r="F13" s="24">
        <f t="shared" si="0"/>
        <v>11.2</v>
      </c>
      <c r="G13" s="23">
        <v>1</v>
      </c>
      <c r="H13" s="30">
        <v>16</v>
      </c>
      <c r="I13" s="27">
        <f t="shared" si="1"/>
        <v>16</v>
      </c>
      <c r="J13" s="27">
        <v>15</v>
      </c>
      <c r="K13" s="28">
        <f t="shared" si="2"/>
        <v>4.8000000000000007</v>
      </c>
      <c r="L13" s="29">
        <f t="shared" si="3"/>
        <v>62.100000000000009</v>
      </c>
      <c r="M13" s="58" t="s">
        <v>1025</v>
      </c>
    </row>
    <row r="14" spans="1:13" x14ac:dyDescent="0.25">
      <c r="A14" s="22">
        <v>41887</v>
      </c>
      <c r="B14" s="25" t="s">
        <v>51</v>
      </c>
      <c r="C14" s="31" t="s">
        <v>175</v>
      </c>
      <c r="D14" s="23" t="s">
        <v>1079</v>
      </c>
      <c r="E14" s="24">
        <v>12</v>
      </c>
      <c r="F14" s="24">
        <f t="shared" si="0"/>
        <v>12</v>
      </c>
      <c r="G14" s="23">
        <v>1</v>
      </c>
      <c r="H14" s="30">
        <v>15</v>
      </c>
      <c r="I14" s="27">
        <f t="shared" si="1"/>
        <v>15</v>
      </c>
      <c r="J14" s="27">
        <v>10</v>
      </c>
      <c r="K14" s="28">
        <f t="shared" si="2"/>
        <v>3</v>
      </c>
      <c r="L14" s="29">
        <f t="shared" si="3"/>
        <v>65.100000000000009</v>
      </c>
      <c r="M14" s="58" t="s">
        <v>1026</v>
      </c>
    </row>
    <row r="15" spans="1:13" x14ac:dyDescent="0.25">
      <c r="A15" s="22">
        <v>41887</v>
      </c>
      <c r="B15" s="25" t="s">
        <v>44</v>
      </c>
      <c r="C15" s="31" t="s">
        <v>183</v>
      </c>
      <c r="D15" s="23" t="s">
        <v>1079</v>
      </c>
      <c r="E15" s="24">
        <v>24</v>
      </c>
      <c r="F15" s="24">
        <f t="shared" si="0"/>
        <v>24</v>
      </c>
      <c r="G15" s="23">
        <v>1</v>
      </c>
      <c r="H15" s="30">
        <v>30</v>
      </c>
      <c r="I15" s="27">
        <f t="shared" si="1"/>
        <v>30</v>
      </c>
      <c r="J15" s="27">
        <v>3</v>
      </c>
      <c r="K15" s="28">
        <f t="shared" si="2"/>
        <v>6</v>
      </c>
      <c r="L15" s="29">
        <f t="shared" si="3"/>
        <v>71.100000000000009</v>
      </c>
      <c r="M15" s="58" t="s">
        <v>1026</v>
      </c>
    </row>
    <row r="16" spans="1:13" x14ac:dyDescent="0.25">
      <c r="A16" s="22">
        <v>41888</v>
      </c>
      <c r="B16" s="25" t="s">
        <v>1092</v>
      </c>
      <c r="C16" s="31" t="s">
        <v>173</v>
      </c>
      <c r="D16" s="23" t="s">
        <v>13</v>
      </c>
      <c r="E16" s="24">
        <v>60</v>
      </c>
      <c r="F16" s="24">
        <f t="shared" si="0"/>
        <v>60</v>
      </c>
      <c r="G16" s="23">
        <v>1</v>
      </c>
      <c r="H16" s="30">
        <v>20</v>
      </c>
      <c r="I16" s="27">
        <f t="shared" si="1"/>
        <v>20</v>
      </c>
      <c r="J16" s="27">
        <v>15</v>
      </c>
      <c r="K16" s="28">
        <f t="shared" si="2"/>
        <v>-40</v>
      </c>
      <c r="L16" s="29">
        <f t="shared" si="3"/>
        <v>31.100000000000009</v>
      </c>
      <c r="M16" s="58" t="s">
        <v>1027</v>
      </c>
    </row>
    <row r="17" spans="1:13" x14ac:dyDescent="0.25">
      <c r="A17" s="22">
        <v>41888</v>
      </c>
      <c r="B17" s="25" t="s">
        <v>1005</v>
      </c>
      <c r="C17" s="31" t="s">
        <v>173</v>
      </c>
      <c r="D17" s="23" t="s">
        <v>87</v>
      </c>
      <c r="E17" s="24">
        <v>45</v>
      </c>
      <c r="F17" s="24">
        <f t="shared" si="0"/>
        <v>90</v>
      </c>
      <c r="G17" s="23">
        <v>2</v>
      </c>
      <c r="H17" s="30">
        <v>25</v>
      </c>
      <c r="I17" s="27">
        <f t="shared" si="1"/>
        <v>50</v>
      </c>
      <c r="J17" s="27">
        <v>6</v>
      </c>
      <c r="K17" s="28">
        <f t="shared" si="2"/>
        <v>-40</v>
      </c>
      <c r="L17" s="29">
        <f t="shared" si="3"/>
        <v>-8.8999999999999915</v>
      </c>
      <c r="M17" s="58" t="s">
        <v>1028</v>
      </c>
    </row>
    <row r="18" spans="1:13" x14ac:dyDescent="0.25">
      <c r="A18" s="22">
        <v>41888</v>
      </c>
      <c r="B18" s="25" t="s">
        <v>784</v>
      </c>
      <c r="C18" s="31" t="s">
        <v>175</v>
      </c>
      <c r="D18" s="23" t="s">
        <v>1079</v>
      </c>
      <c r="E18" s="24">
        <v>12</v>
      </c>
      <c r="F18" s="24">
        <f t="shared" si="0"/>
        <v>12</v>
      </c>
      <c r="G18" s="23">
        <v>1</v>
      </c>
      <c r="H18" s="30">
        <v>15</v>
      </c>
      <c r="I18" s="27">
        <f t="shared" si="1"/>
        <v>15</v>
      </c>
      <c r="J18" s="27">
        <v>0.69</v>
      </c>
      <c r="K18" s="28">
        <f t="shared" si="2"/>
        <v>3</v>
      </c>
      <c r="L18" s="29">
        <f t="shared" si="3"/>
        <v>-5.8999999999999915</v>
      </c>
      <c r="M18" s="58" t="s">
        <v>1029</v>
      </c>
    </row>
    <row r="19" spans="1:13" x14ac:dyDescent="0.25">
      <c r="A19" s="22">
        <v>41888</v>
      </c>
      <c r="B19" s="25" t="s">
        <v>783</v>
      </c>
      <c r="C19" s="31" t="s">
        <v>175</v>
      </c>
      <c r="D19" s="23" t="s">
        <v>1079</v>
      </c>
      <c r="E19" s="24">
        <v>12</v>
      </c>
      <c r="F19" s="24">
        <f t="shared" si="0"/>
        <v>12</v>
      </c>
      <c r="G19" s="23">
        <v>1</v>
      </c>
      <c r="H19" s="30">
        <v>15</v>
      </c>
      <c r="I19" s="27">
        <f t="shared" si="1"/>
        <v>15</v>
      </c>
      <c r="J19" s="27">
        <v>4.8</v>
      </c>
      <c r="K19" s="28">
        <f t="shared" si="2"/>
        <v>3</v>
      </c>
      <c r="L19" s="29">
        <f t="shared" si="3"/>
        <v>-2.8999999999999915</v>
      </c>
      <c r="M19" s="58" t="s">
        <v>1029</v>
      </c>
    </row>
    <row r="20" spans="1:13" x14ac:dyDescent="0.25">
      <c r="A20" s="22">
        <v>41888</v>
      </c>
      <c r="B20" s="25" t="s">
        <v>42</v>
      </c>
      <c r="C20" s="31" t="s">
        <v>182</v>
      </c>
      <c r="D20" s="23" t="s">
        <v>13</v>
      </c>
      <c r="E20" s="24">
        <v>3</v>
      </c>
      <c r="F20" s="24">
        <f t="shared" si="0"/>
        <v>3</v>
      </c>
      <c r="G20" s="23">
        <v>1</v>
      </c>
      <c r="H20" s="30">
        <v>15</v>
      </c>
      <c r="I20" s="27">
        <f t="shared" si="1"/>
        <v>15</v>
      </c>
      <c r="J20" s="27">
        <v>6</v>
      </c>
      <c r="K20" s="28">
        <f t="shared" si="2"/>
        <v>12</v>
      </c>
      <c r="L20" s="29">
        <f t="shared" si="3"/>
        <v>9.1000000000000085</v>
      </c>
      <c r="M20" s="58" t="s">
        <v>1030</v>
      </c>
    </row>
    <row r="21" spans="1:13" x14ac:dyDescent="0.25">
      <c r="A21" s="22">
        <v>41890</v>
      </c>
      <c r="B21" s="25" t="s">
        <v>36</v>
      </c>
      <c r="C21" s="31" t="s">
        <v>175</v>
      </c>
      <c r="D21" s="23" t="s">
        <v>84</v>
      </c>
      <c r="E21" s="24">
        <v>14</v>
      </c>
      <c r="F21" s="24">
        <f t="shared" si="0"/>
        <v>14</v>
      </c>
      <c r="G21" s="23">
        <v>1</v>
      </c>
      <c r="H21" s="30">
        <v>20</v>
      </c>
      <c r="I21" s="27">
        <f t="shared" si="1"/>
        <v>20</v>
      </c>
      <c r="J21" s="27">
        <v>10</v>
      </c>
      <c r="K21" s="28">
        <f t="shared" si="2"/>
        <v>6</v>
      </c>
      <c r="L21" s="29">
        <f t="shared" si="3"/>
        <v>15.100000000000009</v>
      </c>
      <c r="M21" s="58" t="s">
        <v>1031</v>
      </c>
    </row>
    <row r="22" spans="1:13" x14ac:dyDescent="0.25">
      <c r="A22" s="22">
        <v>41890</v>
      </c>
      <c r="B22" s="25" t="s">
        <v>458</v>
      </c>
      <c r="C22" s="31" t="s">
        <v>183</v>
      </c>
      <c r="D22" s="23" t="s">
        <v>245</v>
      </c>
      <c r="E22" s="24">
        <v>15</v>
      </c>
      <c r="F22" s="24">
        <f t="shared" si="0"/>
        <v>15</v>
      </c>
      <c r="G22" s="23">
        <v>1</v>
      </c>
      <c r="H22" s="30">
        <v>20</v>
      </c>
      <c r="I22" s="27">
        <f t="shared" si="1"/>
        <v>20</v>
      </c>
      <c r="J22" s="27">
        <v>4.8</v>
      </c>
      <c r="K22" s="28">
        <f t="shared" si="2"/>
        <v>5</v>
      </c>
      <c r="L22" s="29">
        <f t="shared" si="3"/>
        <v>20.100000000000009</v>
      </c>
      <c r="M22" s="58" t="s">
        <v>1032</v>
      </c>
    </row>
    <row r="23" spans="1:13" x14ac:dyDescent="0.25">
      <c r="A23" s="22">
        <v>41890</v>
      </c>
      <c r="B23" s="25" t="s">
        <v>1006</v>
      </c>
      <c r="C23" s="31" t="s">
        <v>175</v>
      </c>
      <c r="D23" s="23" t="s">
        <v>84</v>
      </c>
      <c r="E23" s="24">
        <v>17.5</v>
      </c>
      <c r="F23" s="24">
        <f t="shared" si="0"/>
        <v>17.5</v>
      </c>
      <c r="G23" s="23">
        <v>1</v>
      </c>
      <c r="H23" s="30">
        <v>25</v>
      </c>
      <c r="I23" s="27">
        <f t="shared" si="1"/>
        <v>25</v>
      </c>
      <c r="J23" s="27">
        <v>6</v>
      </c>
      <c r="K23" s="28">
        <f t="shared" si="2"/>
        <v>7.5</v>
      </c>
      <c r="L23" s="29">
        <f t="shared" si="3"/>
        <v>27.600000000000009</v>
      </c>
      <c r="M23" s="58" t="s">
        <v>1033</v>
      </c>
    </row>
    <row r="24" spans="1:13" x14ac:dyDescent="0.25">
      <c r="A24" s="22">
        <v>41891</v>
      </c>
      <c r="B24" s="25" t="s">
        <v>450</v>
      </c>
      <c r="C24" s="31" t="s">
        <v>175</v>
      </c>
      <c r="D24" s="23" t="s">
        <v>1080</v>
      </c>
      <c r="E24" s="24">
        <v>5.6</v>
      </c>
      <c r="F24" s="24">
        <f t="shared" si="0"/>
        <v>5.6</v>
      </c>
      <c r="G24" s="23">
        <v>1</v>
      </c>
      <c r="H24" s="30">
        <v>8</v>
      </c>
      <c r="I24" s="27">
        <f t="shared" si="1"/>
        <v>8</v>
      </c>
      <c r="J24" s="27">
        <v>6</v>
      </c>
      <c r="K24" s="28">
        <f t="shared" si="2"/>
        <v>2.4000000000000004</v>
      </c>
      <c r="L24" s="29">
        <f t="shared" si="3"/>
        <v>30.000000000000007</v>
      </c>
      <c r="M24" s="58" t="s">
        <v>1034</v>
      </c>
    </row>
    <row r="25" spans="1:13" x14ac:dyDescent="0.25">
      <c r="A25" s="22">
        <v>41891</v>
      </c>
      <c r="B25" s="25" t="s">
        <v>44</v>
      </c>
      <c r="C25" s="31" t="s">
        <v>183</v>
      </c>
      <c r="D25" s="23" t="s">
        <v>1079</v>
      </c>
      <c r="E25" s="24">
        <v>24</v>
      </c>
      <c r="F25" s="24">
        <f t="shared" si="0"/>
        <v>24</v>
      </c>
      <c r="G25" s="23">
        <v>1</v>
      </c>
      <c r="H25" s="30">
        <v>30</v>
      </c>
      <c r="I25" s="27">
        <f t="shared" si="1"/>
        <v>30</v>
      </c>
      <c r="J25" s="27">
        <v>3</v>
      </c>
      <c r="K25" s="28">
        <f t="shared" si="2"/>
        <v>6</v>
      </c>
      <c r="L25" s="29">
        <f t="shared" si="3"/>
        <v>36.000000000000007</v>
      </c>
      <c r="M25" s="58" t="s">
        <v>1035</v>
      </c>
    </row>
    <row r="26" spans="1:13" x14ac:dyDescent="0.25">
      <c r="A26" s="22">
        <v>41891</v>
      </c>
      <c r="B26" s="25" t="s">
        <v>27</v>
      </c>
      <c r="C26" s="31" t="s">
        <v>174</v>
      </c>
      <c r="D26" s="23" t="s">
        <v>13</v>
      </c>
      <c r="E26" s="24">
        <v>14.3</v>
      </c>
      <c r="F26" s="24">
        <f t="shared" si="0"/>
        <v>14.3</v>
      </c>
      <c r="G26" s="23">
        <v>1</v>
      </c>
      <c r="H26" s="30">
        <v>35</v>
      </c>
      <c r="I26" s="27">
        <f t="shared" si="1"/>
        <v>35</v>
      </c>
      <c r="J26" s="27">
        <v>15</v>
      </c>
      <c r="K26" s="28">
        <f t="shared" si="2"/>
        <v>20.7</v>
      </c>
      <c r="L26" s="29">
        <f t="shared" si="3"/>
        <v>56.7</v>
      </c>
      <c r="M26" s="58" t="s">
        <v>1035</v>
      </c>
    </row>
    <row r="27" spans="1:13" x14ac:dyDescent="0.25">
      <c r="A27" s="22">
        <v>41893</v>
      </c>
      <c r="B27" s="25" t="s">
        <v>42</v>
      </c>
      <c r="C27" s="31" t="s">
        <v>182</v>
      </c>
      <c r="D27" s="23" t="s">
        <v>13</v>
      </c>
      <c r="E27" s="24">
        <v>3</v>
      </c>
      <c r="F27" s="24">
        <f t="shared" si="0"/>
        <v>3</v>
      </c>
      <c r="G27" s="23">
        <v>1</v>
      </c>
      <c r="H27" s="30">
        <v>15</v>
      </c>
      <c r="I27" s="27">
        <f t="shared" si="1"/>
        <v>15</v>
      </c>
      <c r="J27" s="27">
        <v>10</v>
      </c>
      <c r="K27" s="28">
        <f t="shared" si="2"/>
        <v>12</v>
      </c>
      <c r="L27" s="29">
        <f t="shared" si="3"/>
        <v>68.7</v>
      </c>
      <c r="M27" s="58" t="s">
        <v>1036</v>
      </c>
    </row>
    <row r="28" spans="1:13" x14ac:dyDescent="0.25">
      <c r="A28" s="22">
        <v>41893</v>
      </c>
      <c r="B28" s="25" t="s">
        <v>27</v>
      </c>
      <c r="C28" s="31" t="s">
        <v>174</v>
      </c>
      <c r="D28" s="23" t="s">
        <v>13</v>
      </c>
      <c r="E28" s="24">
        <v>14.3</v>
      </c>
      <c r="F28" s="24">
        <f t="shared" si="0"/>
        <v>14.3</v>
      </c>
      <c r="G28" s="23">
        <v>1</v>
      </c>
      <c r="H28" s="30">
        <v>35</v>
      </c>
      <c r="I28" s="27">
        <f t="shared" si="1"/>
        <v>35</v>
      </c>
      <c r="J28" s="27">
        <v>3</v>
      </c>
      <c r="K28" s="28">
        <f t="shared" si="2"/>
        <v>20.7</v>
      </c>
      <c r="L28" s="29">
        <f t="shared" si="3"/>
        <v>89.4</v>
      </c>
      <c r="M28" s="58" t="s">
        <v>1036</v>
      </c>
    </row>
    <row r="29" spans="1:13" x14ac:dyDescent="0.25">
      <c r="A29" s="22">
        <v>41894</v>
      </c>
      <c r="B29" s="25" t="s">
        <v>68</v>
      </c>
      <c r="C29" s="31" t="s">
        <v>187</v>
      </c>
      <c r="D29" s="23" t="s">
        <v>13</v>
      </c>
      <c r="E29" s="24">
        <v>2.5</v>
      </c>
      <c r="F29" s="24">
        <f t="shared" si="0"/>
        <v>2.5</v>
      </c>
      <c r="G29" s="23">
        <v>1</v>
      </c>
      <c r="H29" s="30">
        <v>10</v>
      </c>
      <c r="I29" s="27">
        <f t="shared" si="1"/>
        <v>10</v>
      </c>
      <c r="J29" s="27">
        <v>15</v>
      </c>
      <c r="K29" s="28">
        <f t="shared" si="2"/>
        <v>7.5</v>
      </c>
      <c r="L29" s="29">
        <f t="shared" si="3"/>
        <v>96.9</v>
      </c>
      <c r="M29" s="58" t="s">
        <v>1037</v>
      </c>
    </row>
    <row r="30" spans="1:13" x14ac:dyDescent="0.25">
      <c r="A30" s="22">
        <v>41894</v>
      </c>
      <c r="B30" s="25" t="s">
        <v>784</v>
      </c>
      <c r="C30" s="31" t="s">
        <v>175</v>
      </c>
      <c r="D30" s="23" t="s">
        <v>1079</v>
      </c>
      <c r="E30" s="24">
        <v>12</v>
      </c>
      <c r="F30" s="24">
        <f t="shared" si="0"/>
        <v>12</v>
      </c>
      <c r="G30" s="23">
        <v>1</v>
      </c>
      <c r="H30" s="30">
        <v>15</v>
      </c>
      <c r="I30" s="27">
        <f t="shared" si="1"/>
        <v>15</v>
      </c>
      <c r="J30" s="27">
        <v>6</v>
      </c>
      <c r="K30" s="28">
        <f t="shared" si="2"/>
        <v>3</v>
      </c>
      <c r="L30" s="29">
        <f t="shared" si="3"/>
        <v>99.9</v>
      </c>
      <c r="M30" s="58" t="s">
        <v>1038</v>
      </c>
    </row>
    <row r="31" spans="1:13" x14ac:dyDescent="0.25">
      <c r="A31" s="22">
        <v>41894</v>
      </c>
      <c r="B31" s="25" t="s">
        <v>38</v>
      </c>
      <c r="C31" s="31" t="s">
        <v>178</v>
      </c>
      <c r="D31" s="23" t="s">
        <v>13</v>
      </c>
      <c r="E31" s="24">
        <v>4.7</v>
      </c>
      <c r="F31" s="24">
        <f t="shared" si="0"/>
        <v>3055</v>
      </c>
      <c r="G31" s="23">
        <v>650</v>
      </c>
      <c r="H31" s="30">
        <v>5</v>
      </c>
      <c r="I31" s="27">
        <f t="shared" si="1"/>
        <v>3250</v>
      </c>
      <c r="J31" s="27">
        <v>0.69</v>
      </c>
      <c r="K31" s="28">
        <f t="shared" si="2"/>
        <v>195</v>
      </c>
      <c r="L31" s="29">
        <f t="shared" si="3"/>
        <v>294.89999999999998</v>
      </c>
      <c r="M31" s="58" t="s">
        <v>1039</v>
      </c>
    </row>
    <row r="32" spans="1:13" x14ac:dyDescent="0.25">
      <c r="A32" s="22">
        <v>41895</v>
      </c>
      <c r="B32" s="25" t="s">
        <v>690</v>
      </c>
      <c r="C32" s="31" t="s">
        <v>186</v>
      </c>
      <c r="D32" s="23" t="s">
        <v>86</v>
      </c>
      <c r="E32" s="24">
        <v>65</v>
      </c>
      <c r="F32" s="24">
        <f t="shared" si="0"/>
        <v>65</v>
      </c>
      <c r="G32" s="23">
        <v>1</v>
      </c>
      <c r="H32" s="30">
        <v>99</v>
      </c>
      <c r="I32" s="27">
        <f t="shared" si="1"/>
        <v>99</v>
      </c>
      <c r="J32" s="27">
        <v>4.8</v>
      </c>
      <c r="K32" s="28">
        <f t="shared" si="2"/>
        <v>34</v>
      </c>
      <c r="L32" s="29">
        <f t="shared" si="3"/>
        <v>328.9</v>
      </c>
      <c r="M32" s="58" t="s">
        <v>1040</v>
      </c>
    </row>
    <row r="33" spans="1:13" x14ac:dyDescent="0.25">
      <c r="A33" s="22">
        <v>41895</v>
      </c>
      <c r="B33" s="25" t="s">
        <v>63</v>
      </c>
      <c r="C33" s="31" t="s">
        <v>174</v>
      </c>
      <c r="D33" s="23" t="s">
        <v>13</v>
      </c>
      <c r="E33" s="24">
        <v>3.6</v>
      </c>
      <c r="F33" s="24">
        <f t="shared" si="0"/>
        <v>3.6</v>
      </c>
      <c r="G33" s="23">
        <v>1</v>
      </c>
      <c r="H33" s="30">
        <v>10</v>
      </c>
      <c r="I33" s="27">
        <f t="shared" si="1"/>
        <v>10</v>
      </c>
      <c r="J33" s="27">
        <v>15</v>
      </c>
      <c r="K33" s="28">
        <f t="shared" si="2"/>
        <v>6.4</v>
      </c>
      <c r="L33" s="29">
        <f t="shared" si="3"/>
        <v>335.29999999999995</v>
      </c>
      <c r="M33" s="58" t="s">
        <v>1040</v>
      </c>
    </row>
    <row r="34" spans="1:13" x14ac:dyDescent="0.25">
      <c r="A34" s="22">
        <v>41895</v>
      </c>
      <c r="B34" s="25" t="s">
        <v>80</v>
      </c>
      <c r="C34" s="31" t="s">
        <v>183</v>
      </c>
      <c r="D34" s="23" t="s">
        <v>84</v>
      </c>
      <c r="E34" s="24">
        <v>35</v>
      </c>
      <c r="F34" s="24">
        <f t="shared" si="0"/>
        <v>35</v>
      </c>
      <c r="G34" s="23">
        <v>1</v>
      </c>
      <c r="H34" s="30">
        <v>50</v>
      </c>
      <c r="I34" s="27">
        <f t="shared" si="1"/>
        <v>50</v>
      </c>
      <c r="J34" s="27">
        <v>6</v>
      </c>
      <c r="K34" s="28">
        <f t="shared" si="2"/>
        <v>15</v>
      </c>
      <c r="L34" s="29">
        <f t="shared" si="3"/>
        <v>350.29999999999995</v>
      </c>
      <c r="M34" s="58" t="s">
        <v>1041</v>
      </c>
    </row>
    <row r="35" spans="1:13" x14ac:dyDescent="0.25">
      <c r="A35" s="22">
        <v>41895</v>
      </c>
      <c r="B35" s="25" t="s">
        <v>27</v>
      </c>
      <c r="C35" s="31" t="s">
        <v>174</v>
      </c>
      <c r="D35" s="23" t="s">
        <v>13</v>
      </c>
      <c r="E35" s="24">
        <v>14.3</v>
      </c>
      <c r="F35" s="24">
        <f t="shared" si="0"/>
        <v>14.3</v>
      </c>
      <c r="G35" s="23">
        <v>1</v>
      </c>
      <c r="H35" s="30">
        <v>35</v>
      </c>
      <c r="I35" s="27">
        <f t="shared" si="1"/>
        <v>35</v>
      </c>
      <c r="J35" s="27">
        <v>6</v>
      </c>
      <c r="K35" s="28">
        <f t="shared" si="2"/>
        <v>20.7</v>
      </c>
      <c r="L35" s="29">
        <f t="shared" si="3"/>
        <v>370.99999999999994</v>
      </c>
      <c r="M35" s="58" t="s">
        <v>1041</v>
      </c>
    </row>
    <row r="36" spans="1:13" x14ac:dyDescent="0.25">
      <c r="A36" s="22">
        <v>41896</v>
      </c>
      <c r="B36" s="25" t="s">
        <v>63</v>
      </c>
      <c r="C36" s="31" t="s">
        <v>174</v>
      </c>
      <c r="D36" s="23" t="s">
        <v>13</v>
      </c>
      <c r="E36" s="24">
        <v>3.6</v>
      </c>
      <c r="F36" s="24">
        <f t="shared" si="0"/>
        <v>3.6</v>
      </c>
      <c r="G36" s="23">
        <v>1</v>
      </c>
      <c r="H36" s="30">
        <v>10</v>
      </c>
      <c r="I36" s="27">
        <f t="shared" si="1"/>
        <v>10</v>
      </c>
      <c r="J36" s="27">
        <v>6</v>
      </c>
      <c r="K36" s="28">
        <f t="shared" si="2"/>
        <v>6.4</v>
      </c>
      <c r="L36" s="29">
        <f t="shared" si="3"/>
        <v>377.39999999999992</v>
      </c>
      <c r="M36" s="58" t="s">
        <v>1042</v>
      </c>
    </row>
    <row r="37" spans="1:13" x14ac:dyDescent="0.25">
      <c r="A37" s="22">
        <v>41896</v>
      </c>
      <c r="B37" s="25" t="s">
        <v>64</v>
      </c>
      <c r="C37" s="31" t="s">
        <v>174</v>
      </c>
      <c r="D37" s="23" t="s">
        <v>13</v>
      </c>
      <c r="E37" s="24">
        <v>3.6</v>
      </c>
      <c r="F37" s="24">
        <f t="shared" si="0"/>
        <v>3.6</v>
      </c>
      <c r="G37" s="23">
        <v>1</v>
      </c>
      <c r="H37" s="30">
        <v>10</v>
      </c>
      <c r="I37" s="27">
        <f t="shared" si="1"/>
        <v>10</v>
      </c>
      <c r="J37" s="27">
        <v>3</v>
      </c>
      <c r="K37" s="28">
        <f t="shared" si="2"/>
        <v>6.4</v>
      </c>
      <c r="L37" s="29">
        <f t="shared" si="3"/>
        <v>383.7999999999999</v>
      </c>
      <c r="M37" s="58" t="s">
        <v>1042</v>
      </c>
    </row>
    <row r="38" spans="1:13" x14ac:dyDescent="0.25">
      <c r="A38" s="22">
        <v>41896</v>
      </c>
      <c r="B38" s="25" t="s">
        <v>62</v>
      </c>
      <c r="C38" s="31" t="s">
        <v>174</v>
      </c>
      <c r="D38" s="23" t="s">
        <v>13</v>
      </c>
      <c r="E38" s="24">
        <v>3.6</v>
      </c>
      <c r="F38" s="24">
        <f t="shared" si="0"/>
        <v>10.8</v>
      </c>
      <c r="G38" s="23">
        <v>3</v>
      </c>
      <c r="H38" s="30">
        <v>10</v>
      </c>
      <c r="I38" s="27">
        <f t="shared" si="1"/>
        <v>30</v>
      </c>
      <c r="J38" s="27">
        <v>15</v>
      </c>
      <c r="K38" s="28">
        <f t="shared" si="2"/>
        <v>19.2</v>
      </c>
      <c r="L38" s="29">
        <f t="shared" si="3"/>
        <v>402.99999999999989</v>
      </c>
      <c r="M38" s="58" t="s">
        <v>1043</v>
      </c>
    </row>
    <row r="39" spans="1:13" x14ac:dyDescent="0.25">
      <c r="A39" s="22">
        <v>41899</v>
      </c>
      <c r="B39" s="25" t="s">
        <v>42</v>
      </c>
      <c r="C39" s="31" t="s">
        <v>182</v>
      </c>
      <c r="D39" s="23" t="s">
        <v>13</v>
      </c>
      <c r="E39" s="24">
        <v>3</v>
      </c>
      <c r="F39" s="24">
        <f t="shared" si="0"/>
        <v>78</v>
      </c>
      <c r="G39" s="23">
        <v>26</v>
      </c>
      <c r="H39" s="30">
        <v>15</v>
      </c>
      <c r="I39" s="27">
        <f t="shared" si="1"/>
        <v>390</v>
      </c>
      <c r="J39" s="27">
        <v>10</v>
      </c>
      <c r="K39" s="28">
        <f t="shared" si="2"/>
        <v>312</v>
      </c>
      <c r="L39" s="29">
        <f t="shared" si="3"/>
        <v>714.99999999999989</v>
      </c>
      <c r="M39" s="58"/>
    </row>
    <row r="40" spans="1:13" x14ac:dyDescent="0.25">
      <c r="A40" s="22">
        <v>41899</v>
      </c>
      <c r="B40" s="25" t="s">
        <v>72</v>
      </c>
      <c r="C40" s="31" t="s">
        <v>175</v>
      </c>
      <c r="D40" s="23" t="s">
        <v>12</v>
      </c>
      <c r="E40" s="24">
        <v>11.2</v>
      </c>
      <c r="F40" s="24">
        <f t="shared" si="0"/>
        <v>11.2</v>
      </c>
      <c r="G40" s="23">
        <v>1</v>
      </c>
      <c r="H40" s="30">
        <v>16</v>
      </c>
      <c r="I40" s="27">
        <f t="shared" si="1"/>
        <v>16</v>
      </c>
      <c r="J40" s="27">
        <v>3</v>
      </c>
      <c r="K40" s="28">
        <f t="shared" si="2"/>
        <v>4.8000000000000007</v>
      </c>
      <c r="L40" s="29">
        <f t="shared" si="3"/>
        <v>719.79999999999984</v>
      </c>
      <c r="M40" s="58" t="s">
        <v>1044</v>
      </c>
    </row>
    <row r="41" spans="1:13" x14ac:dyDescent="0.25">
      <c r="A41" s="22">
        <v>41899</v>
      </c>
      <c r="B41" s="25" t="s">
        <v>227</v>
      </c>
      <c r="C41" s="31" t="s">
        <v>175</v>
      </c>
      <c r="D41" s="23" t="s">
        <v>1079</v>
      </c>
      <c r="E41" s="24">
        <v>12</v>
      </c>
      <c r="F41" s="24">
        <f t="shared" si="0"/>
        <v>12</v>
      </c>
      <c r="G41" s="23">
        <v>1</v>
      </c>
      <c r="H41" s="30">
        <v>15</v>
      </c>
      <c r="I41" s="27">
        <f t="shared" si="1"/>
        <v>15</v>
      </c>
      <c r="J41" s="27">
        <v>15</v>
      </c>
      <c r="K41" s="28">
        <f t="shared" si="2"/>
        <v>3</v>
      </c>
      <c r="L41" s="29">
        <f t="shared" si="3"/>
        <v>722.79999999999984</v>
      </c>
      <c r="M41" s="58" t="s">
        <v>1045</v>
      </c>
    </row>
    <row r="42" spans="1:13" x14ac:dyDescent="0.25">
      <c r="A42" s="22">
        <v>41899</v>
      </c>
      <c r="B42" s="25" t="s">
        <v>449</v>
      </c>
      <c r="C42" s="31" t="s">
        <v>175</v>
      </c>
      <c r="D42" s="23" t="s">
        <v>1079</v>
      </c>
      <c r="E42" s="24">
        <v>12</v>
      </c>
      <c r="F42" s="24">
        <f t="shared" si="0"/>
        <v>12</v>
      </c>
      <c r="G42" s="23">
        <v>1</v>
      </c>
      <c r="H42" s="30">
        <v>15</v>
      </c>
      <c r="I42" s="27">
        <f t="shared" si="1"/>
        <v>15</v>
      </c>
      <c r="J42" s="27">
        <v>6</v>
      </c>
      <c r="K42" s="28">
        <f t="shared" si="2"/>
        <v>3</v>
      </c>
      <c r="L42" s="29">
        <f t="shared" si="3"/>
        <v>725.79999999999984</v>
      </c>
      <c r="M42" s="58" t="s">
        <v>1045</v>
      </c>
    </row>
    <row r="43" spans="1:13" x14ac:dyDescent="0.25">
      <c r="A43" s="22">
        <v>41899</v>
      </c>
      <c r="B43" s="25" t="s">
        <v>29</v>
      </c>
      <c r="C43" s="31" t="s">
        <v>176</v>
      </c>
      <c r="D43" s="23" t="s">
        <v>16</v>
      </c>
      <c r="E43" s="24">
        <v>28</v>
      </c>
      <c r="F43" s="24">
        <f t="shared" si="0"/>
        <v>28</v>
      </c>
      <c r="G43" s="23">
        <v>1</v>
      </c>
      <c r="H43" s="30">
        <v>30</v>
      </c>
      <c r="I43" s="27">
        <f t="shared" si="1"/>
        <v>30</v>
      </c>
      <c r="J43" s="27">
        <v>0.69</v>
      </c>
      <c r="K43" s="28">
        <f t="shared" si="2"/>
        <v>2</v>
      </c>
      <c r="L43" s="29">
        <f t="shared" si="3"/>
        <v>727.79999999999984</v>
      </c>
      <c r="M43" s="58" t="s">
        <v>1046</v>
      </c>
    </row>
    <row r="44" spans="1:13" x14ac:dyDescent="0.25">
      <c r="A44" s="22">
        <v>41900</v>
      </c>
      <c r="B44" s="25" t="s">
        <v>1091</v>
      </c>
      <c r="C44" s="31" t="s">
        <v>173</v>
      </c>
      <c r="D44" s="23" t="s">
        <v>13</v>
      </c>
      <c r="E44" s="24">
        <v>60</v>
      </c>
      <c r="F44" s="24">
        <f t="shared" si="0"/>
        <v>120</v>
      </c>
      <c r="G44" s="23">
        <v>2</v>
      </c>
      <c r="H44" s="30">
        <v>20</v>
      </c>
      <c r="I44" s="27">
        <f t="shared" si="1"/>
        <v>40</v>
      </c>
      <c r="J44" s="27">
        <v>4.8</v>
      </c>
      <c r="K44" s="28">
        <f t="shared" si="2"/>
        <v>-80</v>
      </c>
      <c r="L44" s="29">
        <f t="shared" si="3"/>
        <v>647.79999999999984</v>
      </c>
      <c r="M44" s="58" t="s">
        <v>1047</v>
      </c>
    </row>
    <row r="45" spans="1:13" x14ac:dyDescent="0.25">
      <c r="A45" s="22">
        <v>41900</v>
      </c>
      <c r="B45" s="25" t="s">
        <v>61</v>
      </c>
      <c r="C45" s="31" t="s">
        <v>183</v>
      </c>
      <c r="D45" s="23" t="s">
        <v>1079</v>
      </c>
      <c r="E45" s="24">
        <v>48</v>
      </c>
      <c r="F45" s="24">
        <f t="shared" si="0"/>
        <v>48</v>
      </c>
      <c r="G45" s="23">
        <v>1</v>
      </c>
      <c r="H45" s="30">
        <v>60</v>
      </c>
      <c r="I45" s="27">
        <f t="shared" si="1"/>
        <v>60</v>
      </c>
      <c r="J45" s="27">
        <v>6</v>
      </c>
      <c r="K45" s="28">
        <f t="shared" si="2"/>
        <v>12</v>
      </c>
      <c r="L45" s="29">
        <f t="shared" si="3"/>
        <v>659.79999999999984</v>
      </c>
      <c r="M45" s="58" t="s">
        <v>1048</v>
      </c>
    </row>
    <row r="46" spans="1:13" x14ac:dyDescent="0.25">
      <c r="A46" s="22">
        <v>41900</v>
      </c>
      <c r="B46" s="25" t="s">
        <v>44</v>
      </c>
      <c r="C46" s="31" t="s">
        <v>183</v>
      </c>
      <c r="D46" s="23" t="s">
        <v>1079</v>
      </c>
      <c r="E46" s="24">
        <v>24</v>
      </c>
      <c r="F46" s="24">
        <f t="shared" si="0"/>
        <v>24</v>
      </c>
      <c r="G46" s="23">
        <v>1</v>
      </c>
      <c r="H46" s="30">
        <v>30</v>
      </c>
      <c r="I46" s="27">
        <f t="shared" si="1"/>
        <v>30</v>
      </c>
      <c r="J46" s="27">
        <v>10</v>
      </c>
      <c r="K46" s="28">
        <f t="shared" si="2"/>
        <v>6</v>
      </c>
      <c r="L46" s="29">
        <f t="shared" si="3"/>
        <v>665.79999999999984</v>
      </c>
      <c r="M46" s="58" t="s">
        <v>1048</v>
      </c>
    </row>
    <row r="47" spans="1:13" x14ac:dyDescent="0.25">
      <c r="A47" s="22">
        <v>41900</v>
      </c>
      <c r="B47" s="25" t="s">
        <v>59</v>
      </c>
      <c r="C47" s="31" t="s">
        <v>175</v>
      </c>
      <c r="D47" s="23" t="s">
        <v>12</v>
      </c>
      <c r="E47" s="24">
        <v>7</v>
      </c>
      <c r="F47" s="24">
        <f t="shared" si="0"/>
        <v>14</v>
      </c>
      <c r="G47" s="23">
        <v>2</v>
      </c>
      <c r="H47" s="30">
        <v>10</v>
      </c>
      <c r="I47" s="27">
        <f t="shared" si="1"/>
        <v>20</v>
      </c>
      <c r="J47" s="27">
        <v>4.8</v>
      </c>
      <c r="K47" s="28">
        <f t="shared" si="2"/>
        <v>6</v>
      </c>
      <c r="L47" s="29">
        <f t="shared" si="3"/>
        <v>671.79999999999984</v>
      </c>
      <c r="M47" s="58" t="s">
        <v>1049</v>
      </c>
    </row>
    <row r="48" spans="1:13" x14ac:dyDescent="0.25">
      <c r="A48" s="22">
        <v>41901</v>
      </c>
      <c r="B48" s="25" t="s">
        <v>27</v>
      </c>
      <c r="C48" s="31" t="s">
        <v>174</v>
      </c>
      <c r="D48" s="23" t="s">
        <v>13</v>
      </c>
      <c r="E48" s="24">
        <v>14.3</v>
      </c>
      <c r="F48" s="24">
        <f t="shared" si="0"/>
        <v>14.3</v>
      </c>
      <c r="G48" s="23">
        <v>1</v>
      </c>
      <c r="H48" s="30">
        <v>35</v>
      </c>
      <c r="I48" s="27">
        <f t="shared" si="1"/>
        <v>35</v>
      </c>
      <c r="J48" s="27">
        <v>6</v>
      </c>
      <c r="K48" s="28">
        <f t="shared" si="2"/>
        <v>20.7</v>
      </c>
      <c r="L48" s="29">
        <f t="shared" si="3"/>
        <v>692.49999999999989</v>
      </c>
      <c r="M48" s="58" t="s">
        <v>1050</v>
      </c>
    </row>
    <row r="49" spans="1:13" x14ac:dyDescent="0.25">
      <c r="A49" s="22">
        <v>41901</v>
      </c>
      <c r="B49" s="25" t="s">
        <v>1081</v>
      </c>
      <c r="C49" s="31" t="s">
        <v>183</v>
      </c>
      <c r="D49" s="23" t="s">
        <v>1079</v>
      </c>
      <c r="E49" s="24">
        <v>24</v>
      </c>
      <c r="F49" s="24">
        <f t="shared" si="0"/>
        <v>24</v>
      </c>
      <c r="G49" s="23">
        <v>1</v>
      </c>
      <c r="H49" s="30">
        <v>27</v>
      </c>
      <c r="I49" s="27">
        <f t="shared" si="1"/>
        <v>27</v>
      </c>
      <c r="J49" s="27">
        <v>6</v>
      </c>
      <c r="K49" s="28">
        <f t="shared" si="2"/>
        <v>3</v>
      </c>
      <c r="L49" s="29">
        <f t="shared" si="3"/>
        <v>695.49999999999989</v>
      </c>
      <c r="M49" s="58" t="s">
        <v>1051</v>
      </c>
    </row>
    <row r="50" spans="1:13" x14ac:dyDescent="0.25">
      <c r="A50" s="22">
        <v>41901</v>
      </c>
      <c r="B50" s="25" t="s">
        <v>458</v>
      </c>
      <c r="C50" s="31" t="s">
        <v>183</v>
      </c>
      <c r="D50" s="23" t="s">
        <v>245</v>
      </c>
      <c r="E50" s="24">
        <v>15</v>
      </c>
      <c r="F50" s="24">
        <f t="shared" si="0"/>
        <v>15</v>
      </c>
      <c r="G50" s="23">
        <v>1</v>
      </c>
      <c r="H50" s="30">
        <v>20</v>
      </c>
      <c r="I50" s="27">
        <f t="shared" si="1"/>
        <v>20</v>
      </c>
      <c r="J50" s="27">
        <v>3</v>
      </c>
      <c r="K50" s="28">
        <f t="shared" si="2"/>
        <v>5</v>
      </c>
      <c r="L50" s="29">
        <f t="shared" si="3"/>
        <v>700.49999999999989</v>
      </c>
      <c r="M50" s="58" t="s">
        <v>1052</v>
      </c>
    </row>
    <row r="51" spans="1:13" x14ac:dyDescent="0.25">
      <c r="A51" s="22">
        <v>41902</v>
      </c>
      <c r="B51" s="25" t="s">
        <v>38</v>
      </c>
      <c r="C51" s="31" t="s">
        <v>178</v>
      </c>
      <c r="D51" s="23" t="s">
        <v>13</v>
      </c>
      <c r="E51" s="24">
        <v>4.7</v>
      </c>
      <c r="F51" s="24">
        <f t="shared" si="0"/>
        <v>4.7</v>
      </c>
      <c r="G51" s="23">
        <v>1</v>
      </c>
      <c r="H51" s="30">
        <v>12</v>
      </c>
      <c r="I51" s="27">
        <f t="shared" si="1"/>
        <v>12</v>
      </c>
      <c r="J51" s="27">
        <v>15</v>
      </c>
      <c r="K51" s="28">
        <f t="shared" si="2"/>
        <v>7.3</v>
      </c>
      <c r="L51" s="29">
        <f t="shared" si="3"/>
        <v>707.79999999999984</v>
      </c>
      <c r="M51" s="58" t="s">
        <v>1053</v>
      </c>
    </row>
    <row r="52" spans="1:13" x14ac:dyDescent="0.25">
      <c r="A52" s="22">
        <v>41903</v>
      </c>
      <c r="B52" s="25" t="s">
        <v>1007</v>
      </c>
      <c r="C52" s="31" t="s">
        <v>173</v>
      </c>
      <c r="D52" s="23" t="s">
        <v>82</v>
      </c>
      <c r="E52" s="24">
        <v>45</v>
      </c>
      <c r="F52" s="24">
        <f t="shared" si="0"/>
        <v>90</v>
      </c>
      <c r="G52" s="23">
        <v>2</v>
      </c>
      <c r="H52" s="30">
        <v>25</v>
      </c>
      <c r="I52" s="27">
        <f t="shared" si="1"/>
        <v>50</v>
      </c>
      <c r="J52" s="27">
        <v>10</v>
      </c>
      <c r="K52" s="28">
        <f t="shared" si="2"/>
        <v>-40</v>
      </c>
      <c r="L52" s="29">
        <f t="shared" si="3"/>
        <v>667.79999999999984</v>
      </c>
      <c r="M52" s="58" t="s">
        <v>1054</v>
      </c>
    </row>
    <row r="53" spans="1:13" x14ac:dyDescent="0.25">
      <c r="A53" s="22">
        <v>41903</v>
      </c>
      <c r="B53" s="25" t="s">
        <v>58</v>
      </c>
      <c r="C53" s="31" t="s">
        <v>183</v>
      </c>
      <c r="D53" s="23" t="s">
        <v>15</v>
      </c>
      <c r="E53" s="24">
        <v>35.799999999999997</v>
      </c>
      <c r="F53" s="24">
        <f t="shared" si="0"/>
        <v>35.799999999999997</v>
      </c>
      <c r="G53" s="23">
        <v>1</v>
      </c>
      <c r="H53" s="30">
        <v>39.9</v>
      </c>
      <c r="I53" s="27">
        <f t="shared" si="1"/>
        <v>39.9</v>
      </c>
      <c r="J53" s="27">
        <v>3</v>
      </c>
      <c r="K53" s="28">
        <f t="shared" si="2"/>
        <v>4.1000000000000014</v>
      </c>
      <c r="L53" s="29">
        <f t="shared" si="3"/>
        <v>671.89999999999986</v>
      </c>
      <c r="M53" s="58" t="s">
        <v>1055</v>
      </c>
    </row>
    <row r="54" spans="1:13" x14ac:dyDescent="0.25">
      <c r="A54" s="22">
        <v>41904</v>
      </c>
      <c r="B54" s="25" t="s">
        <v>1003</v>
      </c>
      <c r="C54" s="31" t="s">
        <v>185</v>
      </c>
      <c r="D54" s="23" t="s">
        <v>13</v>
      </c>
      <c r="E54" s="24">
        <v>0.95</v>
      </c>
      <c r="F54" s="24">
        <f t="shared" si="0"/>
        <v>0.95</v>
      </c>
      <c r="G54" s="23">
        <v>1</v>
      </c>
      <c r="H54" s="30">
        <v>1</v>
      </c>
      <c r="I54" s="27">
        <f t="shared" si="1"/>
        <v>1</v>
      </c>
      <c r="J54" s="27">
        <v>15</v>
      </c>
      <c r="K54" s="28">
        <f t="shared" si="2"/>
        <v>5.0000000000000044E-2</v>
      </c>
      <c r="L54" s="29">
        <f t="shared" si="3"/>
        <v>671.94999999999982</v>
      </c>
      <c r="M54" s="58" t="s">
        <v>1056</v>
      </c>
    </row>
    <row r="55" spans="1:13" x14ac:dyDescent="0.25">
      <c r="A55" s="22">
        <v>41904</v>
      </c>
      <c r="B55" s="25" t="s">
        <v>444</v>
      </c>
      <c r="C55" s="31" t="s">
        <v>179</v>
      </c>
      <c r="D55" s="23" t="s">
        <v>84</v>
      </c>
      <c r="E55" s="24">
        <v>14</v>
      </c>
      <c r="F55" s="24">
        <f t="shared" si="0"/>
        <v>14</v>
      </c>
      <c r="G55" s="23">
        <v>1</v>
      </c>
      <c r="H55" s="30">
        <v>20</v>
      </c>
      <c r="I55" s="27">
        <f t="shared" si="1"/>
        <v>20</v>
      </c>
      <c r="J55" s="27">
        <v>6</v>
      </c>
      <c r="K55" s="28">
        <f t="shared" si="2"/>
        <v>6</v>
      </c>
      <c r="L55" s="29">
        <f t="shared" si="3"/>
        <v>677.94999999999982</v>
      </c>
      <c r="M55" s="58" t="s">
        <v>1057</v>
      </c>
    </row>
    <row r="56" spans="1:13" x14ac:dyDescent="0.25">
      <c r="A56" s="22">
        <v>41905</v>
      </c>
      <c r="B56" s="25" t="s">
        <v>29</v>
      </c>
      <c r="C56" s="31" t="s">
        <v>176</v>
      </c>
      <c r="D56" s="23" t="s">
        <v>16</v>
      </c>
      <c r="E56" s="24">
        <v>28</v>
      </c>
      <c r="F56" s="24">
        <f t="shared" si="0"/>
        <v>56</v>
      </c>
      <c r="G56" s="23">
        <v>2</v>
      </c>
      <c r="H56" s="30">
        <v>30</v>
      </c>
      <c r="I56" s="27">
        <f t="shared" si="1"/>
        <v>60</v>
      </c>
      <c r="J56" s="27">
        <v>0.69</v>
      </c>
      <c r="K56" s="28">
        <f t="shared" si="2"/>
        <v>4</v>
      </c>
      <c r="L56" s="29">
        <f t="shared" si="3"/>
        <v>681.94999999999982</v>
      </c>
      <c r="M56" s="58" t="s">
        <v>1058</v>
      </c>
    </row>
    <row r="57" spans="1:13" x14ac:dyDescent="0.25">
      <c r="A57" s="22">
        <v>41905</v>
      </c>
      <c r="B57" s="25" t="s">
        <v>1008</v>
      </c>
      <c r="C57" s="31" t="s">
        <v>985</v>
      </c>
      <c r="D57" s="23" t="s">
        <v>755</v>
      </c>
      <c r="E57" s="24">
        <v>9.4</v>
      </c>
      <c r="F57" s="24">
        <f t="shared" si="0"/>
        <v>9.4</v>
      </c>
      <c r="G57" s="23">
        <v>1</v>
      </c>
      <c r="H57" s="30">
        <v>10</v>
      </c>
      <c r="I57" s="27">
        <f t="shared" si="1"/>
        <v>10</v>
      </c>
      <c r="J57" s="27">
        <v>4.8</v>
      </c>
      <c r="K57" s="28">
        <f t="shared" si="2"/>
        <v>0.59999999999999964</v>
      </c>
      <c r="L57" s="29">
        <f t="shared" si="3"/>
        <v>682.54999999999984</v>
      </c>
      <c r="M57" s="58" t="s">
        <v>1059</v>
      </c>
    </row>
    <row r="58" spans="1:13" x14ac:dyDescent="0.25">
      <c r="A58" s="22">
        <v>41905</v>
      </c>
      <c r="B58" s="25" t="s">
        <v>227</v>
      </c>
      <c r="C58" s="31" t="s">
        <v>175</v>
      </c>
      <c r="D58" s="23" t="s">
        <v>1079</v>
      </c>
      <c r="E58" s="24">
        <v>12</v>
      </c>
      <c r="F58" s="24">
        <f t="shared" si="0"/>
        <v>12</v>
      </c>
      <c r="G58" s="23">
        <v>1</v>
      </c>
      <c r="H58" s="30">
        <v>15</v>
      </c>
      <c r="I58" s="27">
        <f t="shared" si="1"/>
        <v>15</v>
      </c>
      <c r="J58" s="27">
        <v>15</v>
      </c>
      <c r="K58" s="28">
        <f t="shared" si="2"/>
        <v>3</v>
      </c>
      <c r="L58" s="29">
        <f t="shared" si="3"/>
        <v>685.54999999999984</v>
      </c>
      <c r="M58" s="58" t="s">
        <v>1060</v>
      </c>
    </row>
    <row r="59" spans="1:13" x14ac:dyDescent="0.25">
      <c r="A59" s="22">
        <v>41905</v>
      </c>
      <c r="B59" s="25" t="s">
        <v>449</v>
      </c>
      <c r="C59" s="31" t="s">
        <v>175</v>
      </c>
      <c r="D59" s="23" t="s">
        <v>1079</v>
      </c>
      <c r="E59" s="24">
        <v>12</v>
      </c>
      <c r="F59" s="24">
        <f t="shared" si="0"/>
        <v>12</v>
      </c>
      <c r="G59" s="23">
        <v>1</v>
      </c>
      <c r="H59" s="30">
        <v>15</v>
      </c>
      <c r="I59" s="27">
        <f t="shared" si="1"/>
        <v>15</v>
      </c>
      <c r="J59" s="27">
        <v>6</v>
      </c>
      <c r="K59" s="28">
        <f t="shared" si="2"/>
        <v>3</v>
      </c>
      <c r="L59" s="29">
        <f t="shared" si="3"/>
        <v>688.54999999999984</v>
      </c>
      <c r="M59" s="58" t="s">
        <v>1060</v>
      </c>
    </row>
    <row r="60" spans="1:13" x14ac:dyDescent="0.25">
      <c r="A60" s="22">
        <v>41905</v>
      </c>
      <c r="B60" s="25" t="s">
        <v>1003</v>
      </c>
      <c r="C60" s="31" t="s">
        <v>185</v>
      </c>
      <c r="D60" s="23" t="s">
        <v>13</v>
      </c>
      <c r="E60" s="24">
        <v>0.95</v>
      </c>
      <c r="F60" s="24">
        <f t="shared" si="0"/>
        <v>6.6499999999999995</v>
      </c>
      <c r="G60" s="23">
        <v>7</v>
      </c>
      <c r="H60" s="30">
        <v>1</v>
      </c>
      <c r="I60" s="27">
        <f t="shared" si="1"/>
        <v>7</v>
      </c>
      <c r="J60" s="27">
        <v>6</v>
      </c>
      <c r="K60" s="28">
        <f t="shared" si="2"/>
        <v>0.35000000000000053</v>
      </c>
      <c r="L60" s="29">
        <f t="shared" si="3"/>
        <v>688.89999999999986</v>
      </c>
      <c r="M60" s="58" t="s">
        <v>1060</v>
      </c>
    </row>
    <row r="61" spans="1:13" x14ac:dyDescent="0.25">
      <c r="A61" s="22">
        <v>41905</v>
      </c>
      <c r="B61" s="25" t="s">
        <v>1009</v>
      </c>
      <c r="C61" s="31" t="s">
        <v>186</v>
      </c>
      <c r="D61" s="23" t="s">
        <v>86</v>
      </c>
      <c r="E61" s="24">
        <v>100</v>
      </c>
      <c r="F61" s="24">
        <f t="shared" si="0"/>
        <v>100</v>
      </c>
      <c r="G61" s="23">
        <v>1</v>
      </c>
      <c r="H61" s="30">
        <v>149</v>
      </c>
      <c r="I61" s="27">
        <f t="shared" si="1"/>
        <v>149</v>
      </c>
      <c r="J61" s="27">
        <v>6</v>
      </c>
      <c r="K61" s="28">
        <f t="shared" si="2"/>
        <v>49</v>
      </c>
      <c r="L61" s="29">
        <f t="shared" si="3"/>
        <v>737.89999999999986</v>
      </c>
      <c r="M61" s="58" t="s">
        <v>1061</v>
      </c>
    </row>
    <row r="62" spans="1:13" x14ac:dyDescent="0.25">
      <c r="A62" s="22">
        <v>41906</v>
      </c>
      <c r="B62" s="25" t="s">
        <v>357</v>
      </c>
      <c r="C62" s="31" t="s">
        <v>174</v>
      </c>
      <c r="D62" s="23" t="s">
        <v>13</v>
      </c>
      <c r="E62" s="24">
        <v>3.6</v>
      </c>
      <c r="F62" s="24">
        <f t="shared" si="0"/>
        <v>3.6</v>
      </c>
      <c r="G62" s="23">
        <v>1</v>
      </c>
      <c r="H62" s="30">
        <v>10</v>
      </c>
      <c r="I62" s="27">
        <f t="shared" si="1"/>
        <v>10</v>
      </c>
      <c r="J62" s="27">
        <v>3</v>
      </c>
      <c r="K62" s="28">
        <f t="shared" si="2"/>
        <v>6.4</v>
      </c>
      <c r="L62" s="29">
        <f t="shared" si="3"/>
        <v>744.29999999999984</v>
      </c>
      <c r="M62" s="58" t="s">
        <v>1062</v>
      </c>
    </row>
    <row r="63" spans="1:13" x14ac:dyDescent="0.25">
      <c r="A63" s="22">
        <v>41906</v>
      </c>
      <c r="B63" s="25" t="s">
        <v>30</v>
      </c>
      <c r="C63" s="31" t="s">
        <v>177</v>
      </c>
      <c r="D63" s="23" t="s">
        <v>13</v>
      </c>
      <c r="E63" s="24">
        <v>4.5999999999999996</v>
      </c>
      <c r="F63" s="24">
        <f t="shared" si="0"/>
        <v>4.5999999999999996</v>
      </c>
      <c r="G63" s="23">
        <v>1</v>
      </c>
      <c r="H63" s="30">
        <v>20</v>
      </c>
      <c r="I63" s="27">
        <f t="shared" si="1"/>
        <v>20</v>
      </c>
      <c r="J63" s="27">
        <v>15</v>
      </c>
      <c r="K63" s="28">
        <f t="shared" si="2"/>
        <v>15.4</v>
      </c>
      <c r="L63" s="29">
        <f t="shared" si="3"/>
        <v>759.69999999999982</v>
      </c>
      <c r="M63" s="58" t="s">
        <v>1063</v>
      </c>
    </row>
    <row r="64" spans="1:13" x14ac:dyDescent="0.25">
      <c r="A64" s="22">
        <v>41906</v>
      </c>
      <c r="B64" s="25" t="s">
        <v>1010</v>
      </c>
      <c r="C64" s="31" t="s">
        <v>173</v>
      </c>
      <c r="D64" s="23" t="s">
        <v>87</v>
      </c>
      <c r="E64" s="24">
        <v>90</v>
      </c>
      <c r="F64" s="24">
        <f t="shared" si="0"/>
        <v>90</v>
      </c>
      <c r="G64" s="23">
        <v>1</v>
      </c>
      <c r="H64" s="30">
        <v>25</v>
      </c>
      <c r="I64" s="27">
        <f t="shared" si="1"/>
        <v>25</v>
      </c>
      <c r="J64" s="27">
        <v>10</v>
      </c>
      <c r="K64" s="28">
        <f t="shared" si="2"/>
        <v>-65</v>
      </c>
      <c r="L64" s="29">
        <f t="shared" si="3"/>
        <v>694.69999999999982</v>
      </c>
      <c r="M64" s="58" t="s">
        <v>1064</v>
      </c>
    </row>
    <row r="65" spans="1:13" x14ac:dyDescent="0.25">
      <c r="A65" s="22">
        <v>41907</v>
      </c>
      <c r="B65" s="25" t="s">
        <v>1011</v>
      </c>
      <c r="C65" s="31" t="s">
        <v>173</v>
      </c>
      <c r="D65" s="23" t="s">
        <v>87</v>
      </c>
      <c r="E65" s="24">
        <v>45</v>
      </c>
      <c r="F65" s="24">
        <f t="shared" si="0"/>
        <v>90</v>
      </c>
      <c r="G65" s="23">
        <v>2</v>
      </c>
      <c r="H65" s="30">
        <v>25</v>
      </c>
      <c r="I65" s="27">
        <f t="shared" si="1"/>
        <v>50</v>
      </c>
      <c r="J65" s="27">
        <v>3</v>
      </c>
      <c r="K65" s="28">
        <f t="shared" si="2"/>
        <v>-40</v>
      </c>
      <c r="L65" s="29">
        <f t="shared" si="3"/>
        <v>654.69999999999982</v>
      </c>
      <c r="M65" s="58" t="s">
        <v>1065</v>
      </c>
    </row>
    <row r="66" spans="1:13" x14ac:dyDescent="0.25">
      <c r="A66" s="22">
        <v>41908</v>
      </c>
      <c r="B66" s="25" t="s">
        <v>37</v>
      </c>
      <c r="C66" s="31" t="s">
        <v>177</v>
      </c>
      <c r="D66" s="23" t="s">
        <v>13</v>
      </c>
      <c r="E66" s="24">
        <v>4.7</v>
      </c>
      <c r="F66" s="24">
        <f t="shared" si="0"/>
        <v>4.7</v>
      </c>
      <c r="G66" s="23">
        <v>1</v>
      </c>
      <c r="H66" s="30">
        <v>20</v>
      </c>
      <c r="I66" s="27">
        <f t="shared" si="1"/>
        <v>20</v>
      </c>
      <c r="J66" s="27">
        <v>15</v>
      </c>
      <c r="K66" s="28">
        <f t="shared" si="2"/>
        <v>15.3</v>
      </c>
      <c r="L66" s="29">
        <f t="shared" si="3"/>
        <v>669.99999999999977</v>
      </c>
      <c r="M66" s="58" t="s">
        <v>1066</v>
      </c>
    </row>
    <row r="67" spans="1:13" x14ac:dyDescent="0.25">
      <c r="A67" s="22">
        <v>41908</v>
      </c>
      <c r="B67" s="25" t="s">
        <v>1003</v>
      </c>
      <c r="C67" s="31" t="s">
        <v>185</v>
      </c>
      <c r="D67" s="23" t="s">
        <v>13</v>
      </c>
      <c r="E67" s="24">
        <v>0.95</v>
      </c>
      <c r="F67" s="24">
        <f t="shared" si="0"/>
        <v>4.75</v>
      </c>
      <c r="G67" s="23">
        <v>5</v>
      </c>
      <c r="H67" s="30">
        <v>1</v>
      </c>
      <c r="I67" s="27">
        <f t="shared" si="1"/>
        <v>5</v>
      </c>
      <c r="J67" s="27">
        <v>6</v>
      </c>
      <c r="K67" s="28">
        <f t="shared" si="2"/>
        <v>0.25</v>
      </c>
      <c r="L67" s="29">
        <f t="shared" si="3"/>
        <v>670.24999999999977</v>
      </c>
      <c r="M67" s="58" t="s">
        <v>1067</v>
      </c>
    </row>
    <row r="68" spans="1:13" x14ac:dyDescent="0.25">
      <c r="A68" s="22">
        <v>41909</v>
      </c>
      <c r="B68" s="23" t="s">
        <v>458</v>
      </c>
      <c r="C68" s="31" t="s">
        <v>183</v>
      </c>
      <c r="D68" s="23" t="s">
        <v>245</v>
      </c>
      <c r="E68" s="24">
        <v>15</v>
      </c>
      <c r="F68" s="24">
        <f t="shared" si="0"/>
        <v>15</v>
      </c>
      <c r="G68" s="23">
        <v>1</v>
      </c>
      <c r="H68" s="30">
        <v>20</v>
      </c>
      <c r="I68" s="27">
        <f t="shared" si="1"/>
        <v>20</v>
      </c>
      <c r="J68" s="27">
        <v>0.69</v>
      </c>
      <c r="K68" s="28">
        <f t="shared" si="2"/>
        <v>5</v>
      </c>
      <c r="L68" s="29">
        <f t="shared" si="3"/>
        <v>675.24999999999977</v>
      </c>
      <c r="M68" s="58" t="s">
        <v>1068</v>
      </c>
    </row>
    <row r="69" spans="1:13" x14ac:dyDescent="0.25">
      <c r="A69" s="22">
        <v>41909</v>
      </c>
      <c r="B69" s="25" t="s">
        <v>1012</v>
      </c>
      <c r="C69" s="31" t="s">
        <v>173</v>
      </c>
      <c r="D69" s="23" t="s">
        <v>13</v>
      </c>
      <c r="E69" s="24">
        <v>0</v>
      </c>
      <c r="F69" s="24">
        <f t="shared" si="0"/>
        <v>0</v>
      </c>
      <c r="G69" s="23">
        <v>2</v>
      </c>
      <c r="H69" s="30">
        <v>20</v>
      </c>
      <c r="I69" s="27">
        <f t="shared" si="1"/>
        <v>40</v>
      </c>
      <c r="J69" s="27">
        <v>4.8</v>
      </c>
      <c r="K69" s="28">
        <f t="shared" si="2"/>
        <v>40</v>
      </c>
      <c r="L69" s="29">
        <f t="shared" ref="L69:L86" si="4">L68+K69</f>
        <v>715.24999999999977</v>
      </c>
      <c r="M69" s="58" t="s">
        <v>1069</v>
      </c>
    </row>
    <row r="70" spans="1:13" x14ac:dyDescent="0.25">
      <c r="A70" s="22">
        <v>41909</v>
      </c>
      <c r="B70" s="25" t="s">
        <v>1013</v>
      </c>
      <c r="C70" s="31" t="s">
        <v>173</v>
      </c>
      <c r="D70" s="23" t="s">
        <v>13</v>
      </c>
      <c r="E70" s="24">
        <v>0</v>
      </c>
      <c r="F70" s="24">
        <f t="shared" si="0"/>
        <v>0</v>
      </c>
      <c r="G70" s="23">
        <v>5</v>
      </c>
      <c r="H70" s="30">
        <v>10</v>
      </c>
      <c r="I70" s="27">
        <f t="shared" si="1"/>
        <v>50</v>
      </c>
      <c r="J70" s="27">
        <v>6</v>
      </c>
      <c r="K70" s="28">
        <f t="shared" si="2"/>
        <v>50</v>
      </c>
      <c r="L70" s="29">
        <f t="shared" si="4"/>
        <v>765.24999999999977</v>
      </c>
      <c r="M70" s="58" t="s">
        <v>1069</v>
      </c>
    </row>
    <row r="71" spans="1:13" x14ac:dyDescent="0.25">
      <c r="A71" s="22">
        <v>41910</v>
      </c>
      <c r="B71" s="23" t="s">
        <v>27</v>
      </c>
      <c r="C71" s="31" t="s">
        <v>174</v>
      </c>
      <c r="D71" s="23" t="s">
        <v>13</v>
      </c>
      <c r="E71" s="24">
        <v>14.3</v>
      </c>
      <c r="F71" s="24">
        <f t="shared" si="0"/>
        <v>14.3</v>
      </c>
      <c r="G71" s="23">
        <v>1</v>
      </c>
      <c r="H71" s="30">
        <v>35</v>
      </c>
      <c r="I71" s="27">
        <f t="shared" si="1"/>
        <v>35</v>
      </c>
      <c r="J71" s="27">
        <v>10</v>
      </c>
      <c r="K71" s="28">
        <f t="shared" si="2"/>
        <v>20.7</v>
      </c>
      <c r="L71" s="29">
        <f t="shared" si="4"/>
        <v>785.94999999999982</v>
      </c>
      <c r="M71" s="58" t="s">
        <v>1070</v>
      </c>
    </row>
    <row r="72" spans="1:13" x14ac:dyDescent="0.25">
      <c r="A72" s="22">
        <v>41911</v>
      </c>
      <c r="B72" s="23" t="s">
        <v>1014</v>
      </c>
      <c r="C72" s="31" t="s">
        <v>173</v>
      </c>
      <c r="D72" s="23" t="s">
        <v>82</v>
      </c>
      <c r="E72" s="24">
        <v>45</v>
      </c>
      <c r="F72" s="24">
        <f t="shared" si="0"/>
        <v>90</v>
      </c>
      <c r="G72" s="23">
        <v>2</v>
      </c>
      <c r="H72" s="30">
        <v>25</v>
      </c>
      <c r="I72" s="27">
        <f t="shared" si="1"/>
        <v>50</v>
      </c>
      <c r="J72" s="27">
        <v>4.8</v>
      </c>
      <c r="K72" s="28">
        <f t="shared" si="2"/>
        <v>-40</v>
      </c>
      <c r="L72" s="29">
        <f t="shared" si="4"/>
        <v>745.94999999999982</v>
      </c>
      <c r="M72" s="58" t="s">
        <v>1071</v>
      </c>
    </row>
    <row r="73" spans="1:13" x14ac:dyDescent="0.25">
      <c r="A73" s="22">
        <v>41911</v>
      </c>
      <c r="B73" s="23" t="s">
        <v>27</v>
      </c>
      <c r="C73" s="31" t="s">
        <v>174</v>
      </c>
      <c r="D73" s="23" t="s">
        <v>13</v>
      </c>
      <c r="E73" s="24">
        <v>14.3</v>
      </c>
      <c r="F73" s="24">
        <f t="shared" si="0"/>
        <v>14.3</v>
      </c>
      <c r="G73" s="23">
        <v>1</v>
      </c>
      <c r="H73" s="30">
        <v>35</v>
      </c>
      <c r="I73" s="27">
        <f t="shared" si="1"/>
        <v>35</v>
      </c>
      <c r="J73" s="27">
        <v>6</v>
      </c>
      <c r="K73" s="28">
        <f t="shared" si="2"/>
        <v>20.7</v>
      </c>
      <c r="L73" s="29">
        <f t="shared" si="4"/>
        <v>766.64999999999986</v>
      </c>
      <c r="M73" s="58" t="s">
        <v>1072</v>
      </c>
    </row>
    <row r="74" spans="1:13" x14ac:dyDescent="0.25">
      <c r="A74" s="22">
        <v>41911</v>
      </c>
      <c r="B74" s="23" t="s">
        <v>1015</v>
      </c>
      <c r="C74" s="31" t="s">
        <v>173</v>
      </c>
      <c r="D74" s="23" t="s">
        <v>82</v>
      </c>
      <c r="E74" s="24">
        <v>45</v>
      </c>
      <c r="F74" s="24">
        <f t="shared" si="0"/>
        <v>90</v>
      </c>
      <c r="G74" s="23">
        <v>2</v>
      </c>
      <c r="H74" s="30">
        <v>25</v>
      </c>
      <c r="I74" s="27">
        <f t="shared" si="1"/>
        <v>50</v>
      </c>
      <c r="J74" s="27">
        <v>6</v>
      </c>
      <c r="K74" s="28">
        <f t="shared" si="2"/>
        <v>-40</v>
      </c>
      <c r="L74" s="29">
        <f t="shared" si="4"/>
        <v>726.64999999999986</v>
      </c>
      <c r="M74" s="58" t="s">
        <v>1073</v>
      </c>
    </row>
    <row r="75" spans="1:13" x14ac:dyDescent="0.25">
      <c r="A75" s="22">
        <v>41912</v>
      </c>
      <c r="B75" s="23" t="s">
        <v>1016</v>
      </c>
      <c r="C75" s="31" t="s">
        <v>173</v>
      </c>
      <c r="D75" s="23" t="s">
        <v>82</v>
      </c>
      <c r="E75" s="24">
        <v>45</v>
      </c>
      <c r="F75" s="24">
        <f t="shared" si="0"/>
        <v>90</v>
      </c>
      <c r="G75" s="23">
        <v>2</v>
      </c>
      <c r="H75" s="30">
        <v>25</v>
      </c>
      <c r="I75" s="27">
        <f t="shared" si="1"/>
        <v>50</v>
      </c>
      <c r="J75" s="27">
        <v>3</v>
      </c>
      <c r="K75" s="28">
        <f t="shared" si="2"/>
        <v>-40</v>
      </c>
      <c r="L75" s="29">
        <f t="shared" si="4"/>
        <v>686.64999999999986</v>
      </c>
      <c r="M75" s="58" t="s">
        <v>1074</v>
      </c>
    </row>
    <row r="76" spans="1:13" x14ac:dyDescent="0.25">
      <c r="A76" s="22">
        <v>41912</v>
      </c>
      <c r="B76" s="23" t="s">
        <v>1003</v>
      </c>
      <c r="C76" s="31" t="s">
        <v>185</v>
      </c>
      <c r="D76" s="23" t="s">
        <v>13</v>
      </c>
      <c r="E76" s="24">
        <v>0.95</v>
      </c>
      <c r="F76" s="24">
        <f t="shared" si="0"/>
        <v>5.6999999999999993</v>
      </c>
      <c r="G76" s="23">
        <v>6</v>
      </c>
      <c r="H76" s="30">
        <v>1</v>
      </c>
      <c r="I76" s="27">
        <f t="shared" si="1"/>
        <v>6</v>
      </c>
      <c r="J76" s="27">
        <v>15</v>
      </c>
      <c r="K76" s="28">
        <f t="shared" si="2"/>
        <v>0.30000000000000071</v>
      </c>
      <c r="L76" s="29">
        <f t="shared" si="4"/>
        <v>686.94999999999982</v>
      </c>
      <c r="M76" s="58" t="s">
        <v>1075</v>
      </c>
    </row>
    <row r="77" spans="1:13" x14ac:dyDescent="0.25">
      <c r="A77" s="22">
        <v>41912</v>
      </c>
      <c r="B77" s="23" t="s">
        <v>1003</v>
      </c>
      <c r="C77" s="31" t="s">
        <v>185</v>
      </c>
      <c r="D77" s="23" t="s">
        <v>13</v>
      </c>
      <c r="E77" s="24">
        <v>0.95</v>
      </c>
      <c r="F77" s="24">
        <f t="shared" si="0"/>
        <v>4.75</v>
      </c>
      <c r="G77" s="23">
        <v>5</v>
      </c>
      <c r="H77" s="30">
        <v>1</v>
      </c>
      <c r="I77" s="27">
        <f t="shared" si="1"/>
        <v>5</v>
      </c>
      <c r="J77" s="27">
        <v>10</v>
      </c>
      <c r="K77" s="28">
        <f t="shared" si="2"/>
        <v>0.25</v>
      </c>
      <c r="L77" s="29">
        <f t="shared" si="4"/>
        <v>687.19999999999982</v>
      </c>
      <c r="M77" s="58" t="s">
        <v>1076</v>
      </c>
    </row>
    <row r="78" spans="1:13" x14ac:dyDescent="0.25">
      <c r="A78" s="22">
        <v>41912</v>
      </c>
      <c r="B78" s="23" t="s">
        <v>42</v>
      </c>
      <c r="C78" s="31" t="s">
        <v>182</v>
      </c>
      <c r="D78" s="23" t="s">
        <v>13</v>
      </c>
      <c r="E78" s="24">
        <v>3</v>
      </c>
      <c r="F78" s="24">
        <f t="shared" si="0"/>
        <v>3</v>
      </c>
      <c r="G78" s="23">
        <v>1</v>
      </c>
      <c r="H78" s="30">
        <v>15</v>
      </c>
      <c r="I78" s="27">
        <f t="shared" si="1"/>
        <v>15</v>
      </c>
      <c r="J78" s="27">
        <v>3</v>
      </c>
      <c r="K78" s="28">
        <f t="shared" si="2"/>
        <v>12</v>
      </c>
      <c r="L78" s="29">
        <f t="shared" si="4"/>
        <v>699.19999999999982</v>
      </c>
      <c r="M78" s="58" t="s">
        <v>1077</v>
      </c>
    </row>
    <row r="79" spans="1:13" x14ac:dyDescent="0.25">
      <c r="A79" s="22">
        <v>41912</v>
      </c>
      <c r="B79" s="25" t="s">
        <v>38</v>
      </c>
      <c r="C79" s="31" t="s">
        <v>178</v>
      </c>
      <c r="D79" s="23" t="s">
        <v>13</v>
      </c>
      <c r="E79" s="24">
        <v>4.7</v>
      </c>
      <c r="F79" s="24">
        <f t="shared" si="0"/>
        <v>4.7</v>
      </c>
      <c r="G79" s="23">
        <v>1</v>
      </c>
      <c r="H79" s="30">
        <v>12</v>
      </c>
      <c r="I79" s="27">
        <f t="shared" si="1"/>
        <v>12</v>
      </c>
      <c r="J79" s="27">
        <v>15</v>
      </c>
      <c r="K79" s="28">
        <f t="shared" si="2"/>
        <v>7.3</v>
      </c>
      <c r="L79" s="29">
        <f t="shared" si="4"/>
        <v>706.49999999999977</v>
      </c>
      <c r="M79" s="58" t="s">
        <v>1077</v>
      </c>
    </row>
    <row r="80" spans="1:13" x14ac:dyDescent="0.25">
      <c r="A80" s="22">
        <v>41912</v>
      </c>
      <c r="B80" s="25" t="s">
        <v>881</v>
      </c>
      <c r="C80" s="31" t="s">
        <v>184</v>
      </c>
      <c r="D80" s="23" t="s">
        <v>12</v>
      </c>
      <c r="E80" s="24">
        <v>28</v>
      </c>
      <c r="F80" s="24">
        <f t="shared" si="0"/>
        <v>28</v>
      </c>
      <c r="G80" s="23">
        <v>1</v>
      </c>
      <c r="H80" s="30">
        <v>40</v>
      </c>
      <c r="I80" s="27">
        <f t="shared" si="1"/>
        <v>40</v>
      </c>
      <c r="J80" s="27">
        <v>6</v>
      </c>
      <c r="K80" s="28">
        <f t="shared" si="2"/>
        <v>12</v>
      </c>
      <c r="L80" s="29">
        <f t="shared" si="4"/>
        <v>718.49999999999977</v>
      </c>
      <c r="M80" s="58" t="s">
        <v>1077</v>
      </c>
    </row>
    <row r="81" spans="1:13" x14ac:dyDescent="0.25">
      <c r="A81" s="22">
        <v>41912</v>
      </c>
      <c r="B81" s="23" t="s">
        <v>1017</v>
      </c>
      <c r="C81" s="31" t="s">
        <v>186</v>
      </c>
      <c r="D81" s="23" t="s">
        <v>86</v>
      </c>
      <c r="E81" s="24">
        <v>100</v>
      </c>
      <c r="F81" s="24">
        <f t="shared" si="0"/>
        <v>100</v>
      </c>
      <c r="G81" s="23">
        <v>1</v>
      </c>
      <c r="H81" s="30">
        <v>149</v>
      </c>
      <c r="I81" s="27">
        <f t="shared" si="1"/>
        <v>149</v>
      </c>
      <c r="J81" s="27">
        <v>0.69</v>
      </c>
      <c r="K81" s="28">
        <f t="shared" si="2"/>
        <v>49</v>
      </c>
      <c r="L81" s="29">
        <f t="shared" si="4"/>
        <v>767.49999999999977</v>
      </c>
      <c r="M81" s="58" t="s">
        <v>1077</v>
      </c>
    </row>
    <row r="82" spans="1:13" x14ac:dyDescent="0.25">
      <c r="A82" s="22">
        <v>41912</v>
      </c>
      <c r="B82" s="23" t="s">
        <v>583</v>
      </c>
      <c r="C82" s="31" t="s">
        <v>476</v>
      </c>
      <c r="D82" s="23" t="s">
        <v>17</v>
      </c>
      <c r="E82" s="24">
        <v>13</v>
      </c>
      <c r="F82" s="24">
        <f t="shared" si="0"/>
        <v>13</v>
      </c>
      <c r="G82" s="23">
        <v>1</v>
      </c>
      <c r="H82" s="30">
        <v>15</v>
      </c>
      <c r="I82" s="27">
        <f t="shared" si="1"/>
        <v>15</v>
      </c>
      <c r="J82" s="27">
        <v>4.8</v>
      </c>
      <c r="K82" s="28">
        <f t="shared" si="2"/>
        <v>2</v>
      </c>
      <c r="L82" s="29">
        <f t="shared" si="4"/>
        <v>769.49999999999977</v>
      </c>
      <c r="M82" s="58" t="s">
        <v>1077</v>
      </c>
    </row>
    <row r="83" spans="1:13" x14ac:dyDescent="0.25">
      <c r="A83" s="22">
        <v>41912</v>
      </c>
      <c r="B83" s="23" t="s">
        <v>1003</v>
      </c>
      <c r="C83" s="31" t="s">
        <v>185</v>
      </c>
      <c r="D83" s="23" t="s">
        <v>13</v>
      </c>
      <c r="E83" s="24">
        <v>0.95</v>
      </c>
      <c r="F83" s="24">
        <f t="shared" si="0"/>
        <v>5.6999999999999993</v>
      </c>
      <c r="G83" s="23">
        <v>6</v>
      </c>
      <c r="H83" s="30">
        <v>1</v>
      </c>
      <c r="I83" s="27">
        <f t="shared" si="1"/>
        <v>6</v>
      </c>
      <c r="J83" s="27">
        <v>15</v>
      </c>
      <c r="K83" s="28">
        <f t="shared" si="2"/>
        <v>0.30000000000000071</v>
      </c>
      <c r="L83" s="29">
        <f t="shared" si="4"/>
        <v>769.79999999999973</v>
      </c>
      <c r="M83" s="58" t="s">
        <v>1078</v>
      </c>
    </row>
    <row r="84" spans="1:13" x14ac:dyDescent="0.25">
      <c r="A84" s="22">
        <v>41912</v>
      </c>
      <c r="B84" s="23" t="s">
        <v>59</v>
      </c>
      <c r="C84" s="31" t="s">
        <v>175</v>
      </c>
      <c r="D84" s="23" t="s">
        <v>12</v>
      </c>
      <c r="E84" s="24">
        <v>7</v>
      </c>
      <c r="F84" s="24">
        <f t="shared" si="0"/>
        <v>7</v>
      </c>
      <c r="G84" s="23">
        <v>1</v>
      </c>
      <c r="H84" s="30">
        <v>10</v>
      </c>
      <c r="I84" s="27">
        <f t="shared" si="1"/>
        <v>10</v>
      </c>
      <c r="J84" s="27">
        <v>6</v>
      </c>
      <c r="K84" s="28">
        <f t="shared" si="2"/>
        <v>3</v>
      </c>
      <c r="L84" s="29">
        <f t="shared" si="4"/>
        <v>772.79999999999973</v>
      </c>
      <c r="M84" s="58" t="s">
        <v>1078</v>
      </c>
    </row>
    <row r="85" spans="1:13" x14ac:dyDescent="0.25">
      <c r="A85" s="22">
        <v>41912</v>
      </c>
      <c r="B85" s="23" t="s">
        <v>449</v>
      </c>
      <c r="C85" s="31" t="s">
        <v>175</v>
      </c>
      <c r="D85" s="23" t="s">
        <v>1079</v>
      </c>
      <c r="E85" s="24">
        <v>12</v>
      </c>
      <c r="F85" s="24">
        <f t="shared" si="0"/>
        <v>12</v>
      </c>
      <c r="G85" s="23">
        <v>1</v>
      </c>
      <c r="H85" s="30">
        <v>15</v>
      </c>
      <c r="I85" s="27">
        <f t="shared" si="1"/>
        <v>15</v>
      </c>
      <c r="J85" s="27">
        <v>6</v>
      </c>
      <c r="K85" s="28">
        <f t="shared" si="2"/>
        <v>3</v>
      </c>
      <c r="L85" s="29">
        <f t="shared" si="4"/>
        <v>775.79999999999973</v>
      </c>
      <c r="M85" s="58" t="s">
        <v>1078</v>
      </c>
    </row>
    <row r="86" spans="1:13" x14ac:dyDescent="0.25">
      <c r="A86" s="22">
        <v>41912</v>
      </c>
      <c r="B86" s="23" t="s">
        <v>40</v>
      </c>
      <c r="C86" s="31" t="s">
        <v>180</v>
      </c>
      <c r="D86" s="23" t="s">
        <v>13</v>
      </c>
      <c r="E86" s="24">
        <v>1.28</v>
      </c>
      <c r="F86" s="24">
        <f t="shared" si="0"/>
        <v>1.28</v>
      </c>
      <c r="G86" s="23">
        <v>1</v>
      </c>
      <c r="H86" s="30">
        <v>5</v>
      </c>
      <c r="I86" s="27">
        <f t="shared" si="1"/>
        <v>5</v>
      </c>
      <c r="J86" s="27">
        <v>6</v>
      </c>
      <c r="K86" s="28">
        <f t="shared" si="2"/>
        <v>3.7199999999999998</v>
      </c>
      <c r="L86" s="29">
        <f t="shared" si="4"/>
        <v>779.51999999999975</v>
      </c>
      <c r="M86" s="58" t="s">
        <v>1078</v>
      </c>
    </row>
    <row r="87" spans="1:13" s="41" customFormat="1" ht="18.75" customHeight="1" x14ac:dyDescent="0.25">
      <c r="A87" s="32"/>
      <c r="B87" s="33" t="s">
        <v>18</v>
      </c>
      <c r="C87" s="59"/>
      <c r="D87" s="34"/>
      <c r="E87" s="35"/>
      <c r="F87" s="36">
        <f>SUBTOTAL(9,F4:F86)</f>
        <v>5109.3799999999992</v>
      </c>
      <c r="G87" s="37">
        <f>SUBTOTAL(9,G4:G86)</f>
        <v>810</v>
      </c>
      <c r="H87" s="38"/>
      <c r="I87" s="36">
        <f>SUBTOTAL(9,I4:I86)</f>
        <v>5888.9</v>
      </c>
      <c r="J87" s="39">
        <f>SUBTOTAL(9,J4:J86)</f>
        <v>607.44000000000005</v>
      </c>
      <c r="K87" s="39">
        <f>SUBTOTAL(9,K4:K86)</f>
        <v>779.51999999999975</v>
      </c>
      <c r="L87" s="40"/>
    </row>
    <row r="88" spans="1:13" x14ac:dyDescent="0.25">
      <c r="A88" s="2"/>
      <c r="B88" s="2"/>
      <c r="D88" s="42"/>
      <c r="E88" s="4"/>
      <c r="F88" s="4"/>
      <c r="G88" s="5"/>
      <c r="H88" s="6"/>
      <c r="I88" s="12"/>
      <c r="J88" s="13"/>
      <c r="K88" s="9"/>
      <c r="L88" s="10"/>
    </row>
    <row r="89" spans="1:13" x14ac:dyDescent="0.25">
      <c r="A89" s="2"/>
      <c r="B89" s="2"/>
      <c r="D89" s="42"/>
      <c r="E89" s="4"/>
      <c r="F89" s="4"/>
      <c r="G89" s="5"/>
      <c r="H89" s="6"/>
      <c r="I89" s="12"/>
      <c r="J89" s="13"/>
      <c r="K89" s="9"/>
      <c r="L89" s="10"/>
    </row>
    <row r="90" spans="1:13" x14ac:dyDescent="0.25">
      <c r="A90" s="2"/>
      <c r="B90" s="43" t="s">
        <v>19</v>
      </c>
      <c r="C90" s="44"/>
      <c r="D90" s="45"/>
      <c r="E90" s="4"/>
      <c r="F90" s="4"/>
      <c r="G90" s="5"/>
      <c r="H90" s="6"/>
      <c r="I90" s="12"/>
      <c r="J90" s="13"/>
      <c r="K90" s="9"/>
      <c r="L90" s="10"/>
    </row>
    <row r="91" spans="1:13" x14ac:dyDescent="0.25">
      <c r="A91" s="2"/>
      <c r="B91" s="46" t="s">
        <v>20</v>
      </c>
      <c r="C91" s="47" t="s">
        <v>21</v>
      </c>
      <c r="D91" s="48" t="s">
        <v>22</v>
      </c>
      <c r="E91" s="4"/>
      <c r="F91" s="4"/>
      <c r="G91" s="5"/>
      <c r="H91" s="6"/>
      <c r="I91" s="12"/>
      <c r="J91" s="13"/>
      <c r="K91" s="9"/>
      <c r="L91" s="10"/>
    </row>
    <row r="92" spans="1:13" x14ac:dyDescent="0.25">
      <c r="B92" s="49" t="s">
        <v>431</v>
      </c>
      <c r="C92" s="60">
        <v>31.5</v>
      </c>
      <c r="D92" s="50">
        <v>45</v>
      </c>
    </row>
    <row r="93" spans="1:13" ht="15.75" customHeight="1" x14ac:dyDescent="0.25">
      <c r="B93" s="49" t="s">
        <v>564</v>
      </c>
      <c r="C93" s="60">
        <v>14</v>
      </c>
      <c r="D93" s="50">
        <v>20</v>
      </c>
    </row>
    <row r="94" spans="1:13" ht="15.75" customHeight="1" x14ac:dyDescent="0.25">
      <c r="B94" s="49" t="s">
        <v>189</v>
      </c>
      <c r="C94" s="60">
        <v>35</v>
      </c>
      <c r="D94" s="50">
        <v>50</v>
      </c>
    </row>
    <row r="95" spans="1:13" ht="15.75" customHeight="1" x14ac:dyDescent="0.25">
      <c r="B95" s="52" t="s">
        <v>18</v>
      </c>
      <c r="C95" s="53">
        <f>SUM(C92:C94)</f>
        <v>80.5</v>
      </c>
      <c r="D95" s="54">
        <f>SUM(D92:D94)</f>
        <v>115</v>
      </c>
    </row>
    <row r="96" spans="1:13" s="55" customFormat="1" ht="18" customHeight="1" x14ac:dyDescent="0.25">
      <c r="B96" s="11"/>
      <c r="C96" s="61"/>
      <c r="D96" s="11"/>
      <c r="E96" s="56"/>
      <c r="F96" s="56"/>
      <c r="G96" s="56"/>
      <c r="H96" s="56"/>
      <c r="I96" s="56"/>
    </row>
    <row r="97" spans="2:4" x14ac:dyDescent="0.25">
      <c r="B97" s="43" t="s">
        <v>13</v>
      </c>
      <c r="C97" s="44"/>
      <c r="D97" s="45"/>
    </row>
    <row r="98" spans="2:4" x14ac:dyDescent="0.25">
      <c r="B98" s="46" t="s">
        <v>20</v>
      </c>
      <c r="C98" s="47" t="s">
        <v>21</v>
      </c>
      <c r="D98" s="48" t="s">
        <v>22</v>
      </c>
    </row>
    <row r="99" spans="2:4" x14ac:dyDescent="0.25">
      <c r="B99" s="49" t="s">
        <v>648</v>
      </c>
      <c r="C99" s="60">
        <v>18.600000000000001</v>
      </c>
      <c r="D99" s="50">
        <v>80</v>
      </c>
    </row>
    <row r="100" spans="2:4" x14ac:dyDescent="0.25">
      <c r="B100" s="49" t="s">
        <v>327</v>
      </c>
      <c r="C100" s="60">
        <v>1.28</v>
      </c>
      <c r="D100" s="50">
        <v>5</v>
      </c>
    </row>
    <row r="101" spans="2:4" x14ac:dyDescent="0.25">
      <c r="B101" s="49" t="s">
        <v>1088</v>
      </c>
      <c r="C101" s="60">
        <v>90</v>
      </c>
      <c r="D101" s="50">
        <v>450</v>
      </c>
    </row>
    <row r="102" spans="2:4" x14ac:dyDescent="0.25">
      <c r="B102" s="49" t="s">
        <v>1087</v>
      </c>
      <c r="C102" s="60">
        <v>3064.4</v>
      </c>
      <c r="D102" s="50">
        <v>3274</v>
      </c>
    </row>
    <row r="103" spans="2:4" x14ac:dyDescent="0.25">
      <c r="B103" s="49" t="s">
        <v>769</v>
      </c>
      <c r="C103" s="60">
        <v>2.5</v>
      </c>
      <c r="D103" s="50">
        <v>10</v>
      </c>
    </row>
    <row r="104" spans="2:4" x14ac:dyDescent="0.25">
      <c r="B104" s="49" t="s">
        <v>1090</v>
      </c>
      <c r="C104" s="60">
        <v>870</v>
      </c>
      <c r="D104" s="50">
        <v>495</v>
      </c>
    </row>
    <row r="105" spans="2:4" x14ac:dyDescent="0.25">
      <c r="B105" s="49" t="s">
        <v>1085</v>
      </c>
      <c r="C105" s="60">
        <v>100.1</v>
      </c>
      <c r="D105" s="50">
        <v>245</v>
      </c>
    </row>
    <row r="106" spans="2:4" x14ac:dyDescent="0.25">
      <c r="B106" s="49" t="s">
        <v>1086</v>
      </c>
      <c r="C106" s="60">
        <v>39.6</v>
      </c>
      <c r="D106" s="50">
        <v>110</v>
      </c>
    </row>
    <row r="107" spans="2:4" x14ac:dyDescent="0.25">
      <c r="B107" s="49" t="s">
        <v>1089</v>
      </c>
      <c r="C107" s="60">
        <v>38</v>
      </c>
      <c r="D107" s="50">
        <v>40</v>
      </c>
    </row>
    <row r="108" spans="2:4" x14ac:dyDescent="0.25">
      <c r="B108" s="52" t="s">
        <v>18</v>
      </c>
      <c r="C108" s="53">
        <f>SUM(C99:C107)</f>
        <v>4224.4800000000005</v>
      </c>
      <c r="D108" s="54">
        <f>SUM(D99:D107)</f>
        <v>4709</v>
      </c>
    </row>
    <row r="109" spans="2:4" x14ac:dyDescent="0.25">
      <c r="C109" s="61"/>
    </row>
    <row r="110" spans="2:4" x14ac:dyDescent="0.25">
      <c r="B110" s="43" t="s">
        <v>12</v>
      </c>
      <c r="C110" s="44"/>
      <c r="D110" s="45"/>
    </row>
    <row r="111" spans="2:4" x14ac:dyDescent="0.25">
      <c r="B111" s="46" t="s">
        <v>20</v>
      </c>
      <c r="C111" s="47" t="s">
        <v>21</v>
      </c>
      <c r="D111" s="48" t="s">
        <v>22</v>
      </c>
    </row>
    <row r="112" spans="2:4" x14ac:dyDescent="0.25">
      <c r="B112" s="49" t="s">
        <v>1093</v>
      </c>
      <c r="C112" s="60">
        <v>43.4</v>
      </c>
      <c r="D112" s="50">
        <v>62</v>
      </c>
    </row>
    <row r="113" spans="2:4" x14ac:dyDescent="0.25">
      <c r="B113" s="49" t="s">
        <v>338</v>
      </c>
      <c r="C113" s="60">
        <v>28</v>
      </c>
      <c r="D113" s="50">
        <v>40</v>
      </c>
    </row>
    <row r="114" spans="2:4" x14ac:dyDescent="0.25">
      <c r="B114" s="52" t="s">
        <v>18</v>
      </c>
      <c r="C114" s="53">
        <f>SUM(C112:C113)</f>
        <v>71.400000000000006</v>
      </c>
      <c r="D114" s="54">
        <f>SUBTOTAL(9,D112:D113)</f>
        <v>102</v>
      </c>
    </row>
    <row r="116" spans="2:4" x14ac:dyDescent="0.25">
      <c r="B116" s="43" t="s">
        <v>16</v>
      </c>
      <c r="C116" s="44"/>
      <c r="D116" s="45"/>
    </row>
    <row r="117" spans="2:4" x14ac:dyDescent="0.25">
      <c r="B117" s="46" t="s">
        <v>20</v>
      </c>
      <c r="C117" s="47" t="s">
        <v>21</v>
      </c>
      <c r="D117" s="48" t="s">
        <v>22</v>
      </c>
    </row>
    <row r="118" spans="2:4" x14ac:dyDescent="0.25">
      <c r="B118" s="49" t="s">
        <v>561</v>
      </c>
      <c r="C118" s="60">
        <v>84</v>
      </c>
      <c r="D118" s="50">
        <v>90</v>
      </c>
    </row>
    <row r="119" spans="2:4" x14ac:dyDescent="0.25">
      <c r="B119" s="52" t="s">
        <v>18</v>
      </c>
      <c r="C119" s="53">
        <f>SUM(C118:C118)</f>
        <v>84</v>
      </c>
      <c r="D119" s="54">
        <f>SUM(D118:D118)</f>
        <v>90</v>
      </c>
    </row>
    <row r="121" spans="2:4" x14ac:dyDescent="0.25">
      <c r="B121" s="43" t="s">
        <v>14</v>
      </c>
      <c r="C121" s="44"/>
      <c r="D121" s="45"/>
    </row>
    <row r="122" spans="2:4" x14ac:dyDescent="0.25">
      <c r="B122" s="46" t="s">
        <v>20</v>
      </c>
      <c r="C122" s="47" t="s">
        <v>21</v>
      </c>
      <c r="D122" s="48" t="s">
        <v>22</v>
      </c>
    </row>
    <row r="123" spans="2:4" x14ac:dyDescent="0.25">
      <c r="B123" s="49" t="s">
        <v>205</v>
      </c>
      <c r="C123" s="60">
        <v>120</v>
      </c>
      <c r="D123" s="50">
        <v>150</v>
      </c>
    </row>
    <row r="124" spans="2:4" x14ac:dyDescent="0.25">
      <c r="B124" s="49" t="s">
        <v>1083</v>
      </c>
      <c r="C124" s="60">
        <v>144</v>
      </c>
      <c r="D124" s="50">
        <v>177</v>
      </c>
    </row>
    <row r="125" spans="2:4" x14ac:dyDescent="0.25">
      <c r="B125" s="52" t="s">
        <v>18</v>
      </c>
      <c r="C125" s="53">
        <f>SUM(C123:C124)</f>
        <v>264</v>
      </c>
      <c r="D125" s="54">
        <f>SUM(D123:D124)</f>
        <v>327</v>
      </c>
    </row>
    <row r="127" spans="2:4" x14ac:dyDescent="0.25">
      <c r="B127" s="43" t="s">
        <v>15</v>
      </c>
      <c r="C127" s="44"/>
      <c r="D127" s="45"/>
    </row>
    <row r="128" spans="2:4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326</v>
      </c>
      <c r="C129" s="60">
        <v>35.799999999999997</v>
      </c>
      <c r="D129" s="50">
        <v>39.9</v>
      </c>
    </row>
    <row r="130" spans="2:4" x14ac:dyDescent="0.25">
      <c r="B130" s="52" t="s">
        <v>18</v>
      </c>
      <c r="C130" s="53">
        <f>SUBTOTAL(9,C129)</f>
        <v>35.799999999999997</v>
      </c>
      <c r="D130" s="54">
        <f>SUBTOTAL(9,D129)</f>
        <v>39.9</v>
      </c>
    </row>
    <row r="132" spans="2:4" x14ac:dyDescent="0.25">
      <c r="B132" s="43" t="s">
        <v>17</v>
      </c>
      <c r="C132" s="44"/>
      <c r="D132" s="45"/>
    </row>
    <row r="133" spans="2:4" x14ac:dyDescent="0.25">
      <c r="B133" s="46" t="s">
        <v>20</v>
      </c>
      <c r="C133" s="47" t="s">
        <v>21</v>
      </c>
      <c r="D133" s="48" t="s">
        <v>22</v>
      </c>
    </row>
    <row r="134" spans="2:4" x14ac:dyDescent="0.25">
      <c r="B134" s="49" t="s">
        <v>1084</v>
      </c>
      <c r="C134" s="60">
        <v>13</v>
      </c>
      <c r="D134" s="50">
        <v>15</v>
      </c>
    </row>
    <row r="135" spans="2:4" x14ac:dyDescent="0.25">
      <c r="B135" s="52" t="s">
        <v>18</v>
      </c>
      <c r="C135" s="53">
        <f>SUBTOTAL(9,C134)</f>
        <v>13</v>
      </c>
      <c r="D135" s="54">
        <f>SUBTOTAL(9,D134)</f>
        <v>15</v>
      </c>
    </row>
    <row r="137" spans="2:4" x14ac:dyDescent="0.25">
      <c r="B137" s="43" t="s">
        <v>755</v>
      </c>
      <c r="C137" s="44"/>
      <c r="D137" s="45"/>
    </row>
    <row r="138" spans="2:4" x14ac:dyDescent="0.25">
      <c r="B138" s="46" t="s">
        <v>20</v>
      </c>
      <c r="C138" s="47" t="s">
        <v>21</v>
      </c>
      <c r="D138" s="48" t="s">
        <v>22</v>
      </c>
    </row>
    <row r="139" spans="2:4" x14ac:dyDescent="0.25">
      <c r="B139" s="49" t="s">
        <v>1082</v>
      </c>
      <c r="C139" s="60">
        <v>9.4</v>
      </c>
      <c r="D139" s="50">
        <v>10</v>
      </c>
    </row>
    <row r="140" spans="2:4" x14ac:dyDescent="0.25">
      <c r="B140" s="52" t="s">
        <v>18</v>
      </c>
      <c r="C140" s="53">
        <f>SUM(C139:C139)</f>
        <v>9.4</v>
      </c>
      <c r="D140" s="54">
        <f>SUM(D139:D139)</f>
        <v>10</v>
      </c>
    </row>
    <row r="142" spans="2:4" x14ac:dyDescent="0.25">
      <c r="B142" s="43" t="s">
        <v>245</v>
      </c>
      <c r="C142" s="44"/>
      <c r="D142" s="45"/>
    </row>
    <row r="143" spans="2:4" x14ac:dyDescent="0.25">
      <c r="B143" s="46" t="s">
        <v>20</v>
      </c>
      <c r="C143" s="47" t="s">
        <v>21</v>
      </c>
      <c r="D143" s="48" t="s">
        <v>22</v>
      </c>
    </row>
    <row r="144" spans="2:4" x14ac:dyDescent="0.25">
      <c r="B144" s="49" t="s">
        <v>990</v>
      </c>
      <c r="C144" s="60">
        <v>45</v>
      </c>
      <c r="D144" s="50">
        <v>60</v>
      </c>
    </row>
    <row r="145" spans="2:4" x14ac:dyDescent="0.25">
      <c r="B145" s="52" t="s">
        <v>18</v>
      </c>
      <c r="C145" s="53">
        <f>SUM(C144:C144)</f>
        <v>45</v>
      </c>
      <c r="D145" s="54">
        <f>SUM(D144:D144)</f>
        <v>60</v>
      </c>
    </row>
    <row r="147" spans="2:4" x14ac:dyDescent="0.25">
      <c r="B147" s="43" t="s">
        <v>208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336</v>
      </c>
      <c r="C149" s="60">
        <v>265</v>
      </c>
      <c r="D149" s="50">
        <v>397</v>
      </c>
    </row>
    <row r="150" spans="2:4" x14ac:dyDescent="0.25">
      <c r="B150" s="52" t="s">
        <v>18</v>
      </c>
      <c r="C150" s="53">
        <f>SUM(C149:C149)</f>
        <v>265</v>
      </c>
      <c r="D150" s="54">
        <f>SUM(D149:D149)</f>
        <v>397</v>
      </c>
    </row>
    <row r="152" spans="2:4" x14ac:dyDescent="0.25">
      <c r="B152" s="43" t="s">
        <v>473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992</v>
      </c>
      <c r="C154" s="60">
        <v>16.8</v>
      </c>
      <c r="D154" s="50">
        <v>24</v>
      </c>
    </row>
    <row r="155" spans="2:4" x14ac:dyDescent="0.25">
      <c r="B155" s="52" t="s">
        <v>18</v>
      </c>
      <c r="C155" s="53">
        <f>SUBTOTAL(9,C154)</f>
        <v>16.8</v>
      </c>
      <c r="D155" s="54">
        <f>SUBTOTAL(9,D154)</f>
        <v>24</v>
      </c>
    </row>
  </sheetData>
  <sheetProtection password="BC28" sheet="1" objects="1" scenarios="1"/>
  <autoFilter ref="A3:L8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</vt:i4>
      </vt:variant>
    </vt:vector>
  </HeadingPairs>
  <TitlesOfParts>
    <vt:vector size="14" baseType="lpstr">
      <vt:lpstr>TIC Daily Merchandise Jan'14</vt:lpstr>
      <vt:lpstr>TIC Daily Merchandise Feb'14</vt:lpstr>
      <vt:lpstr>TIC Daily Merchandise Mar'14</vt:lpstr>
      <vt:lpstr>TIC Daily Merchandise Apr'14</vt:lpstr>
      <vt:lpstr>TIC Daily Merchandise May'14</vt:lpstr>
      <vt:lpstr>TIC Daily Merchandise Jun'14</vt:lpstr>
      <vt:lpstr>TIC Daily Merchandise Jul'14</vt:lpstr>
      <vt:lpstr>TIC Daily Merchandise Aug'14</vt:lpstr>
      <vt:lpstr>TIC Daily Merchandise Sept'14</vt:lpstr>
      <vt:lpstr>TIC Daily Merchandise Oct'14</vt:lpstr>
      <vt:lpstr>TIC Daily Merchandise Nov'14</vt:lpstr>
      <vt:lpstr>TIC Daily Merchandise Dec'14</vt:lpstr>
      <vt:lpstr>'TIC Daily Merchandise Dec''14'!Print_Area</vt:lpstr>
      <vt:lpstr>'TIC Daily Merchandise Oct''14'!Print_Area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2015-01-08T04:04:31Z</cp:lastPrinted>
  <dcterms:created xsi:type="dcterms:W3CDTF">2014-01-07T09:56:10Z</dcterms:created>
  <dcterms:modified xsi:type="dcterms:W3CDTF">2015-01-12T01:46:22Z</dcterms:modified>
</cp:coreProperties>
</file>