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485" windowWidth="19440" windowHeight="8595" activeTab="2"/>
  </bookViews>
  <sheets>
    <sheet name="TIC Daily Merchandise Jan'15" sheetId="1" r:id="rId1"/>
    <sheet name="TIC Daily Merchandise Feb'15" sheetId="2" r:id="rId2"/>
    <sheet name="TIC Daily Merchandise March'15" sheetId="3" r:id="rId3"/>
    <sheet name="TIC Daily Merchandise April '15" sheetId="5" r:id="rId4"/>
  </sheets>
  <definedNames>
    <definedName name="_xlnm._FilterDatabase" localSheetId="3" hidden="1">'TIC Daily Merchandise April ''15'!$A$3:$L$116</definedName>
    <definedName name="_xlnm._FilterDatabase" localSheetId="1" hidden="1">'TIC Daily Merchandise Feb''15'!$A$3:$L$76</definedName>
    <definedName name="_xlnm._FilterDatabase" localSheetId="0" hidden="1">'TIC Daily Merchandise Jan''15'!$A$3:$L$82</definedName>
    <definedName name="_xlnm._FilterDatabase" localSheetId="2" hidden="1">'TIC Daily Merchandise March''15'!$A$3:$L$76</definedName>
    <definedName name="_xlnm.Print_Area" localSheetId="2">'TIC Daily Merchandise March''15'!$A$1:$M$77</definedName>
    <definedName name="_xlnm.Print_Titles" localSheetId="2">'TIC Daily Merchandise March''15'!$1:$3</definedName>
  </definedNames>
  <calcPr calcId="145621"/>
</workbook>
</file>

<file path=xl/calcChain.xml><?xml version="1.0" encoding="utf-8"?>
<calcChain xmlns="http://schemas.openxmlformats.org/spreadsheetml/2006/main">
  <c r="I15" i="3" l="1"/>
  <c r="D143" i="3" l="1"/>
  <c r="C143" i="3"/>
  <c r="D138" i="3" l="1"/>
  <c r="C133" i="3"/>
  <c r="I59" i="3" l="1"/>
  <c r="F59" i="3"/>
  <c r="K59" i="3" l="1"/>
  <c r="D145" i="2"/>
  <c r="C145" i="2"/>
  <c r="C129" i="2" l="1"/>
  <c r="D129" i="2"/>
  <c r="I72" i="2" l="1"/>
  <c r="F72" i="2"/>
  <c r="K72" i="2" l="1"/>
  <c r="D181" i="5" l="1"/>
  <c r="C181" i="5"/>
  <c r="D176" i="5"/>
  <c r="C176" i="5"/>
  <c r="D171" i="5"/>
  <c r="C171" i="5"/>
  <c r="D166" i="5"/>
  <c r="C166" i="5"/>
  <c r="D161" i="5"/>
  <c r="C161" i="5"/>
  <c r="D156" i="5"/>
  <c r="C156" i="5"/>
  <c r="D150" i="5"/>
  <c r="C150" i="5"/>
  <c r="D145" i="5"/>
  <c r="C145" i="5"/>
  <c r="D138" i="5"/>
  <c r="C138" i="5"/>
  <c r="D125" i="5"/>
  <c r="C125" i="5"/>
  <c r="J117" i="5"/>
  <c r="G117" i="5"/>
  <c r="I116" i="5"/>
  <c r="K116" i="5" s="1"/>
  <c r="F116" i="5"/>
  <c r="K115" i="5"/>
  <c r="I115" i="5"/>
  <c r="F115" i="5"/>
  <c r="I114" i="5"/>
  <c r="K114" i="5" s="1"/>
  <c r="F114" i="5"/>
  <c r="I113" i="5"/>
  <c r="F113" i="5"/>
  <c r="K113" i="5" s="1"/>
  <c r="I112" i="5"/>
  <c r="K112" i="5" s="1"/>
  <c r="F112" i="5"/>
  <c r="K111" i="5"/>
  <c r="I111" i="5"/>
  <c r="F111" i="5"/>
  <c r="I110" i="5"/>
  <c r="K110" i="5" s="1"/>
  <c r="F110" i="5"/>
  <c r="I109" i="5"/>
  <c r="F109" i="5"/>
  <c r="K109" i="5" s="1"/>
  <c r="I108" i="5"/>
  <c r="K108" i="5" s="1"/>
  <c r="F108" i="5"/>
  <c r="K107" i="5"/>
  <c r="I107" i="5"/>
  <c r="F107" i="5"/>
  <c r="I106" i="5"/>
  <c r="K106" i="5" s="1"/>
  <c r="F106" i="5"/>
  <c r="I105" i="5"/>
  <c r="F105" i="5"/>
  <c r="K105" i="5" s="1"/>
  <c r="I104" i="5"/>
  <c r="K104" i="5" s="1"/>
  <c r="F104" i="5"/>
  <c r="K103" i="5"/>
  <c r="I103" i="5"/>
  <c r="F103" i="5"/>
  <c r="I102" i="5"/>
  <c r="K102" i="5" s="1"/>
  <c r="F102" i="5"/>
  <c r="I101" i="5"/>
  <c r="F101" i="5"/>
  <c r="K101" i="5" s="1"/>
  <c r="I100" i="5"/>
  <c r="K100" i="5" s="1"/>
  <c r="F100" i="5"/>
  <c r="K99" i="5"/>
  <c r="I99" i="5"/>
  <c r="F99" i="5"/>
  <c r="I98" i="5"/>
  <c r="K98" i="5" s="1"/>
  <c r="F98" i="5"/>
  <c r="I97" i="5"/>
  <c r="F97" i="5"/>
  <c r="K97" i="5" s="1"/>
  <c r="I96" i="5"/>
  <c r="K96" i="5" s="1"/>
  <c r="F96" i="5"/>
  <c r="K95" i="5"/>
  <c r="I95" i="5"/>
  <c r="F95" i="5"/>
  <c r="I94" i="5"/>
  <c r="K94" i="5" s="1"/>
  <c r="F94" i="5"/>
  <c r="I93" i="5"/>
  <c r="F93" i="5"/>
  <c r="K93" i="5" s="1"/>
  <c r="I92" i="5"/>
  <c r="K92" i="5" s="1"/>
  <c r="F92" i="5"/>
  <c r="K91" i="5"/>
  <c r="I91" i="5"/>
  <c r="F91" i="5"/>
  <c r="I90" i="5"/>
  <c r="K90" i="5" s="1"/>
  <c r="F90" i="5"/>
  <c r="I89" i="5"/>
  <c r="F89" i="5"/>
  <c r="K89" i="5" s="1"/>
  <c r="I88" i="5"/>
  <c r="K88" i="5" s="1"/>
  <c r="F88" i="5"/>
  <c r="K87" i="5"/>
  <c r="I87" i="5"/>
  <c r="F87" i="5"/>
  <c r="I86" i="5"/>
  <c r="K86" i="5" s="1"/>
  <c r="F86" i="5"/>
  <c r="I85" i="5"/>
  <c r="F85" i="5"/>
  <c r="K85" i="5" s="1"/>
  <c r="I84" i="5"/>
  <c r="K84" i="5" s="1"/>
  <c r="F84" i="5"/>
  <c r="K83" i="5"/>
  <c r="I83" i="5"/>
  <c r="F83" i="5"/>
  <c r="I82" i="5"/>
  <c r="K82" i="5" s="1"/>
  <c r="F82" i="5"/>
  <c r="I81" i="5"/>
  <c r="F81" i="5"/>
  <c r="K81" i="5" s="1"/>
  <c r="I80" i="5"/>
  <c r="K80" i="5" s="1"/>
  <c r="F80" i="5"/>
  <c r="K79" i="5"/>
  <c r="I79" i="5"/>
  <c r="F79" i="5"/>
  <c r="I78" i="5"/>
  <c r="K78" i="5" s="1"/>
  <c r="F78" i="5"/>
  <c r="I77" i="5"/>
  <c r="F77" i="5"/>
  <c r="K77" i="5" s="1"/>
  <c r="I76" i="5"/>
  <c r="K76" i="5" s="1"/>
  <c r="F76" i="5"/>
  <c r="K75" i="5"/>
  <c r="I75" i="5"/>
  <c r="F75" i="5"/>
  <c r="I74" i="5"/>
  <c r="K74" i="5" s="1"/>
  <c r="F74" i="5"/>
  <c r="I73" i="5"/>
  <c r="F73" i="5"/>
  <c r="K73" i="5" s="1"/>
  <c r="I72" i="5"/>
  <c r="K72" i="5" s="1"/>
  <c r="F72" i="5"/>
  <c r="K71" i="5"/>
  <c r="I71" i="5"/>
  <c r="F71" i="5"/>
  <c r="I70" i="5"/>
  <c r="K70" i="5" s="1"/>
  <c r="F70" i="5"/>
  <c r="I69" i="5"/>
  <c r="F69" i="5"/>
  <c r="K69" i="5" s="1"/>
  <c r="I68" i="5"/>
  <c r="K68" i="5" s="1"/>
  <c r="F68" i="5"/>
  <c r="K67" i="5"/>
  <c r="I67" i="5"/>
  <c r="F67" i="5"/>
  <c r="I66" i="5"/>
  <c r="K66" i="5" s="1"/>
  <c r="F66" i="5"/>
  <c r="I65" i="5"/>
  <c r="F65" i="5"/>
  <c r="K65" i="5" s="1"/>
  <c r="I64" i="5"/>
  <c r="K64" i="5" s="1"/>
  <c r="F64" i="5"/>
  <c r="K63" i="5"/>
  <c r="I63" i="5"/>
  <c r="F63" i="5"/>
  <c r="I62" i="5"/>
  <c r="K62" i="5" s="1"/>
  <c r="F62" i="5"/>
  <c r="I61" i="5"/>
  <c r="F61" i="5"/>
  <c r="K61" i="5" s="1"/>
  <c r="I60" i="5"/>
  <c r="K60" i="5" s="1"/>
  <c r="F60" i="5"/>
  <c r="K59" i="5"/>
  <c r="I59" i="5"/>
  <c r="F59" i="5"/>
  <c r="I58" i="5"/>
  <c r="K58" i="5" s="1"/>
  <c r="F58" i="5"/>
  <c r="I57" i="5"/>
  <c r="F57" i="5"/>
  <c r="K57" i="5" s="1"/>
  <c r="I56" i="5"/>
  <c r="K56" i="5" s="1"/>
  <c r="F56" i="5"/>
  <c r="K55" i="5"/>
  <c r="I55" i="5"/>
  <c r="F55" i="5"/>
  <c r="I54" i="5"/>
  <c r="K54" i="5" s="1"/>
  <c r="F54" i="5"/>
  <c r="I53" i="5"/>
  <c r="F53" i="5"/>
  <c r="K53" i="5" s="1"/>
  <c r="I52" i="5"/>
  <c r="K52" i="5" s="1"/>
  <c r="F52" i="5"/>
  <c r="K51" i="5"/>
  <c r="I51" i="5"/>
  <c r="F51" i="5"/>
  <c r="I50" i="5"/>
  <c r="K50" i="5" s="1"/>
  <c r="F50" i="5"/>
  <c r="I49" i="5"/>
  <c r="F49" i="5"/>
  <c r="K49" i="5" s="1"/>
  <c r="I48" i="5"/>
  <c r="K48" i="5" s="1"/>
  <c r="F48" i="5"/>
  <c r="K47" i="5"/>
  <c r="I47" i="5"/>
  <c r="F47" i="5"/>
  <c r="I46" i="5"/>
  <c r="K46" i="5" s="1"/>
  <c r="F46" i="5"/>
  <c r="I45" i="5"/>
  <c r="F45" i="5"/>
  <c r="K45" i="5" s="1"/>
  <c r="I44" i="5"/>
  <c r="K44" i="5" s="1"/>
  <c r="F44" i="5"/>
  <c r="K43" i="5"/>
  <c r="I43" i="5"/>
  <c r="F43" i="5"/>
  <c r="I42" i="5"/>
  <c r="K42" i="5" s="1"/>
  <c r="F42" i="5"/>
  <c r="I41" i="5"/>
  <c r="F41" i="5"/>
  <c r="K41" i="5" s="1"/>
  <c r="I40" i="5"/>
  <c r="K40" i="5" s="1"/>
  <c r="F40" i="5"/>
  <c r="K39" i="5"/>
  <c r="I39" i="5"/>
  <c r="F39" i="5"/>
  <c r="I38" i="5"/>
  <c r="K38" i="5" s="1"/>
  <c r="F38" i="5"/>
  <c r="I37" i="5"/>
  <c r="F37" i="5"/>
  <c r="K37" i="5" s="1"/>
  <c r="I36" i="5"/>
  <c r="K36" i="5" s="1"/>
  <c r="F36" i="5"/>
  <c r="K35" i="5"/>
  <c r="I35" i="5"/>
  <c r="F35" i="5"/>
  <c r="I34" i="5"/>
  <c r="K34" i="5" s="1"/>
  <c r="F34" i="5"/>
  <c r="I33" i="5"/>
  <c r="F33" i="5"/>
  <c r="K33" i="5" s="1"/>
  <c r="I32" i="5"/>
  <c r="K32" i="5" s="1"/>
  <c r="F32" i="5"/>
  <c r="K31" i="5"/>
  <c r="I31" i="5"/>
  <c r="F31" i="5"/>
  <c r="I30" i="5"/>
  <c r="K30" i="5" s="1"/>
  <c r="F30" i="5"/>
  <c r="I29" i="5"/>
  <c r="F29" i="5"/>
  <c r="K29" i="5" s="1"/>
  <c r="I28" i="5"/>
  <c r="K28" i="5" s="1"/>
  <c r="F28" i="5"/>
  <c r="K27" i="5"/>
  <c r="I27" i="5"/>
  <c r="F27" i="5"/>
  <c r="I26" i="5"/>
  <c r="K26" i="5" s="1"/>
  <c r="F26" i="5"/>
  <c r="I25" i="5"/>
  <c r="F25" i="5"/>
  <c r="K25" i="5" s="1"/>
  <c r="I24" i="5"/>
  <c r="K24" i="5" s="1"/>
  <c r="F24" i="5"/>
  <c r="K23" i="5"/>
  <c r="I23" i="5"/>
  <c r="F23" i="5"/>
  <c r="I22" i="5"/>
  <c r="K22" i="5" s="1"/>
  <c r="F22" i="5"/>
  <c r="I21" i="5"/>
  <c r="F21" i="5"/>
  <c r="K21" i="5" s="1"/>
  <c r="I20" i="5"/>
  <c r="K20" i="5" s="1"/>
  <c r="F20" i="5"/>
  <c r="K19" i="5"/>
  <c r="I19" i="5"/>
  <c r="F19" i="5"/>
  <c r="I18" i="5"/>
  <c r="K18" i="5" s="1"/>
  <c r="F18" i="5"/>
  <c r="I17" i="5"/>
  <c r="F17" i="5"/>
  <c r="K17" i="5" s="1"/>
  <c r="I16" i="5"/>
  <c r="K16" i="5" s="1"/>
  <c r="F16" i="5"/>
  <c r="K15" i="5"/>
  <c r="I15" i="5"/>
  <c r="F15" i="5"/>
  <c r="I14" i="5"/>
  <c r="K14" i="5" s="1"/>
  <c r="F14" i="5"/>
  <c r="I13" i="5"/>
  <c r="F13" i="5"/>
  <c r="K13" i="5" s="1"/>
  <c r="I12" i="5"/>
  <c r="K12" i="5" s="1"/>
  <c r="F12" i="5"/>
  <c r="K11" i="5"/>
  <c r="I11" i="5"/>
  <c r="F11" i="5"/>
  <c r="I10" i="5"/>
  <c r="K10" i="5" s="1"/>
  <c r="F10" i="5"/>
  <c r="I9" i="5"/>
  <c r="F9" i="5"/>
  <c r="K9" i="5" s="1"/>
  <c r="I8" i="5"/>
  <c r="K8" i="5" s="1"/>
  <c r="F8" i="5"/>
  <c r="K7" i="5"/>
  <c r="I7" i="5"/>
  <c r="F7" i="5"/>
  <c r="I6" i="5"/>
  <c r="K6" i="5" s="1"/>
  <c r="F6" i="5"/>
  <c r="I5" i="5"/>
  <c r="F5" i="5"/>
  <c r="K5" i="5" s="1"/>
  <c r="I4" i="5"/>
  <c r="F4" i="5"/>
  <c r="I117" i="5" l="1"/>
  <c r="K4" i="5"/>
  <c r="K117" i="5" s="1"/>
  <c r="F117" i="5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L68" i="5" s="1"/>
  <c r="L69" i="5" s="1"/>
  <c r="L70" i="5" s="1"/>
  <c r="L71" i="5" s="1"/>
  <c r="L72" i="5" s="1"/>
  <c r="L73" i="5" s="1"/>
  <c r="L74" i="5" s="1"/>
  <c r="L75" i="5" s="1"/>
  <c r="L76" i="5" s="1"/>
  <c r="L77" i="5" s="1"/>
  <c r="L78" i="5" s="1"/>
  <c r="L79" i="5" s="1"/>
  <c r="L80" i="5" s="1"/>
  <c r="L81" i="5" s="1"/>
  <c r="L82" i="5" s="1"/>
  <c r="L83" i="5" s="1"/>
  <c r="L84" i="5" s="1"/>
  <c r="L85" i="5" s="1"/>
  <c r="L86" i="5" s="1"/>
  <c r="L87" i="5" s="1"/>
  <c r="L88" i="5" s="1"/>
  <c r="L89" i="5" s="1"/>
  <c r="L90" i="5" s="1"/>
  <c r="L91" i="5" s="1"/>
  <c r="L92" i="5" s="1"/>
  <c r="L93" i="5" s="1"/>
  <c r="L94" i="5" s="1"/>
  <c r="L95" i="5" s="1"/>
  <c r="L96" i="5" s="1"/>
  <c r="L97" i="5" s="1"/>
  <c r="L98" i="5" s="1"/>
  <c r="L99" i="5" s="1"/>
  <c r="L100" i="5" s="1"/>
  <c r="L101" i="5" s="1"/>
  <c r="L102" i="5" s="1"/>
  <c r="L103" i="5" s="1"/>
  <c r="L104" i="5" s="1"/>
  <c r="L105" i="5" s="1"/>
  <c r="L106" i="5" s="1"/>
  <c r="L107" i="5" s="1"/>
  <c r="L108" i="5" s="1"/>
  <c r="L109" i="5" s="1"/>
  <c r="L110" i="5" s="1"/>
  <c r="L111" i="5" s="1"/>
  <c r="L112" i="5" s="1"/>
  <c r="L113" i="5" s="1"/>
  <c r="L114" i="5" s="1"/>
  <c r="L115" i="5" s="1"/>
  <c r="L116" i="5" s="1"/>
  <c r="D137" i="1"/>
  <c r="C137" i="1"/>
  <c r="D132" i="1"/>
  <c r="C132" i="1"/>
  <c r="D126" i="1"/>
  <c r="C126" i="1"/>
  <c r="D121" i="1"/>
  <c r="C121" i="1"/>
  <c r="D116" i="1"/>
  <c r="C116" i="1"/>
  <c r="D110" i="1"/>
  <c r="C110" i="1"/>
  <c r="D104" i="1"/>
  <c r="C104" i="1"/>
  <c r="D91" i="1"/>
  <c r="C91" i="1"/>
  <c r="I71" i="1" l="1"/>
  <c r="D133" i="3" l="1"/>
  <c r="D128" i="3"/>
  <c r="C128" i="3"/>
  <c r="C138" i="3" s="1"/>
  <c r="D123" i="3"/>
  <c r="C123" i="3"/>
  <c r="D118" i="3"/>
  <c r="C118" i="3"/>
  <c r="D113" i="3"/>
  <c r="C113" i="3"/>
  <c r="D107" i="3"/>
  <c r="C107" i="3"/>
  <c r="D102" i="3"/>
  <c r="C102" i="3"/>
  <c r="D97" i="3"/>
  <c r="C97" i="3"/>
  <c r="D84" i="3"/>
  <c r="C84" i="3"/>
  <c r="J77" i="3"/>
  <c r="G77" i="3"/>
  <c r="I76" i="3"/>
  <c r="F76" i="3"/>
  <c r="I75" i="3"/>
  <c r="F75" i="3"/>
  <c r="I74" i="3"/>
  <c r="F74" i="3"/>
  <c r="I73" i="3"/>
  <c r="F73" i="3"/>
  <c r="I72" i="3"/>
  <c r="F72" i="3"/>
  <c r="I71" i="3"/>
  <c r="F71" i="3"/>
  <c r="I70" i="3"/>
  <c r="F70" i="3"/>
  <c r="I69" i="3"/>
  <c r="F69" i="3"/>
  <c r="I68" i="3"/>
  <c r="F68" i="3"/>
  <c r="I67" i="3"/>
  <c r="F67" i="3"/>
  <c r="I66" i="3"/>
  <c r="F66" i="3"/>
  <c r="I65" i="3"/>
  <c r="F65" i="3"/>
  <c r="I64" i="3"/>
  <c r="F64" i="3"/>
  <c r="I63" i="3"/>
  <c r="F63" i="3"/>
  <c r="I62" i="3"/>
  <c r="F62" i="3"/>
  <c r="I61" i="3"/>
  <c r="F61" i="3"/>
  <c r="I60" i="3"/>
  <c r="F60" i="3"/>
  <c r="I58" i="3"/>
  <c r="F58" i="3"/>
  <c r="I57" i="3"/>
  <c r="F57" i="3"/>
  <c r="I56" i="3"/>
  <c r="F56" i="3"/>
  <c r="I55" i="3"/>
  <c r="F55" i="3"/>
  <c r="I54" i="3"/>
  <c r="F54" i="3"/>
  <c r="I53" i="3"/>
  <c r="F53" i="3"/>
  <c r="I52" i="3"/>
  <c r="F52" i="3"/>
  <c r="I51" i="3"/>
  <c r="F51" i="3"/>
  <c r="I50" i="3"/>
  <c r="F50" i="3"/>
  <c r="I49" i="3"/>
  <c r="F49" i="3"/>
  <c r="I48" i="3"/>
  <c r="F48" i="3"/>
  <c r="I47" i="3"/>
  <c r="F47" i="3"/>
  <c r="I46" i="3"/>
  <c r="F46" i="3"/>
  <c r="I45" i="3"/>
  <c r="F45" i="3"/>
  <c r="I44" i="3"/>
  <c r="F44" i="3"/>
  <c r="I43" i="3"/>
  <c r="F43" i="3"/>
  <c r="I42" i="3"/>
  <c r="F42" i="3"/>
  <c r="I41" i="3"/>
  <c r="F41" i="3"/>
  <c r="I40" i="3"/>
  <c r="F40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K68" i="3" l="1"/>
  <c r="K36" i="3"/>
  <c r="K38" i="3"/>
  <c r="K69" i="3"/>
  <c r="K71" i="3"/>
  <c r="K35" i="3"/>
  <c r="K64" i="3"/>
  <c r="K49" i="3"/>
  <c r="K57" i="3"/>
  <c r="K60" i="3"/>
  <c r="K39" i="3"/>
  <c r="K43" i="3"/>
  <c r="K51" i="3"/>
  <c r="K50" i="3"/>
  <c r="K58" i="3"/>
  <c r="K61" i="3"/>
  <c r="K63" i="3"/>
  <c r="K72" i="3"/>
  <c r="K76" i="3"/>
  <c r="K34" i="3"/>
  <c r="K5" i="3"/>
  <c r="K23" i="3"/>
  <c r="K25" i="3"/>
  <c r="K27" i="3"/>
  <c r="K29" i="3"/>
  <c r="K31" i="3"/>
  <c r="K33" i="3"/>
  <c r="K42" i="3"/>
  <c r="K44" i="3"/>
  <c r="K46" i="3"/>
  <c r="K55" i="3"/>
  <c r="K66" i="3"/>
  <c r="K75" i="3"/>
  <c r="K41" i="3"/>
  <c r="K52" i="3"/>
  <c r="K54" i="3"/>
  <c r="K74" i="3"/>
  <c r="I77" i="3"/>
  <c r="K47" i="3"/>
  <c r="K67" i="3"/>
  <c r="K24" i="3"/>
  <c r="K26" i="3"/>
  <c r="K28" i="3"/>
  <c r="K30" i="3"/>
  <c r="K32" i="3"/>
  <c r="K37" i="3"/>
  <c r="K40" i="3"/>
  <c r="K45" i="3"/>
  <c r="K48" i="3"/>
  <c r="K53" i="3"/>
  <c r="K56" i="3"/>
  <c r="K62" i="3"/>
  <c r="K65" i="3"/>
  <c r="K70" i="3"/>
  <c r="K73" i="3"/>
  <c r="K22" i="3"/>
  <c r="K21" i="3"/>
  <c r="K20" i="3"/>
  <c r="K19" i="3"/>
  <c r="K18" i="3"/>
  <c r="K17" i="3"/>
  <c r="K16" i="3"/>
  <c r="K14" i="3"/>
  <c r="K15" i="3"/>
  <c r="K13" i="3"/>
  <c r="K12" i="3"/>
  <c r="K11" i="3"/>
  <c r="K10" i="3"/>
  <c r="K9" i="3"/>
  <c r="K8" i="3"/>
  <c r="K7" i="3"/>
  <c r="K6" i="3"/>
  <c r="K4" i="3"/>
  <c r="L4" i="3" s="1"/>
  <c r="F77" i="3"/>
  <c r="L5" i="3" l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K77" i="3"/>
  <c r="I74" i="1"/>
  <c r="I79" i="1"/>
  <c r="I80" i="1"/>
  <c r="I81" i="1"/>
  <c r="I82" i="1"/>
  <c r="I73" i="1"/>
  <c r="I75" i="1"/>
  <c r="I76" i="1"/>
  <c r="I77" i="1"/>
  <c r="I78" i="1"/>
  <c r="I72" i="1"/>
  <c r="F73" i="1"/>
  <c r="F72" i="1"/>
  <c r="F74" i="1"/>
  <c r="F75" i="1"/>
  <c r="F76" i="1"/>
  <c r="F77" i="1"/>
  <c r="F78" i="1"/>
  <c r="F79" i="1"/>
  <c r="F80" i="1"/>
  <c r="F81" i="1"/>
  <c r="F82" i="1"/>
  <c r="F71" i="1"/>
  <c r="I70" i="1"/>
  <c r="F70" i="1"/>
  <c r="L60" i="3" l="1"/>
  <c r="L61" i="3" s="1"/>
  <c r="L62" i="3" s="1"/>
  <c r="L63" i="3" s="1"/>
  <c r="L64" i="3" s="1"/>
  <c r="L65" i="3" s="1"/>
  <c r="L66" i="3" s="1"/>
  <c r="L67" i="3" s="1"/>
  <c r="L68" i="3" s="1"/>
  <c r="L69" i="3" s="1"/>
  <c r="L70" i="3" s="1"/>
  <c r="L71" i="3" s="1"/>
  <c r="L72" i="3" s="1"/>
  <c r="L73" i="3" s="1"/>
  <c r="L74" i="3" s="1"/>
  <c r="L75" i="3" s="1"/>
  <c r="L76" i="3" s="1"/>
  <c r="L59" i="3"/>
  <c r="K70" i="1"/>
  <c r="K71" i="1"/>
  <c r="K74" i="1"/>
  <c r="I69" i="1"/>
  <c r="F69" i="1"/>
  <c r="F61" i="1" l="1"/>
  <c r="F62" i="1"/>
  <c r="F63" i="1"/>
  <c r="F64" i="1"/>
  <c r="F65" i="1"/>
  <c r="F66" i="1"/>
  <c r="F67" i="1"/>
  <c r="F68" i="1"/>
  <c r="F57" i="1"/>
  <c r="F58" i="1"/>
  <c r="F59" i="1"/>
  <c r="F60" i="1"/>
  <c r="F10" i="1" l="1"/>
  <c r="K10" i="1" s="1"/>
  <c r="I14" i="1"/>
  <c r="F14" i="1"/>
  <c r="I5" i="1"/>
  <c r="F5" i="1"/>
  <c r="F21" i="1"/>
  <c r="K14" i="1" l="1"/>
  <c r="K5" i="1"/>
  <c r="L5" i="1" s="1"/>
  <c r="D139" i="2" l="1"/>
  <c r="C139" i="2"/>
  <c r="D134" i="2"/>
  <c r="C134" i="2"/>
  <c r="D124" i="2"/>
  <c r="C124" i="2"/>
  <c r="D119" i="2"/>
  <c r="C119" i="2"/>
  <c r="D114" i="2"/>
  <c r="C114" i="2"/>
  <c r="D108" i="2"/>
  <c r="C108" i="2"/>
  <c r="D103" i="2"/>
  <c r="C103" i="2"/>
  <c r="D97" i="2"/>
  <c r="C97" i="2"/>
  <c r="D85" i="2"/>
  <c r="C85" i="2"/>
  <c r="J77" i="2"/>
  <c r="G77" i="2"/>
  <c r="I76" i="2"/>
  <c r="F76" i="2"/>
  <c r="I75" i="2"/>
  <c r="F75" i="2"/>
  <c r="I74" i="2"/>
  <c r="F74" i="2"/>
  <c r="I73" i="2"/>
  <c r="F73" i="2"/>
  <c r="I71" i="2"/>
  <c r="F71" i="2"/>
  <c r="I70" i="2"/>
  <c r="F70" i="2"/>
  <c r="I69" i="2"/>
  <c r="F69" i="2"/>
  <c r="I68" i="2"/>
  <c r="F68" i="2"/>
  <c r="I67" i="2"/>
  <c r="F67" i="2"/>
  <c r="I66" i="2"/>
  <c r="F66" i="2"/>
  <c r="I65" i="2"/>
  <c r="F65" i="2"/>
  <c r="I64" i="2"/>
  <c r="F64" i="2"/>
  <c r="I63" i="2"/>
  <c r="F63" i="2"/>
  <c r="I62" i="2"/>
  <c r="F62" i="2"/>
  <c r="I61" i="2"/>
  <c r="F61" i="2"/>
  <c r="I60" i="2"/>
  <c r="F60" i="2"/>
  <c r="I59" i="2"/>
  <c r="F59" i="2"/>
  <c r="I58" i="2"/>
  <c r="F58" i="2"/>
  <c r="I57" i="2"/>
  <c r="F57" i="2"/>
  <c r="I56" i="2"/>
  <c r="F56" i="2"/>
  <c r="I55" i="2"/>
  <c r="F55" i="2"/>
  <c r="I54" i="2"/>
  <c r="F54" i="2"/>
  <c r="I53" i="2"/>
  <c r="F53" i="2"/>
  <c r="I52" i="2"/>
  <c r="F52" i="2"/>
  <c r="I51" i="2"/>
  <c r="F51" i="2"/>
  <c r="I50" i="2"/>
  <c r="F50" i="2"/>
  <c r="I49" i="2"/>
  <c r="F49" i="2"/>
  <c r="I48" i="2"/>
  <c r="F48" i="2"/>
  <c r="I47" i="2"/>
  <c r="F47" i="2"/>
  <c r="I46" i="2"/>
  <c r="F46" i="2"/>
  <c r="I45" i="2"/>
  <c r="F45" i="2"/>
  <c r="I44" i="2"/>
  <c r="F44" i="2"/>
  <c r="F43" i="2"/>
  <c r="I42" i="2"/>
  <c r="F42" i="2"/>
  <c r="I41" i="2"/>
  <c r="F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K6" i="2" l="1"/>
  <c r="K14" i="2"/>
  <c r="K8" i="2"/>
  <c r="K32" i="2"/>
  <c r="K65" i="2"/>
  <c r="K69" i="2"/>
  <c r="K74" i="2"/>
  <c r="K61" i="2"/>
  <c r="K57" i="2"/>
  <c r="K53" i="2"/>
  <c r="K49" i="2"/>
  <c r="K45" i="2"/>
  <c r="K41" i="2"/>
  <c r="K37" i="2"/>
  <c r="K33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3" i="2"/>
  <c r="K12" i="2"/>
  <c r="K10" i="2"/>
  <c r="K11" i="2"/>
  <c r="K9" i="2"/>
  <c r="K7" i="2"/>
  <c r="I77" i="2"/>
  <c r="K5" i="2"/>
  <c r="F77" i="2"/>
  <c r="K4" i="2"/>
  <c r="K40" i="2"/>
  <c r="K56" i="2"/>
  <c r="K35" i="2"/>
  <c r="K39" i="2"/>
  <c r="K43" i="2"/>
  <c r="K47" i="2"/>
  <c r="K67" i="2"/>
  <c r="K76" i="2"/>
  <c r="K36" i="2"/>
  <c r="K48" i="2"/>
  <c r="K60" i="2"/>
  <c r="K51" i="2"/>
  <c r="K55" i="2"/>
  <c r="K59" i="2"/>
  <c r="K63" i="2"/>
  <c r="K71" i="2"/>
  <c r="K34" i="2"/>
  <c r="K38" i="2"/>
  <c r="K42" i="2"/>
  <c r="K46" i="2"/>
  <c r="K50" i="2"/>
  <c r="K54" i="2"/>
  <c r="K58" i="2"/>
  <c r="K62" i="2"/>
  <c r="K66" i="2"/>
  <c r="K70" i="2"/>
  <c r="K75" i="2"/>
  <c r="K44" i="2"/>
  <c r="K52" i="2"/>
  <c r="K64" i="2"/>
  <c r="K68" i="2"/>
  <c r="K73" i="2"/>
  <c r="J83" i="1"/>
  <c r="G83" i="1"/>
  <c r="K80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I20" i="1"/>
  <c r="F20" i="1"/>
  <c r="I19" i="1"/>
  <c r="F19" i="1"/>
  <c r="I18" i="1"/>
  <c r="F18" i="1"/>
  <c r="I17" i="1"/>
  <c r="F17" i="1"/>
  <c r="I16" i="1"/>
  <c r="F16" i="1"/>
  <c r="I15" i="1"/>
  <c r="F15" i="1"/>
  <c r="I13" i="1"/>
  <c r="F13" i="1"/>
  <c r="I12" i="1"/>
  <c r="F12" i="1"/>
  <c r="I11" i="1"/>
  <c r="F11" i="1"/>
  <c r="I9" i="1"/>
  <c r="F9" i="1"/>
  <c r="I8" i="1"/>
  <c r="F8" i="1"/>
  <c r="I7" i="1"/>
  <c r="F7" i="1"/>
  <c r="I6" i="1"/>
  <c r="F6" i="1"/>
  <c r="I4" i="1"/>
  <c r="F4" i="1"/>
  <c r="I83" i="1" l="1"/>
  <c r="K11" i="1"/>
  <c r="K16" i="1"/>
  <c r="K35" i="1"/>
  <c r="K43" i="1"/>
  <c r="K23" i="1"/>
  <c r="K27" i="1"/>
  <c r="K31" i="1"/>
  <c r="K39" i="1"/>
  <c r="K47" i="1"/>
  <c r="K28" i="1"/>
  <c r="K36" i="1"/>
  <c r="K44" i="1"/>
  <c r="K48" i="1"/>
  <c r="K56" i="1"/>
  <c r="K64" i="1"/>
  <c r="K72" i="1"/>
  <c r="K32" i="1"/>
  <c r="K40" i="1"/>
  <c r="K60" i="1"/>
  <c r="K68" i="1"/>
  <c r="K76" i="1"/>
  <c r="K19" i="1"/>
  <c r="K51" i="1"/>
  <c r="K55" i="1"/>
  <c r="K59" i="1"/>
  <c r="K63" i="1"/>
  <c r="K67" i="1"/>
  <c r="K75" i="1"/>
  <c r="K79" i="1"/>
  <c r="K24" i="1"/>
  <c r="K15" i="1"/>
  <c r="K9" i="1"/>
  <c r="K6" i="1"/>
  <c r="K77" i="2"/>
  <c r="L4" i="2"/>
  <c r="L5" i="2" s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K20" i="1"/>
  <c r="K52" i="1"/>
  <c r="F83" i="1"/>
  <c r="K8" i="1"/>
  <c r="K12" i="1"/>
  <c r="K18" i="1"/>
  <c r="K21" i="1"/>
  <c r="K26" i="1"/>
  <c r="K29" i="1"/>
  <c r="K34" i="1"/>
  <c r="K37" i="1"/>
  <c r="K42" i="1"/>
  <c r="K45" i="1"/>
  <c r="K50" i="1"/>
  <c r="K53" i="1"/>
  <c r="K58" i="1"/>
  <c r="K61" i="1"/>
  <c r="K66" i="1"/>
  <c r="K69" i="1"/>
  <c r="K77" i="1"/>
  <c r="K82" i="1"/>
  <c r="K4" i="1"/>
  <c r="L4" i="1" s="1"/>
  <c r="K7" i="1"/>
  <c r="K13" i="1"/>
  <c r="K17" i="1"/>
  <c r="K22" i="1"/>
  <c r="K25" i="1"/>
  <c r="K30" i="1"/>
  <c r="K33" i="1"/>
  <c r="K38" i="1"/>
  <c r="K41" i="1"/>
  <c r="K46" i="1"/>
  <c r="K49" i="1"/>
  <c r="K54" i="1"/>
  <c r="K57" i="1"/>
  <c r="K62" i="1"/>
  <c r="K65" i="1"/>
  <c r="K73" i="1"/>
  <c r="K78" i="1"/>
  <c r="K81" i="1"/>
  <c r="L73" i="2" l="1"/>
  <c r="L74" i="2" s="1"/>
  <c r="L75" i="2" s="1"/>
  <c r="L76" i="2" s="1"/>
  <c r="L72" i="2"/>
  <c r="L6" i="1"/>
  <c r="L7" i="1" s="1"/>
  <c r="L8" i="1" s="1"/>
  <c r="L9" i="1" s="1"/>
  <c r="K83" i="1"/>
  <c r="L11" i="1" l="1"/>
  <c r="L12" i="1" s="1"/>
  <c r="L13" i="1" s="1"/>
  <c r="L10" i="1"/>
  <c r="L15" i="1" l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14" i="1"/>
  <c r="L70" i="1" l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</calcChain>
</file>

<file path=xl/sharedStrings.xml><?xml version="1.0" encoding="utf-8"?>
<sst xmlns="http://schemas.openxmlformats.org/spreadsheetml/2006/main" count="1324" uniqueCount="450">
  <si>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</si>
  <si>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</si>
  <si>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</si>
  <si>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</si>
  <si>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</si>
  <si>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</si>
  <si>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</si>
  <si>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</si>
  <si>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</si>
  <si>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</si>
  <si>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</si>
  <si>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</si>
  <si>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</si>
  <si>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</si>
  <si>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Rapid Penang</t>
  </si>
  <si>
    <t>Clarity 8</t>
  </si>
  <si>
    <t>Studio Howard</t>
  </si>
  <si>
    <t>GTWHI</t>
  </si>
  <si>
    <t>Ong Jin Teong</t>
  </si>
  <si>
    <t>Tropical Spice Garden</t>
  </si>
  <si>
    <t>TOTAL</t>
  </si>
  <si>
    <t>Kaki Creation</t>
  </si>
  <si>
    <t>Items</t>
  </si>
  <si>
    <t>Cost</t>
  </si>
  <si>
    <t>Sales</t>
  </si>
  <si>
    <t>Purchase - Postcard (4)</t>
  </si>
  <si>
    <t>Purchase - Sketch &amp; Print (3)</t>
  </si>
  <si>
    <t>Purchase - Book (1)</t>
  </si>
  <si>
    <t>Purchase - Bag (5)</t>
  </si>
  <si>
    <t>Purchase - Collar Pin (5)</t>
  </si>
  <si>
    <t>Purchase - Mug (9)</t>
  </si>
  <si>
    <t>Purchase - Memo Pad (9)</t>
  </si>
  <si>
    <t>Purchase - Pen (2)</t>
  </si>
  <si>
    <t>Purchase - Tour (48)</t>
  </si>
  <si>
    <t>Purchase - Magnet - set of 4 (8)</t>
  </si>
  <si>
    <t>Purchase - Magnet - single (15)</t>
  </si>
  <si>
    <t>Purchase - Stamps (24)</t>
  </si>
  <si>
    <t>Purchase - Calendar (5)</t>
  </si>
  <si>
    <t>Purchase - Mouse Pad (1)</t>
  </si>
  <si>
    <t>Purchase - Rapid Passport (6)</t>
  </si>
  <si>
    <t>Purchase - Postcards (10)</t>
  </si>
  <si>
    <t>Purchase - Books (6)</t>
  </si>
  <si>
    <t>Purchase - Penang Heritage Food (2)</t>
  </si>
  <si>
    <t>Purchase - Mirrors George Town T-shirt (4)</t>
  </si>
  <si>
    <t>Tour Incentive</t>
  </si>
  <si>
    <t>Purchase - Tour (6)</t>
  </si>
  <si>
    <t>Red Star Publication</t>
  </si>
  <si>
    <t>Purchase - Terracotta Tile (5)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</si>
  <si>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2015</t>
    </r>
  </si>
  <si>
    <t>Penang Short Cotton Bag</t>
  </si>
  <si>
    <t>Bag</t>
  </si>
  <si>
    <t>000449</t>
  </si>
  <si>
    <t>Sketch &amp; Print</t>
  </si>
  <si>
    <t>Peranakan Tiles Magnet (Box)</t>
  </si>
  <si>
    <t>Magnet</t>
  </si>
  <si>
    <t>000450</t>
  </si>
  <si>
    <t>Penang Heritage Food</t>
  </si>
  <si>
    <t>Book</t>
  </si>
  <si>
    <t>000451</t>
  </si>
  <si>
    <t xml:space="preserve">George Town Walkabout Tour @ 04/01/2015 9.30am </t>
  </si>
  <si>
    <t>Toh Kim Hock</t>
  </si>
  <si>
    <t>000452</t>
  </si>
  <si>
    <t>000453</t>
  </si>
  <si>
    <t>Stamp - RM1</t>
  </si>
  <si>
    <t>Stamp</t>
  </si>
  <si>
    <t>000454</t>
  </si>
  <si>
    <t>000455</t>
  </si>
  <si>
    <t>Peranakan Tile Magnet (Single) - Purplelicious</t>
  </si>
  <si>
    <t>000456</t>
  </si>
  <si>
    <t>000457</t>
  </si>
  <si>
    <t>Terracotta Tiles - Blue Mansion Frame - Kids on Bicycle</t>
  </si>
  <si>
    <t>Terracotta Tiles</t>
  </si>
  <si>
    <t>Red Star Production</t>
  </si>
  <si>
    <t>000458</t>
  </si>
  <si>
    <t>000459</t>
  </si>
  <si>
    <t>Two Goldfishes  A4 Print</t>
  </si>
  <si>
    <t>Lotus &amp; Mantis   A4 Print</t>
  </si>
  <si>
    <t xml:space="preserve">I Love Mushroom  A4 Print </t>
  </si>
  <si>
    <t>Penang B&amp;W Postcards - Building Series</t>
  </si>
  <si>
    <t>Postcard</t>
  </si>
  <si>
    <t xml:space="preserve">George Town Walkabout Tour @ 06/01/2015 9.30am </t>
  </si>
  <si>
    <t>Penang B&amp;W Postcards - Street of George Town</t>
  </si>
  <si>
    <t>000460</t>
  </si>
  <si>
    <t>000461</t>
  </si>
  <si>
    <t xml:space="preserve">George Town Walkabout Tour @ 07/01/2015 9.30am </t>
  </si>
  <si>
    <t>000462</t>
  </si>
  <si>
    <t>Clement</t>
  </si>
  <si>
    <t xml:space="preserve">George Town Walkabout Tour @ 08/01/2015 9.30am </t>
  </si>
  <si>
    <t>000463</t>
  </si>
  <si>
    <t>000464</t>
  </si>
  <si>
    <t>Tour</t>
  </si>
  <si>
    <t>George Town Walkabout Tour @ 02/01/2015 9.30am (No Booking)</t>
  </si>
  <si>
    <t>George Town Walkabout Tour @ 03/01/2015 9.30am (No Booking)</t>
  </si>
  <si>
    <t>George Town Walkabout Tour @ 05/01/2015 9.30am (No Booking)</t>
  </si>
  <si>
    <t>George Town  Penang Magazine (Japanese)</t>
  </si>
  <si>
    <t>000465</t>
  </si>
  <si>
    <t>Peranakan Tile Magnet (Single) - Round Green</t>
  </si>
  <si>
    <t>000466</t>
  </si>
  <si>
    <t>Street of Harmony Mug</t>
  </si>
  <si>
    <t>Mug</t>
  </si>
  <si>
    <t>000467</t>
  </si>
  <si>
    <t>George Town Walkabout Tour @ 09/01/2015 9.30am (No Booking)</t>
  </si>
  <si>
    <t>000468</t>
  </si>
  <si>
    <t>Art is Rubbish is Art</t>
  </si>
  <si>
    <t>Clarity Publishing Sdn. Bhd.</t>
  </si>
  <si>
    <t>George Town Walkabout Tour @ 10/01/2015 9.30am (No Booking)</t>
  </si>
  <si>
    <t xml:space="preserve">George Town Walkabout Tour @ 11/01/2015 9.30am </t>
  </si>
  <si>
    <t>000469</t>
  </si>
  <si>
    <t>000470</t>
  </si>
  <si>
    <t>000471</t>
  </si>
  <si>
    <t>Steel Sculpture Postcards</t>
  </si>
  <si>
    <t>000472</t>
  </si>
  <si>
    <t>Penang Sketches Postcard (Colour Series I)</t>
  </si>
  <si>
    <t>000473</t>
  </si>
  <si>
    <t>Penang Shutter Windows Postcards</t>
  </si>
  <si>
    <t xml:space="preserve">George Town Walkabout Tour @ 12/01/2015 9.30am </t>
  </si>
  <si>
    <t>000474</t>
  </si>
  <si>
    <t>Disposable Raincoat</t>
  </si>
  <si>
    <t>Raincoat</t>
  </si>
  <si>
    <t>13/01/2015</t>
  </si>
  <si>
    <t>000475</t>
  </si>
  <si>
    <t>15/01/2015</t>
  </si>
  <si>
    <t>Peranakan Tile Magnet (Single) - Lily White</t>
  </si>
  <si>
    <t>George Town Walkabout Tour @ 13/01/2015 9.30am (No Booking)</t>
  </si>
  <si>
    <t>14/01/2015</t>
  </si>
  <si>
    <t>George Town Walkabout Tour @ 14/01/2015 9.30am (No Booking)</t>
  </si>
  <si>
    <t xml:space="preserve">George Town Walkabout Tour @ 15/01/2015 9.30am </t>
  </si>
  <si>
    <t>000476</t>
  </si>
  <si>
    <t>000477</t>
  </si>
  <si>
    <t>16/01/2015</t>
  </si>
  <si>
    <t xml:space="preserve">George Town Walkabout Tour @ 16/01/2015 9.30am </t>
  </si>
  <si>
    <t>000478</t>
  </si>
  <si>
    <t>17/01/2015</t>
  </si>
  <si>
    <t>George Town Walkabout Tour @ 17/01/2015 9.30am (No Booking)</t>
  </si>
  <si>
    <t>000479</t>
  </si>
  <si>
    <t>Historic Houses of Worship Postcards</t>
  </si>
  <si>
    <t>000480</t>
  </si>
  <si>
    <t>Penang Gold Collar Pin</t>
  </si>
  <si>
    <t>Collar Pin</t>
  </si>
  <si>
    <t>000481</t>
  </si>
  <si>
    <t>Penang Calendar 2015</t>
  </si>
  <si>
    <t>18/01/2015</t>
  </si>
  <si>
    <t>Calendar</t>
  </si>
  <si>
    <t>000482</t>
  </si>
  <si>
    <t>George Town Walkabout Tour @ 18/01/2015 9.30am (No Booking)</t>
  </si>
  <si>
    <t>19/01/2015</t>
  </si>
  <si>
    <t xml:space="preserve">George Town Walkabout Tour @ 19/01/2015 9.30am </t>
  </si>
  <si>
    <t>000483</t>
  </si>
  <si>
    <t>000484</t>
  </si>
  <si>
    <t xml:space="preserve">George Town Walkabout Tour @ 20/01/2015 9.30am </t>
  </si>
  <si>
    <t>20/01/2015</t>
  </si>
  <si>
    <t>000485</t>
  </si>
  <si>
    <t>000486</t>
  </si>
  <si>
    <t>21/01/2015</t>
  </si>
  <si>
    <t>George Town Walkabout Tour @ 21/01/2015 9.30am (No Booking)</t>
  </si>
  <si>
    <t>000487</t>
  </si>
  <si>
    <t>Round Penang Island Tour</t>
  </si>
  <si>
    <t>Tour &amp; Incentive</t>
  </si>
  <si>
    <t>000488</t>
  </si>
  <si>
    <t>22/01/2015</t>
  </si>
  <si>
    <t xml:space="preserve">George Town Walkabout Tour @ 22/01/2015 9.30am </t>
  </si>
  <si>
    <t>000489</t>
  </si>
  <si>
    <t>Postcards - Ernest Zacharevic</t>
  </si>
  <si>
    <t>000490</t>
  </si>
  <si>
    <t>000491</t>
  </si>
  <si>
    <t>23/01/2015</t>
  </si>
  <si>
    <t>George Town Walkabout Tour @ 23/01/2015 9.30am (No Booking)</t>
  </si>
  <si>
    <t xml:space="preserve">George Town Walkabout Tour @ 24/01/2015 9.30am </t>
  </si>
  <si>
    <t>000492</t>
  </si>
  <si>
    <t>24/01/2015</t>
  </si>
  <si>
    <t>000493</t>
  </si>
  <si>
    <t>Coaster</t>
  </si>
  <si>
    <t>000494</t>
  </si>
  <si>
    <t>Peranakan Tiles Magnet (Box) (Staff Price for JK)</t>
  </si>
  <si>
    <t>Line-line Journey Book  (Staff Price for JK)</t>
  </si>
  <si>
    <t>Kaki Lima Coaster - Triangle (Staff Price for JK)</t>
  </si>
  <si>
    <t>Long Series Penang Sketches (Staff Price for JK)</t>
  </si>
  <si>
    <t xml:space="preserve">George Town Walkabout Tour @ 25/01/2015 9.30am </t>
  </si>
  <si>
    <t>000495</t>
  </si>
  <si>
    <t xml:space="preserve">George Town Walkabout Tour @ 26/01/2015 9.30am </t>
  </si>
  <si>
    <t>000496</t>
  </si>
  <si>
    <t>Scenes of Penang Postcards</t>
  </si>
  <si>
    <t>000497</t>
  </si>
  <si>
    <t>George Town Walkabout Tour @ 27/01/2015 9.30am (No Booking)</t>
  </si>
  <si>
    <t>George Town Walkabout Tour @ 28/01/2015 9.30am (No Booking)</t>
  </si>
  <si>
    <t xml:space="preserve">George Town Walkabout Tour @ 29/01/2015 9.30am </t>
  </si>
  <si>
    <t>000498</t>
  </si>
  <si>
    <t>000499</t>
  </si>
  <si>
    <t>000500</t>
  </si>
  <si>
    <t>000501</t>
  </si>
  <si>
    <t>000502</t>
  </si>
  <si>
    <t>31/01/2015</t>
  </si>
  <si>
    <t xml:space="preserve">George Town Walkabout Tour @ 31/01/2015 9.30am </t>
  </si>
  <si>
    <t>000503</t>
  </si>
  <si>
    <t>000504</t>
  </si>
  <si>
    <t>000505</t>
  </si>
  <si>
    <t>000506</t>
  </si>
  <si>
    <t>Rapid Penang Passport</t>
  </si>
  <si>
    <t>Rapid Passport</t>
  </si>
  <si>
    <t>000507</t>
  </si>
  <si>
    <t>000508</t>
  </si>
  <si>
    <t xml:space="preserve">George Town Walkabout Tour @ 05/02/2015 10.30am </t>
  </si>
  <si>
    <t xml:space="preserve">George Town Walkabout Tour @ 03/02/2015 10.30am </t>
  </si>
  <si>
    <t>000509</t>
  </si>
  <si>
    <t>Penang Glorious Food Postcards</t>
  </si>
  <si>
    <t>000510</t>
  </si>
  <si>
    <t>Peranakan Tile Magnet (Single) - Two Flowers</t>
  </si>
  <si>
    <t>000511</t>
  </si>
  <si>
    <t xml:space="preserve">George Town Walkabout Tour @ 07/02/2015 10.30am </t>
  </si>
  <si>
    <t>000512</t>
  </si>
  <si>
    <t>000513</t>
  </si>
  <si>
    <t>Purchase - Bag (1)</t>
  </si>
  <si>
    <t>Purchase - Book (2)</t>
  </si>
  <si>
    <t>Purchase - Sketch &amp; Print (4)</t>
  </si>
  <si>
    <t>Purchase - Collar Pin (2)</t>
  </si>
  <si>
    <t>Purchase - Mug (3)</t>
  </si>
  <si>
    <t>Purchase - Magnet - set of 4 (9)</t>
  </si>
  <si>
    <t>Purchase - Magnet - single (5)</t>
  </si>
  <si>
    <t>Purchase - Raincoat (3)</t>
  </si>
  <si>
    <t>Purchase - Stamps (21)</t>
  </si>
  <si>
    <t>Purchase - Postcard (2)</t>
  </si>
  <si>
    <t>Purchase - Calendar (1)</t>
  </si>
  <si>
    <t>Purchase - Postcard (5)</t>
  </si>
  <si>
    <t>Purchase - Coaster (2)</t>
  </si>
  <si>
    <t>Purchase - Tour (1)</t>
  </si>
  <si>
    <t>Purchase - Terracotta Tile (1)</t>
  </si>
  <si>
    <t>Purchase - Tour (50)</t>
  </si>
  <si>
    <t>000514</t>
  </si>
  <si>
    <t>000515</t>
  </si>
  <si>
    <t>000516</t>
  </si>
  <si>
    <t xml:space="preserve">George Town Walkabout Tour @ 12/02/2015 10.30am </t>
  </si>
  <si>
    <t>Clement Liang</t>
  </si>
  <si>
    <t>000517</t>
  </si>
  <si>
    <t>000518</t>
  </si>
  <si>
    <t>000519</t>
  </si>
  <si>
    <t>000520</t>
  </si>
  <si>
    <t>000521</t>
  </si>
  <si>
    <t xml:space="preserve">George Town Walkabout Tour @ 10/02/2015 10.30am </t>
  </si>
  <si>
    <t>Apollo Knight</t>
  </si>
  <si>
    <t>Reload</t>
  </si>
  <si>
    <t>Round Penang Island Tour @ 11/02/2015  0900</t>
  </si>
  <si>
    <t>Penang Hill &amp; Temple Tour @ 11/02/2015 1430</t>
  </si>
  <si>
    <t xml:space="preserve">SpeakOut Credit Reload - RM10  (6100055975)
</t>
  </si>
  <si>
    <t>Penang B&amp;W Postcards - Street Series</t>
  </si>
  <si>
    <t>000522</t>
  </si>
  <si>
    <t>000523</t>
  </si>
  <si>
    <t>000524</t>
  </si>
  <si>
    <t>000525</t>
  </si>
  <si>
    <t>000526</t>
  </si>
  <si>
    <t>000527</t>
  </si>
  <si>
    <t>000528</t>
  </si>
  <si>
    <t>000529</t>
  </si>
  <si>
    <t>000530</t>
  </si>
  <si>
    <t>Sketching Penang Book</t>
  </si>
  <si>
    <t>000531</t>
  </si>
  <si>
    <t>Penang Long Cotton Bag</t>
  </si>
  <si>
    <t>000532</t>
  </si>
  <si>
    <t>000533</t>
  </si>
  <si>
    <t xml:space="preserve">George Town Walkabout Tour @ 14/02/2015 10.30am </t>
  </si>
  <si>
    <t>Terracotta Tile (Standard Edition) - Kids on Bicycle</t>
  </si>
  <si>
    <t>Terracotta Tile</t>
  </si>
  <si>
    <t>000534</t>
  </si>
  <si>
    <t>Terracotta Tile (Standard Edition) - Old Motorcycle</t>
  </si>
  <si>
    <t>Photo Print (Colour)</t>
  </si>
  <si>
    <t>Photo Print</t>
  </si>
  <si>
    <t>000535</t>
  </si>
  <si>
    <t>000536</t>
  </si>
  <si>
    <t xml:space="preserve">Kaki Lima Coaster - Triangle </t>
  </si>
  <si>
    <t>000537</t>
  </si>
  <si>
    <t xml:space="preserve">George Town Walkabout Tour @ 17/02/2015 10.30am </t>
  </si>
  <si>
    <t>000538</t>
  </si>
  <si>
    <t>SpeakOut Reload - RM10</t>
  </si>
  <si>
    <t>000539</t>
  </si>
  <si>
    <t>000540</t>
  </si>
  <si>
    <t>000541</t>
  </si>
  <si>
    <t xml:space="preserve"> Two Goldfishes A4 Print</t>
  </si>
  <si>
    <t xml:space="preserve"> I Love Bugs  A4 Print</t>
  </si>
  <si>
    <t xml:space="preserve"> Lotus &amp; Mantis A4 Print</t>
  </si>
  <si>
    <t>000542</t>
  </si>
  <si>
    <t>000543</t>
  </si>
  <si>
    <t>000544</t>
  </si>
  <si>
    <t>George Town Walkabout Tour @ 21/02/2015 10.30am (No Booking)</t>
  </si>
  <si>
    <t>23/02/2015</t>
  </si>
  <si>
    <t>000545</t>
  </si>
  <si>
    <t>Street Art Notebook</t>
  </si>
  <si>
    <t>000546</t>
  </si>
  <si>
    <t>000547</t>
  </si>
  <si>
    <t>24/02/2015</t>
  </si>
  <si>
    <t>000548</t>
  </si>
  <si>
    <t xml:space="preserve">George Town Walkabout Tour @ 24/02/2015 10.30am </t>
  </si>
  <si>
    <t>000549</t>
  </si>
  <si>
    <t>000550</t>
  </si>
  <si>
    <t>000551</t>
  </si>
  <si>
    <t>000552</t>
  </si>
  <si>
    <t>Museum Pass</t>
  </si>
  <si>
    <t>Pass</t>
  </si>
  <si>
    <t>Penang Tourist Centre</t>
  </si>
  <si>
    <t>000553</t>
  </si>
  <si>
    <t>25/02/2015</t>
  </si>
  <si>
    <t>000554</t>
  </si>
  <si>
    <t>000555</t>
  </si>
  <si>
    <t xml:space="preserve">       25/02/2015</t>
  </si>
  <si>
    <t>000556</t>
  </si>
  <si>
    <t xml:space="preserve">       28/02/2015</t>
  </si>
  <si>
    <t xml:space="preserve">George Town Walkabout Tour @ 28/02/2015 10.30am </t>
  </si>
  <si>
    <t>000557</t>
  </si>
  <si>
    <t>000558</t>
  </si>
  <si>
    <t>000559</t>
  </si>
  <si>
    <t>Purchase - Postcard (1)</t>
  </si>
  <si>
    <t>Purchase - Collar Pin (1)</t>
  </si>
  <si>
    <t>Purchase - Mug (7)</t>
  </si>
  <si>
    <t>26/02/2015</t>
  </si>
  <si>
    <t>Purchase - Tour (26)</t>
  </si>
  <si>
    <t>George Town Walkabout Tour @ 26/02/2015 10.30am (No Booking)</t>
  </si>
  <si>
    <t>Purchase - Magnet - set of 4 (5)</t>
  </si>
  <si>
    <t>Purchase - Magnet - single (10)</t>
  </si>
  <si>
    <t>Purchase - Stamps (13)</t>
  </si>
  <si>
    <t>Purchase - Raincoat (4)</t>
  </si>
  <si>
    <t>Purchase - Postcard (3)</t>
  </si>
  <si>
    <t>Purchase - Photo Print (1)</t>
  </si>
  <si>
    <t>Purchase - Rapid Passport (9)</t>
  </si>
  <si>
    <t>Purchase - Books (2)</t>
  </si>
  <si>
    <t>Purchase - Penang Heritage Food (1)</t>
  </si>
  <si>
    <t>Purchase - Coaster (1)</t>
  </si>
  <si>
    <t>Purchase - Museum Pass (2)</t>
  </si>
  <si>
    <t>Apollo Knight Sdn. Bhd.</t>
  </si>
  <si>
    <t>Purchase - Reload (2)</t>
  </si>
  <si>
    <t>Purchase - Tour (2)</t>
  </si>
  <si>
    <t>Purchase - Terracotta Tile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</si>
  <si>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2015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</si>
  <si>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2015</t>
    </r>
  </si>
  <si>
    <t>000560</t>
  </si>
  <si>
    <t>Recollections by Tan Tiong Liat</t>
  </si>
  <si>
    <t>000561</t>
  </si>
  <si>
    <t xml:space="preserve">George Town Walkabout Tour @ 05/03/2015 10.30am </t>
  </si>
  <si>
    <t xml:space="preserve">George Town Walkabout Tour @ 03/03/2015 10.30am </t>
  </si>
  <si>
    <t>000562</t>
  </si>
  <si>
    <t>Pen</t>
  </si>
  <si>
    <t>George Town Eco Pens</t>
  </si>
  <si>
    <t>000563</t>
  </si>
  <si>
    <t>000564</t>
  </si>
  <si>
    <t>Penang Hill &amp; Temple Tour @ 04/03/2015 1430</t>
  </si>
  <si>
    <t>Penang Second Bridge / Ferry Experience 28/03/2015</t>
  </si>
  <si>
    <t>Editorial Associates</t>
  </si>
  <si>
    <t>000565</t>
  </si>
  <si>
    <t>Printed Note Card (Colour)</t>
  </si>
  <si>
    <t>000566</t>
  </si>
  <si>
    <t>000567</t>
  </si>
  <si>
    <t>000568</t>
  </si>
  <si>
    <t>000569</t>
  </si>
  <si>
    <t>000570</t>
  </si>
  <si>
    <t>George Town Walkabout Tour @ 05/03/2015 5.00pm</t>
  </si>
  <si>
    <t>000571</t>
  </si>
  <si>
    <t>000572</t>
  </si>
  <si>
    <t xml:space="preserve">George Town Walkabout Tour @ 07/03/2015 10.30am </t>
  </si>
  <si>
    <t>000573</t>
  </si>
  <si>
    <t>000574</t>
  </si>
  <si>
    <t>000575</t>
  </si>
  <si>
    <t>000576</t>
  </si>
  <si>
    <t>000577</t>
  </si>
  <si>
    <t xml:space="preserve">George Town Walkabout Tour @ 10/03/2015 10.30am </t>
  </si>
  <si>
    <t xml:space="preserve">George Town Walkabout Tour @ 12/03/2015 10.30am </t>
  </si>
  <si>
    <t>000578</t>
  </si>
  <si>
    <t>000579</t>
  </si>
  <si>
    <t>George Town Penang (Magazine) Japanese</t>
  </si>
  <si>
    <t>13/03/2015</t>
  </si>
  <si>
    <t>000580</t>
  </si>
  <si>
    <t>14/03/2015</t>
  </si>
  <si>
    <t xml:space="preserve">George Town Walkabout Tour @ 14/03/2015 10.30am </t>
  </si>
  <si>
    <t>000581</t>
  </si>
  <si>
    <t>16/03/2015</t>
  </si>
  <si>
    <t>000582</t>
  </si>
  <si>
    <t>17/03/2015</t>
  </si>
  <si>
    <t xml:space="preserve">George Town Walkabout Tour @ 17/03/2015 10.30am </t>
  </si>
  <si>
    <t>000583</t>
  </si>
  <si>
    <t>Uncles in Kopitiam Postcards</t>
  </si>
  <si>
    <t>Li Jynn</t>
  </si>
  <si>
    <t>Long Series Print: Lotus and Frog</t>
  </si>
  <si>
    <t>000584</t>
  </si>
  <si>
    <t>18/03/2015</t>
  </si>
  <si>
    <t>000585</t>
  </si>
  <si>
    <t>000586</t>
  </si>
  <si>
    <t>19/03/2015</t>
  </si>
  <si>
    <t xml:space="preserve">George Town Walkabout Tour @ 19/03/2015 10.30am </t>
  </si>
  <si>
    <t>000587</t>
  </si>
  <si>
    <t>000588</t>
  </si>
  <si>
    <t>000589</t>
  </si>
  <si>
    <t>20/03/2015</t>
  </si>
  <si>
    <t>000590</t>
  </si>
  <si>
    <t>21/03/2015</t>
  </si>
  <si>
    <t xml:space="preserve">George Town Walkabout Tour @ 21/03/2015 10.30am </t>
  </si>
  <si>
    <t>000591</t>
  </si>
  <si>
    <t>000592</t>
  </si>
  <si>
    <t>000593</t>
  </si>
  <si>
    <t>SpeakOut Reload - RM10 (610000553976)</t>
  </si>
  <si>
    <t>Museum Pass  -Serial Number 700363</t>
  </si>
  <si>
    <t>000594</t>
  </si>
  <si>
    <t>000595</t>
  </si>
  <si>
    <t>Museum Pass  -Serial Number 700364</t>
  </si>
  <si>
    <t>000596</t>
  </si>
  <si>
    <t>000597</t>
  </si>
  <si>
    <t>22/03/2015</t>
  </si>
  <si>
    <t>000598</t>
  </si>
  <si>
    <t>24/03/2015</t>
  </si>
  <si>
    <t xml:space="preserve">George Town Walkabout Tour @ 24/03/2015 10.30am </t>
  </si>
  <si>
    <t>000599</t>
  </si>
  <si>
    <t>000600</t>
  </si>
  <si>
    <t>000601</t>
  </si>
  <si>
    <t>000602</t>
  </si>
  <si>
    <t xml:space="preserve">Long Series Penang Sketches </t>
  </si>
  <si>
    <t>000603</t>
  </si>
  <si>
    <t>27/03/2015</t>
  </si>
  <si>
    <t xml:space="preserve">George Town Walkabout Tour @ 28/03/2015 10.30am </t>
  </si>
  <si>
    <t>000604</t>
  </si>
  <si>
    <t>000605</t>
  </si>
  <si>
    <t>000606</t>
  </si>
  <si>
    <t>28/03/2015</t>
  </si>
  <si>
    <t>000607</t>
  </si>
  <si>
    <t>000608</t>
  </si>
  <si>
    <t>000609</t>
  </si>
  <si>
    <t>26/03/2015</t>
  </si>
  <si>
    <t>George Town Walkabout Tour @ 26/03/2015 No Booking</t>
  </si>
  <si>
    <t>30/03/2015</t>
  </si>
  <si>
    <t>000610</t>
  </si>
  <si>
    <t>000611</t>
  </si>
  <si>
    <t>000612</t>
  </si>
  <si>
    <t>000613</t>
  </si>
  <si>
    <t>31/03/2015</t>
  </si>
  <si>
    <t>000614</t>
  </si>
  <si>
    <t>000615</t>
  </si>
  <si>
    <t>000616</t>
  </si>
  <si>
    <t xml:space="preserve">George Town Walkabout Tour @ 31/03/2015 10.30am </t>
  </si>
  <si>
    <t>000617</t>
  </si>
  <si>
    <t>000618</t>
  </si>
  <si>
    <t>Purchase - Sketch &amp; Print (2)</t>
  </si>
  <si>
    <t>Purchase -Book</t>
  </si>
  <si>
    <t>Purchase - Collar Pin (3)</t>
  </si>
  <si>
    <t>Purchase - Magnet - single (7)</t>
  </si>
  <si>
    <t>Purchase - Magnet - set of 4 (2)</t>
  </si>
  <si>
    <t>Purchase - Pen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</si>
  <si>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2015</t>
    </r>
  </si>
  <si>
    <t>Purchase - Stamps (17)</t>
  </si>
  <si>
    <t>Purchase - Raincoat (8)</t>
  </si>
  <si>
    <t>Purchase - Rapid Passport (14)</t>
  </si>
  <si>
    <t>Purchase - Postcards (9)</t>
  </si>
  <si>
    <t>Purchase - Books (1)</t>
  </si>
  <si>
    <t>Purchase - Reload (1)</t>
  </si>
  <si>
    <t>LiJynn</t>
  </si>
  <si>
    <t>Purchase - Uncles in Kopitiam Postcards (3)</t>
  </si>
  <si>
    <t>FTZ Travel &amp; Tours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</si>
</sst>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u/>
      <sz val="16"/>
      <name val="Calibri"/>
      <family val="2"/>
      <scheme val="minor"/>
    </font>
    <font>
      <b/>
      <sz val="10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1" xfId="0" applyBorder="1"/>
    <xf numFmtId="0" fontId="0" fillId="0" borderId="1" xfId="1" applyFont="1" applyBorder="1" applyAlignment="1">
      <alignment horizontal="center"/>
    </xf>
    <xf numFmtId="165" fontId="5" fillId="0" borderId="1" xfId="1" applyNumberFormat="1" applyFont="1" applyFill="1" applyBorder="1" applyAlignment="1"/>
    <xf numFmtId="165" fontId="13" fillId="0" borderId="1" xfId="2" applyNumberFormat="1" applyFont="1" applyFill="1" applyBorder="1" applyAlignment="1"/>
    <xf numFmtId="165" fontId="14" fillId="0" borderId="2" xfId="2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49" fontId="0" fillId="0" borderId="1" xfId="0" applyNumberFormat="1" applyBorder="1" applyAlignment="1">
      <alignment horizontal="right"/>
    </xf>
    <xf numFmtId="165" fontId="13" fillId="0" borderId="1" xfId="1" applyNumberFormat="1" applyFont="1" applyFill="1" applyBorder="1" applyAlignment="1"/>
    <xf numFmtId="0" fontId="0" fillId="0" borderId="1" xfId="0" applyFill="1" applyBorder="1"/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horizontal="center" vertical="center"/>
    </xf>
    <xf numFmtId="0" fontId="1" fillId="2" borderId="3" xfId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2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2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 applyAlignment="1">
      <alignment horizontal="center"/>
    </xf>
    <xf numFmtId="43" fontId="0" fillId="0" borderId="1" xfId="2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0" fillId="0" borderId="1" xfId="1" applyFont="1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0" xfId="1" applyFont="1" applyAlignment="1">
      <alignment horizontal="center"/>
    </xf>
    <xf numFmtId="0" fontId="0" fillId="0" borderId="6" xfId="0" applyFill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6" xfId="0" applyBorder="1" applyAlignment="1">
      <alignment horizontal="left" vertical="center"/>
    </xf>
    <xf numFmtId="0" fontId="0" fillId="0" borderId="6" xfId="1" applyFont="1" applyBorder="1" applyAlignment="1">
      <alignment horizontal="left"/>
    </xf>
    <xf numFmtId="167" fontId="0" fillId="0" borderId="1" xfId="0" applyNumberFormat="1" applyBorder="1" applyAlignment="1">
      <alignment horizontal="right" vertical="center"/>
    </xf>
    <xf numFmtId="167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/>
    <xf numFmtId="165" fontId="5" fillId="0" borderId="1" xfId="1" applyNumberFormat="1" applyFont="1" applyFill="1" applyBorder="1" applyAlignment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167" fontId="0" fillId="0" borderId="1" xfId="0" applyNumberFormat="1" applyBorder="1"/>
    <xf numFmtId="0" fontId="0" fillId="0" borderId="1" xfId="0" applyFill="1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2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43" fontId="0" fillId="0" borderId="1" xfId="2" applyFont="1" applyBorder="1" applyAlignment="1">
      <alignment horizontal="center"/>
    </xf>
    <xf numFmtId="165" fontId="18" fillId="0" borderId="0" xfId="1" applyNumberFormat="1" applyFont="1" applyFill="1" applyAlignment="1"/>
    <xf numFmtId="165" fontId="6" fillId="0" borderId="0" xfId="1" applyNumberFormat="1" applyFont="1" applyFill="1" applyAlignment="1"/>
    <xf numFmtId="165" fontId="19" fillId="0" borderId="2" xfId="2" applyNumberFormat="1" applyFont="1" applyFill="1" applyBorder="1" applyAlignment="1"/>
    <xf numFmtId="0" fontId="6" fillId="0" borderId="0" xfId="1" applyFont="1" applyFill="1"/>
    <xf numFmtId="0" fontId="6" fillId="0" borderId="0" xfId="1" applyFont="1" applyFill="1" applyAlignment="1">
      <alignment horizontal="center" vertical="center"/>
    </xf>
    <xf numFmtId="43" fontId="8" fillId="0" borderId="0" xfId="4" applyFont="1" applyBorder="1" applyAlignment="1"/>
    <xf numFmtId="43" fontId="11" fillId="0" borderId="1" xfId="4" applyFont="1" applyBorder="1" applyAlignment="1">
      <alignment horizontal="center" wrapText="1"/>
    </xf>
    <xf numFmtId="43" fontId="5" fillId="0" borderId="1" xfId="4" applyFont="1" applyBorder="1" applyAlignment="1"/>
    <xf numFmtId="43" fontId="15" fillId="2" borderId="1" xfId="4" applyFont="1" applyFill="1" applyBorder="1" applyAlignment="1">
      <alignment vertical="center"/>
    </xf>
    <xf numFmtId="43" fontId="1" fillId="0" borderId="0" xfId="4"/>
    <xf numFmtId="43" fontId="1" fillId="0" borderId="0" xfId="4" applyAlignment="1">
      <alignment horizontal="center" vertical="center"/>
    </xf>
  </cellXfs>
  <cellStyles count="5">
    <cellStyle name="Comma" xfId="4" builtinId="3"/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topLeftCell="A31" workbookViewId="0">
      <selection activeCell="B66" sqref="B66"/>
    </sheetView>
  </sheetViews>
  <sheetFormatPr defaultRowHeight="15" x14ac:dyDescent="0.25"/>
  <cols>
    <col min="1" max="1" width="13.5703125" style="11" customWidth="1"/>
    <col min="2" max="2" width="58.140625" style="11" customWidth="1"/>
    <col min="3" max="3" width="18" style="2" customWidth="1"/>
    <col min="4" max="4" width="24.4257812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48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42006</v>
      </c>
      <c r="B4" s="24" t="s">
        <v>49</v>
      </c>
      <c r="C4" s="25" t="s">
        <v>50</v>
      </c>
      <c r="D4" s="66" t="s">
        <v>13</v>
      </c>
      <c r="E4" s="26">
        <v>4.5999999999999996</v>
      </c>
      <c r="F4" s="26">
        <f t="shared" ref="F4:F68" si="0">E4*G4</f>
        <v>4.5999999999999996</v>
      </c>
      <c r="G4" s="24">
        <v>1</v>
      </c>
      <c r="H4" s="27">
        <v>20</v>
      </c>
      <c r="I4" s="28">
        <f t="shared" ref="I4:I68" si="1">H4*G4</f>
        <v>20</v>
      </c>
      <c r="J4" s="28">
        <v>4.8</v>
      </c>
      <c r="K4" s="29">
        <f t="shared" ref="K4:K82" si="2">I4-F4</f>
        <v>15.4</v>
      </c>
      <c r="L4" s="30">
        <f>K4</f>
        <v>15.4</v>
      </c>
      <c r="M4" s="31" t="s">
        <v>51</v>
      </c>
    </row>
    <row r="5" spans="1:13" x14ac:dyDescent="0.25">
      <c r="A5" s="23">
        <v>42006</v>
      </c>
      <c r="B5" s="65" t="s">
        <v>91</v>
      </c>
      <c r="C5" s="25" t="s">
        <v>90</v>
      </c>
      <c r="D5" s="66" t="s">
        <v>13</v>
      </c>
      <c r="E5" s="26">
        <v>50</v>
      </c>
      <c r="F5" s="26">
        <f>E5*G5</f>
        <v>50</v>
      </c>
      <c r="G5" s="24">
        <v>1</v>
      </c>
      <c r="H5" s="27">
        <v>0</v>
      </c>
      <c r="I5" s="28">
        <f t="shared" si="1"/>
        <v>0</v>
      </c>
      <c r="J5" s="28"/>
      <c r="K5" s="29">
        <f t="shared" si="2"/>
        <v>-50</v>
      </c>
      <c r="L5" s="30">
        <f>K5</f>
        <v>-50</v>
      </c>
      <c r="M5" s="31"/>
    </row>
    <row r="6" spans="1:13" x14ac:dyDescent="0.25">
      <c r="A6" s="23">
        <v>42006</v>
      </c>
      <c r="B6" s="24" t="s">
        <v>77</v>
      </c>
      <c r="C6" s="25" t="s">
        <v>52</v>
      </c>
      <c r="D6" s="68" t="s">
        <v>21</v>
      </c>
      <c r="E6" s="26">
        <v>14</v>
      </c>
      <c r="F6" s="26">
        <f t="shared" si="0"/>
        <v>14</v>
      </c>
      <c r="G6" s="24">
        <v>1</v>
      </c>
      <c r="H6" s="32">
        <v>20</v>
      </c>
      <c r="I6" s="28">
        <f t="shared" si="1"/>
        <v>20</v>
      </c>
      <c r="J6" s="28">
        <v>4.8</v>
      </c>
      <c r="K6" s="29">
        <f t="shared" si="2"/>
        <v>6</v>
      </c>
      <c r="L6" s="30">
        <f>L4+K6</f>
        <v>21.4</v>
      </c>
      <c r="M6" s="31" t="s">
        <v>51</v>
      </c>
    </row>
    <row r="7" spans="1:13" x14ac:dyDescent="0.25">
      <c r="A7" s="23">
        <v>42006</v>
      </c>
      <c r="B7" s="33" t="s">
        <v>53</v>
      </c>
      <c r="C7" s="25" t="s">
        <v>54</v>
      </c>
      <c r="D7" s="66" t="s">
        <v>13</v>
      </c>
      <c r="E7" s="26">
        <v>14.3</v>
      </c>
      <c r="F7" s="26">
        <f t="shared" si="0"/>
        <v>14.3</v>
      </c>
      <c r="G7" s="24">
        <v>1</v>
      </c>
      <c r="H7" s="32">
        <v>35</v>
      </c>
      <c r="I7" s="28">
        <f t="shared" si="1"/>
        <v>35</v>
      </c>
      <c r="J7" s="28">
        <v>7.5</v>
      </c>
      <c r="K7" s="29">
        <f t="shared" si="2"/>
        <v>20.7</v>
      </c>
      <c r="L7" s="30">
        <f t="shared" ref="L7:L69" si="3">L6+K7</f>
        <v>42.099999999999994</v>
      </c>
      <c r="M7" s="31" t="s">
        <v>55</v>
      </c>
    </row>
    <row r="8" spans="1:13" ht="16.5" customHeight="1" x14ac:dyDescent="0.25">
      <c r="A8" s="23">
        <v>42006</v>
      </c>
      <c r="B8" s="24" t="s">
        <v>56</v>
      </c>
      <c r="C8" s="25" t="s">
        <v>57</v>
      </c>
      <c r="D8" s="66" t="s">
        <v>18</v>
      </c>
      <c r="E8" s="26">
        <v>35.799999999999997</v>
      </c>
      <c r="F8" s="26">
        <f t="shared" si="0"/>
        <v>35.799999999999997</v>
      </c>
      <c r="G8" s="24">
        <v>1</v>
      </c>
      <c r="H8" s="32">
        <v>39.9</v>
      </c>
      <c r="I8" s="28">
        <f t="shared" si="1"/>
        <v>39.9</v>
      </c>
      <c r="J8" s="28">
        <v>15</v>
      </c>
      <c r="K8" s="29">
        <f t="shared" si="2"/>
        <v>4.1000000000000014</v>
      </c>
      <c r="L8" s="30">
        <f t="shared" si="3"/>
        <v>46.199999999999996</v>
      </c>
      <c r="M8" s="31" t="s">
        <v>58</v>
      </c>
    </row>
    <row r="9" spans="1:13" x14ac:dyDescent="0.25">
      <c r="A9" s="23">
        <v>42006</v>
      </c>
      <c r="B9" s="24" t="s">
        <v>56</v>
      </c>
      <c r="C9" s="25" t="s">
        <v>57</v>
      </c>
      <c r="D9" s="62" t="s">
        <v>18</v>
      </c>
      <c r="E9" s="26">
        <v>35.799999999999997</v>
      </c>
      <c r="F9" s="26">
        <f t="shared" si="0"/>
        <v>35.799999999999997</v>
      </c>
      <c r="G9" s="24">
        <v>1</v>
      </c>
      <c r="H9" s="32">
        <v>39.9</v>
      </c>
      <c r="I9" s="28">
        <f t="shared" si="1"/>
        <v>39.9</v>
      </c>
      <c r="J9" s="28">
        <v>15</v>
      </c>
      <c r="K9" s="29">
        <f t="shared" si="2"/>
        <v>4.1000000000000014</v>
      </c>
      <c r="L9" s="30">
        <f>L8+K9</f>
        <v>50.3</v>
      </c>
      <c r="M9" s="31" t="s">
        <v>61</v>
      </c>
    </row>
    <row r="10" spans="1:13" x14ac:dyDescent="0.25">
      <c r="A10" s="23">
        <v>42007</v>
      </c>
      <c r="B10" s="65" t="s">
        <v>92</v>
      </c>
      <c r="C10" s="25" t="s">
        <v>90</v>
      </c>
      <c r="D10" s="71" t="s">
        <v>60</v>
      </c>
      <c r="E10" s="26">
        <v>50</v>
      </c>
      <c r="F10" s="26">
        <f t="shared" si="0"/>
        <v>50</v>
      </c>
      <c r="G10" s="24">
        <v>1</v>
      </c>
      <c r="H10" s="32">
        <v>0</v>
      </c>
      <c r="I10" s="28">
        <v>0</v>
      </c>
      <c r="J10" s="28"/>
      <c r="K10" s="29">
        <f t="shared" si="2"/>
        <v>-50</v>
      </c>
      <c r="L10" s="30">
        <f>L9+K10</f>
        <v>0.29999999999999716</v>
      </c>
      <c r="M10" s="31"/>
    </row>
    <row r="11" spans="1:13" x14ac:dyDescent="0.25">
      <c r="A11" s="23">
        <v>42007</v>
      </c>
      <c r="B11" s="65" t="s">
        <v>59</v>
      </c>
      <c r="C11" s="64" t="s">
        <v>90</v>
      </c>
      <c r="D11" s="70" t="s">
        <v>60</v>
      </c>
      <c r="E11" s="26">
        <v>45</v>
      </c>
      <c r="F11" s="26">
        <f t="shared" si="0"/>
        <v>90</v>
      </c>
      <c r="G11" s="24">
        <v>2</v>
      </c>
      <c r="H11" s="32">
        <v>25</v>
      </c>
      <c r="I11" s="28">
        <f t="shared" si="1"/>
        <v>50</v>
      </c>
      <c r="J11" s="28">
        <v>6</v>
      </c>
      <c r="K11" s="29">
        <f t="shared" si="2"/>
        <v>-40</v>
      </c>
      <c r="L11" s="30">
        <f>L9+K11</f>
        <v>10.299999999999997</v>
      </c>
      <c r="M11" s="31" t="s">
        <v>62</v>
      </c>
    </row>
    <row r="12" spans="1:13" x14ac:dyDescent="0.25">
      <c r="A12" s="23">
        <v>42007</v>
      </c>
      <c r="B12" s="33" t="s">
        <v>63</v>
      </c>
      <c r="C12" s="25" t="s">
        <v>64</v>
      </c>
      <c r="D12" s="66" t="s">
        <v>13</v>
      </c>
      <c r="E12" s="26">
        <v>0.95</v>
      </c>
      <c r="F12" s="26">
        <f t="shared" si="0"/>
        <v>15.2</v>
      </c>
      <c r="G12" s="24">
        <v>16</v>
      </c>
      <c r="H12" s="32">
        <v>1</v>
      </c>
      <c r="I12" s="28">
        <f t="shared" si="1"/>
        <v>16</v>
      </c>
      <c r="J12" s="28">
        <v>6</v>
      </c>
      <c r="K12" s="29">
        <f t="shared" si="2"/>
        <v>0.80000000000000071</v>
      </c>
      <c r="L12" s="30">
        <f t="shared" si="3"/>
        <v>11.099999999999998</v>
      </c>
      <c r="M12" s="31" t="s">
        <v>65</v>
      </c>
    </row>
    <row r="13" spans="1:13" x14ac:dyDescent="0.25">
      <c r="A13" s="23">
        <v>42008</v>
      </c>
      <c r="B13" s="33" t="s">
        <v>53</v>
      </c>
      <c r="C13" s="25" t="s">
        <v>54</v>
      </c>
      <c r="D13" s="66" t="s">
        <v>13</v>
      </c>
      <c r="E13" s="26">
        <v>14.3</v>
      </c>
      <c r="F13" s="26">
        <f t="shared" si="0"/>
        <v>28.6</v>
      </c>
      <c r="G13" s="24">
        <v>2</v>
      </c>
      <c r="H13" s="32">
        <v>35</v>
      </c>
      <c r="I13" s="28">
        <f t="shared" si="1"/>
        <v>70</v>
      </c>
      <c r="J13" s="28">
        <v>6</v>
      </c>
      <c r="K13" s="29">
        <f t="shared" si="2"/>
        <v>41.4</v>
      </c>
      <c r="L13" s="30">
        <f t="shared" si="3"/>
        <v>52.5</v>
      </c>
      <c r="M13" s="31" t="s">
        <v>66</v>
      </c>
    </row>
    <row r="14" spans="1:13" x14ac:dyDescent="0.25">
      <c r="A14" s="23">
        <v>42009</v>
      </c>
      <c r="B14" s="65" t="s">
        <v>93</v>
      </c>
      <c r="C14" s="25" t="s">
        <v>90</v>
      </c>
      <c r="D14" s="66" t="s">
        <v>86</v>
      </c>
      <c r="E14" s="26">
        <v>50</v>
      </c>
      <c r="F14" s="26">
        <f t="shared" si="0"/>
        <v>50</v>
      </c>
      <c r="G14" s="24">
        <v>1</v>
      </c>
      <c r="H14" s="32">
        <v>0</v>
      </c>
      <c r="I14" s="28">
        <f t="shared" si="1"/>
        <v>0</v>
      </c>
      <c r="J14" s="28"/>
      <c r="K14" s="29">
        <f t="shared" si="2"/>
        <v>-50</v>
      </c>
      <c r="L14" s="30">
        <f t="shared" si="3"/>
        <v>2.5</v>
      </c>
      <c r="M14" s="31"/>
    </row>
    <row r="15" spans="1:13" x14ac:dyDescent="0.25">
      <c r="A15" s="23">
        <v>42009</v>
      </c>
      <c r="B15" s="24" t="s">
        <v>67</v>
      </c>
      <c r="C15" s="25" t="s">
        <v>54</v>
      </c>
      <c r="D15" s="66" t="s">
        <v>13</v>
      </c>
      <c r="E15" s="26">
        <v>3.6</v>
      </c>
      <c r="F15" s="26">
        <f t="shared" si="0"/>
        <v>3.6</v>
      </c>
      <c r="G15" s="24">
        <v>1</v>
      </c>
      <c r="H15" s="32">
        <v>10</v>
      </c>
      <c r="I15" s="28">
        <f t="shared" si="1"/>
        <v>10</v>
      </c>
      <c r="J15" s="28">
        <v>3</v>
      </c>
      <c r="K15" s="29">
        <f t="shared" si="2"/>
        <v>6.4</v>
      </c>
      <c r="L15" s="30">
        <f>L13+K15</f>
        <v>58.9</v>
      </c>
      <c r="M15" s="31" t="s">
        <v>68</v>
      </c>
    </row>
    <row r="16" spans="1:13" x14ac:dyDescent="0.25">
      <c r="A16" s="23">
        <v>42009</v>
      </c>
      <c r="B16" s="33" t="s">
        <v>53</v>
      </c>
      <c r="C16" s="25" t="s">
        <v>54</v>
      </c>
      <c r="D16" s="66" t="s">
        <v>13</v>
      </c>
      <c r="E16" s="26">
        <v>14.3</v>
      </c>
      <c r="F16" s="26">
        <f t="shared" si="0"/>
        <v>42.900000000000006</v>
      </c>
      <c r="G16" s="24">
        <v>3</v>
      </c>
      <c r="H16" s="32">
        <v>35</v>
      </c>
      <c r="I16" s="28">
        <f t="shared" si="1"/>
        <v>105</v>
      </c>
      <c r="J16" s="28">
        <v>15</v>
      </c>
      <c r="K16" s="29">
        <f t="shared" si="2"/>
        <v>62.099999999999994</v>
      </c>
      <c r="L16" s="30">
        <f t="shared" si="3"/>
        <v>121</v>
      </c>
      <c r="M16" s="31" t="s">
        <v>69</v>
      </c>
    </row>
    <row r="17" spans="1:13" x14ac:dyDescent="0.25">
      <c r="A17" s="23">
        <v>42009</v>
      </c>
      <c r="B17" s="69" t="s">
        <v>70</v>
      </c>
      <c r="C17" s="25" t="s">
        <v>71</v>
      </c>
      <c r="D17" s="24" t="s">
        <v>72</v>
      </c>
      <c r="E17" s="26">
        <v>100</v>
      </c>
      <c r="F17" s="26">
        <f t="shared" si="0"/>
        <v>100</v>
      </c>
      <c r="G17" s="24">
        <v>1</v>
      </c>
      <c r="H17" s="32">
        <v>149</v>
      </c>
      <c r="I17" s="28">
        <f t="shared" si="1"/>
        <v>149</v>
      </c>
      <c r="J17" s="28">
        <v>10</v>
      </c>
      <c r="K17" s="29">
        <f t="shared" si="2"/>
        <v>49</v>
      </c>
      <c r="L17" s="30">
        <f t="shared" si="3"/>
        <v>170</v>
      </c>
      <c r="M17" s="31" t="s">
        <v>73</v>
      </c>
    </row>
    <row r="18" spans="1:13" x14ac:dyDescent="0.25">
      <c r="A18" s="23">
        <v>42009</v>
      </c>
      <c r="B18" s="33" t="s">
        <v>75</v>
      </c>
      <c r="C18" s="25" t="s">
        <v>52</v>
      </c>
      <c r="D18" s="63" t="s">
        <v>21</v>
      </c>
      <c r="E18" s="26">
        <v>14</v>
      </c>
      <c r="F18" s="26">
        <f t="shared" si="0"/>
        <v>14</v>
      </c>
      <c r="G18" s="24">
        <v>1</v>
      </c>
      <c r="H18" s="32">
        <v>20</v>
      </c>
      <c r="I18" s="28">
        <f t="shared" si="1"/>
        <v>20</v>
      </c>
      <c r="J18" s="28">
        <v>3</v>
      </c>
      <c r="K18" s="29">
        <f t="shared" si="2"/>
        <v>6</v>
      </c>
      <c r="L18" s="30">
        <f t="shared" si="3"/>
        <v>176</v>
      </c>
      <c r="M18" s="31" t="s">
        <v>74</v>
      </c>
    </row>
    <row r="19" spans="1:13" x14ac:dyDescent="0.25">
      <c r="A19" s="23">
        <v>42009</v>
      </c>
      <c r="B19" s="33" t="s">
        <v>76</v>
      </c>
      <c r="C19" s="25" t="s">
        <v>52</v>
      </c>
      <c r="D19" s="63" t="s">
        <v>21</v>
      </c>
      <c r="E19" s="26">
        <v>14</v>
      </c>
      <c r="F19" s="26">
        <f t="shared" si="0"/>
        <v>14</v>
      </c>
      <c r="G19" s="24">
        <v>1</v>
      </c>
      <c r="H19" s="32">
        <v>20</v>
      </c>
      <c r="I19" s="28">
        <f t="shared" si="1"/>
        <v>20</v>
      </c>
      <c r="J19" s="28">
        <v>15</v>
      </c>
      <c r="K19" s="29">
        <f t="shared" si="2"/>
        <v>6</v>
      </c>
      <c r="L19" s="30">
        <f t="shared" si="3"/>
        <v>182</v>
      </c>
      <c r="M19" s="31" t="s">
        <v>74</v>
      </c>
    </row>
    <row r="20" spans="1:13" x14ac:dyDescent="0.25">
      <c r="A20" s="23">
        <v>42009</v>
      </c>
      <c r="B20" s="33" t="s">
        <v>78</v>
      </c>
      <c r="C20" s="25" t="s">
        <v>79</v>
      </c>
      <c r="D20" s="63" t="s">
        <v>21</v>
      </c>
      <c r="E20" s="26">
        <v>14</v>
      </c>
      <c r="F20" s="26">
        <f t="shared" si="0"/>
        <v>14</v>
      </c>
      <c r="G20" s="24">
        <v>1</v>
      </c>
      <c r="H20" s="32">
        <v>20</v>
      </c>
      <c r="I20" s="28">
        <f t="shared" si="1"/>
        <v>20</v>
      </c>
      <c r="J20" s="28">
        <v>6</v>
      </c>
      <c r="K20" s="29">
        <f t="shared" si="2"/>
        <v>6</v>
      </c>
      <c r="L20" s="30">
        <f t="shared" si="3"/>
        <v>188</v>
      </c>
      <c r="M20" s="31" t="s">
        <v>74</v>
      </c>
    </row>
    <row r="21" spans="1:13" x14ac:dyDescent="0.25">
      <c r="A21" s="23">
        <v>42010</v>
      </c>
      <c r="B21" s="65" t="s">
        <v>80</v>
      </c>
      <c r="C21" s="25" t="s">
        <v>90</v>
      </c>
      <c r="D21" s="63" t="s">
        <v>60</v>
      </c>
      <c r="E21" s="26">
        <v>90</v>
      </c>
      <c r="F21" s="26">
        <f t="shared" si="0"/>
        <v>90</v>
      </c>
      <c r="G21" s="24">
        <v>1</v>
      </c>
      <c r="H21" s="32">
        <v>25</v>
      </c>
      <c r="I21" s="28">
        <f t="shared" si="1"/>
        <v>25</v>
      </c>
      <c r="J21" s="28">
        <v>0.69</v>
      </c>
      <c r="K21" s="29">
        <f t="shared" si="2"/>
        <v>-65</v>
      </c>
      <c r="L21" s="30">
        <f t="shared" si="3"/>
        <v>123</v>
      </c>
      <c r="M21" s="31" t="s">
        <v>82</v>
      </c>
    </row>
    <row r="22" spans="1:13" x14ac:dyDescent="0.25">
      <c r="A22" s="23">
        <v>42010</v>
      </c>
      <c r="B22" s="33" t="s">
        <v>81</v>
      </c>
      <c r="C22" s="25" t="s">
        <v>79</v>
      </c>
      <c r="D22" s="63" t="s">
        <v>21</v>
      </c>
      <c r="E22" s="26">
        <v>14</v>
      </c>
      <c r="F22" s="26">
        <f t="shared" si="0"/>
        <v>14</v>
      </c>
      <c r="G22" s="24">
        <v>1</v>
      </c>
      <c r="H22" s="32">
        <v>20</v>
      </c>
      <c r="I22" s="28">
        <f t="shared" si="1"/>
        <v>20</v>
      </c>
      <c r="J22" s="28">
        <v>4.8</v>
      </c>
      <c r="K22" s="29">
        <f t="shared" si="2"/>
        <v>6</v>
      </c>
      <c r="L22" s="30">
        <f t="shared" si="3"/>
        <v>129</v>
      </c>
      <c r="M22" s="31" t="s">
        <v>83</v>
      </c>
    </row>
    <row r="23" spans="1:13" x14ac:dyDescent="0.25">
      <c r="A23" s="23">
        <v>42011</v>
      </c>
      <c r="B23" s="65" t="s">
        <v>84</v>
      </c>
      <c r="C23" s="25" t="s">
        <v>90</v>
      </c>
      <c r="D23" s="62" t="s">
        <v>86</v>
      </c>
      <c r="E23" s="26">
        <v>45</v>
      </c>
      <c r="F23" s="26">
        <f t="shared" si="0"/>
        <v>90</v>
      </c>
      <c r="G23" s="24">
        <v>2</v>
      </c>
      <c r="H23" s="32">
        <v>25</v>
      </c>
      <c r="I23" s="28">
        <f t="shared" si="1"/>
        <v>50</v>
      </c>
      <c r="J23" s="28">
        <v>6</v>
      </c>
      <c r="K23" s="29">
        <f t="shared" si="2"/>
        <v>-40</v>
      </c>
      <c r="L23" s="30">
        <f t="shared" si="3"/>
        <v>89</v>
      </c>
      <c r="M23" s="31" t="s">
        <v>85</v>
      </c>
    </row>
    <row r="24" spans="1:13" x14ac:dyDescent="0.25">
      <c r="A24" s="23">
        <v>42011</v>
      </c>
      <c r="B24" s="65" t="s">
        <v>87</v>
      </c>
      <c r="C24" s="25" t="s">
        <v>90</v>
      </c>
      <c r="D24" s="62" t="s">
        <v>60</v>
      </c>
      <c r="E24" s="26">
        <v>22.5</v>
      </c>
      <c r="F24" s="26">
        <f t="shared" si="0"/>
        <v>67.5</v>
      </c>
      <c r="G24" s="24">
        <v>3</v>
      </c>
      <c r="H24" s="32">
        <v>25</v>
      </c>
      <c r="I24" s="28">
        <f t="shared" si="1"/>
        <v>75</v>
      </c>
      <c r="J24" s="28">
        <v>10</v>
      </c>
      <c r="K24" s="29">
        <f t="shared" si="2"/>
        <v>7.5</v>
      </c>
      <c r="L24" s="30">
        <f t="shared" si="3"/>
        <v>96.5</v>
      </c>
      <c r="M24" s="31" t="s">
        <v>88</v>
      </c>
    </row>
    <row r="25" spans="1:13" x14ac:dyDescent="0.25">
      <c r="A25" s="23">
        <v>42012</v>
      </c>
      <c r="B25" s="65" t="s">
        <v>87</v>
      </c>
      <c r="C25" s="25" t="s">
        <v>90</v>
      </c>
      <c r="D25" s="62" t="s">
        <v>60</v>
      </c>
      <c r="E25" s="26">
        <v>22.5</v>
      </c>
      <c r="F25" s="26">
        <f t="shared" si="0"/>
        <v>22.5</v>
      </c>
      <c r="G25" s="24">
        <v>1</v>
      </c>
      <c r="H25" s="32">
        <v>25</v>
      </c>
      <c r="I25" s="28">
        <f t="shared" si="1"/>
        <v>25</v>
      </c>
      <c r="J25" s="28">
        <v>4.8</v>
      </c>
      <c r="K25" s="29">
        <f t="shared" si="2"/>
        <v>2.5</v>
      </c>
      <c r="L25" s="30">
        <f t="shared" si="3"/>
        <v>99</v>
      </c>
      <c r="M25" s="31" t="s">
        <v>89</v>
      </c>
    </row>
    <row r="26" spans="1:13" x14ac:dyDescent="0.25">
      <c r="A26" s="23">
        <v>42012</v>
      </c>
      <c r="B26" s="33" t="s">
        <v>94</v>
      </c>
      <c r="C26" s="25" t="s">
        <v>57</v>
      </c>
      <c r="D26" s="63" t="s">
        <v>13</v>
      </c>
      <c r="E26" s="26">
        <v>0</v>
      </c>
      <c r="F26" s="26">
        <f t="shared" si="0"/>
        <v>0</v>
      </c>
      <c r="G26" s="24">
        <v>1</v>
      </c>
      <c r="H26" s="32">
        <v>35</v>
      </c>
      <c r="I26" s="28">
        <f t="shared" si="1"/>
        <v>35</v>
      </c>
      <c r="J26" s="28">
        <v>6</v>
      </c>
      <c r="K26" s="29">
        <f t="shared" si="2"/>
        <v>35</v>
      </c>
      <c r="L26" s="30">
        <f t="shared" si="3"/>
        <v>134</v>
      </c>
      <c r="M26" s="31" t="s">
        <v>95</v>
      </c>
    </row>
    <row r="27" spans="1:13" x14ac:dyDescent="0.25">
      <c r="A27" s="23">
        <v>42012</v>
      </c>
      <c r="B27" s="33" t="s">
        <v>96</v>
      </c>
      <c r="C27" s="25" t="s">
        <v>54</v>
      </c>
      <c r="D27" s="63" t="s">
        <v>13</v>
      </c>
      <c r="E27" s="26">
        <v>3.6</v>
      </c>
      <c r="F27" s="26">
        <f t="shared" si="0"/>
        <v>3.6</v>
      </c>
      <c r="G27" s="24">
        <v>1</v>
      </c>
      <c r="H27" s="32">
        <v>10</v>
      </c>
      <c r="I27" s="28">
        <f t="shared" si="1"/>
        <v>10</v>
      </c>
      <c r="J27" s="28">
        <v>6</v>
      </c>
      <c r="K27" s="29">
        <f t="shared" si="2"/>
        <v>6.4</v>
      </c>
      <c r="L27" s="30">
        <f t="shared" si="3"/>
        <v>140.4</v>
      </c>
      <c r="M27" s="31" t="s">
        <v>97</v>
      </c>
    </row>
    <row r="28" spans="1:13" x14ac:dyDescent="0.25">
      <c r="A28" s="23">
        <v>42013</v>
      </c>
      <c r="B28" s="33" t="s">
        <v>98</v>
      </c>
      <c r="C28" s="25" t="s">
        <v>99</v>
      </c>
      <c r="D28" s="63" t="s">
        <v>13</v>
      </c>
      <c r="E28" s="26">
        <v>3</v>
      </c>
      <c r="F28" s="26">
        <f t="shared" si="0"/>
        <v>3</v>
      </c>
      <c r="G28" s="24">
        <v>1</v>
      </c>
      <c r="H28" s="32">
        <v>15</v>
      </c>
      <c r="I28" s="28">
        <f t="shared" si="1"/>
        <v>15</v>
      </c>
      <c r="J28" s="28">
        <v>3</v>
      </c>
      <c r="K28" s="29">
        <f t="shared" si="2"/>
        <v>12</v>
      </c>
      <c r="L28" s="30">
        <f t="shared" si="3"/>
        <v>152.4</v>
      </c>
      <c r="M28" s="31" t="s">
        <v>100</v>
      </c>
    </row>
    <row r="29" spans="1:13" x14ac:dyDescent="0.25">
      <c r="A29" s="23">
        <v>42013</v>
      </c>
      <c r="B29" s="65" t="s">
        <v>101</v>
      </c>
      <c r="C29" s="64" t="s">
        <v>90</v>
      </c>
      <c r="D29" s="62" t="s">
        <v>86</v>
      </c>
      <c r="E29" s="26">
        <v>50</v>
      </c>
      <c r="F29" s="26">
        <f t="shared" si="0"/>
        <v>50</v>
      </c>
      <c r="G29" s="24">
        <v>1</v>
      </c>
      <c r="H29" s="32">
        <v>0</v>
      </c>
      <c r="I29" s="28">
        <f t="shared" si="1"/>
        <v>0</v>
      </c>
      <c r="J29" s="28">
        <v>15</v>
      </c>
      <c r="K29" s="29">
        <f t="shared" si="2"/>
        <v>-50</v>
      </c>
      <c r="L29" s="30">
        <f t="shared" si="3"/>
        <v>102.4</v>
      </c>
      <c r="M29" s="31"/>
    </row>
    <row r="30" spans="1:13" x14ac:dyDescent="0.25">
      <c r="A30" s="23">
        <v>42014</v>
      </c>
      <c r="B30" s="65" t="s">
        <v>105</v>
      </c>
      <c r="C30" s="25" t="s">
        <v>90</v>
      </c>
      <c r="D30" s="63" t="s">
        <v>60</v>
      </c>
      <c r="E30" s="26">
        <v>50</v>
      </c>
      <c r="F30" s="26">
        <f t="shared" si="0"/>
        <v>50</v>
      </c>
      <c r="G30" s="24">
        <v>1</v>
      </c>
      <c r="H30" s="32">
        <v>0</v>
      </c>
      <c r="I30" s="28">
        <f t="shared" si="1"/>
        <v>0</v>
      </c>
      <c r="J30" s="28">
        <v>10</v>
      </c>
      <c r="K30" s="29">
        <f t="shared" si="2"/>
        <v>-50</v>
      </c>
      <c r="L30" s="30">
        <f t="shared" si="3"/>
        <v>52.400000000000006</v>
      </c>
      <c r="M30" s="31"/>
    </row>
    <row r="31" spans="1:13" x14ac:dyDescent="0.25">
      <c r="A31" s="23">
        <v>42014</v>
      </c>
      <c r="B31" s="33" t="s">
        <v>103</v>
      </c>
      <c r="C31" s="25" t="s">
        <v>79</v>
      </c>
      <c r="D31" s="24" t="s">
        <v>104</v>
      </c>
      <c r="E31" s="26">
        <v>12</v>
      </c>
      <c r="F31" s="26">
        <f t="shared" si="0"/>
        <v>12</v>
      </c>
      <c r="G31" s="24">
        <v>1</v>
      </c>
      <c r="H31" s="32">
        <v>15</v>
      </c>
      <c r="I31" s="28">
        <f t="shared" si="1"/>
        <v>15</v>
      </c>
      <c r="J31" s="28">
        <v>3</v>
      </c>
      <c r="K31" s="29">
        <f t="shared" si="2"/>
        <v>3</v>
      </c>
      <c r="L31" s="30">
        <f t="shared" si="3"/>
        <v>55.400000000000006</v>
      </c>
      <c r="M31" s="31" t="s">
        <v>102</v>
      </c>
    </row>
    <row r="32" spans="1:13" x14ac:dyDescent="0.25">
      <c r="A32" s="23">
        <v>42015</v>
      </c>
      <c r="B32" s="65" t="s">
        <v>106</v>
      </c>
      <c r="C32" s="25" t="s">
        <v>90</v>
      </c>
      <c r="D32" s="24" t="s">
        <v>86</v>
      </c>
      <c r="E32" s="26">
        <v>45</v>
      </c>
      <c r="F32" s="26">
        <f t="shared" si="0"/>
        <v>45</v>
      </c>
      <c r="G32" s="24">
        <v>1</v>
      </c>
      <c r="H32" s="32">
        <v>25</v>
      </c>
      <c r="I32" s="28">
        <f t="shared" si="1"/>
        <v>25</v>
      </c>
      <c r="J32" s="28">
        <v>15</v>
      </c>
      <c r="K32" s="29">
        <f t="shared" si="2"/>
        <v>-20</v>
      </c>
      <c r="L32" s="30">
        <f t="shared" si="3"/>
        <v>35.400000000000006</v>
      </c>
      <c r="M32" s="31" t="s">
        <v>107</v>
      </c>
    </row>
    <row r="33" spans="1:13" x14ac:dyDescent="0.25">
      <c r="A33" s="23">
        <v>42015</v>
      </c>
      <c r="B33" s="65" t="s">
        <v>106</v>
      </c>
      <c r="C33" s="25" t="s">
        <v>90</v>
      </c>
      <c r="D33" s="24" t="s">
        <v>86</v>
      </c>
      <c r="E33" s="26">
        <v>45</v>
      </c>
      <c r="F33" s="26">
        <f t="shared" si="0"/>
        <v>45</v>
      </c>
      <c r="G33" s="24">
        <v>1</v>
      </c>
      <c r="H33" s="32">
        <v>25</v>
      </c>
      <c r="I33" s="28">
        <f t="shared" si="1"/>
        <v>25</v>
      </c>
      <c r="J33" s="28">
        <v>6</v>
      </c>
      <c r="K33" s="29">
        <f t="shared" si="2"/>
        <v>-20</v>
      </c>
      <c r="L33" s="30">
        <f t="shared" si="3"/>
        <v>15.400000000000006</v>
      </c>
      <c r="M33" s="31" t="s">
        <v>108</v>
      </c>
    </row>
    <row r="34" spans="1:13" x14ac:dyDescent="0.25">
      <c r="A34" s="23">
        <v>42015</v>
      </c>
      <c r="B34" s="33" t="s">
        <v>103</v>
      </c>
      <c r="C34" s="25" t="s">
        <v>79</v>
      </c>
      <c r="D34" s="24" t="s">
        <v>104</v>
      </c>
      <c r="E34" s="26">
        <v>12</v>
      </c>
      <c r="F34" s="26">
        <f t="shared" si="0"/>
        <v>12</v>
      </c>
      <c r="G34" s="24">
        <v>1</v>
      </c>
      <c r="H34" s="32">
        <v>15</v>
      </c>
      <c r="I34" s="28">
        <f t="shared" si="1"/>
        <v>15</v>
      </c>
      <c r="J34" s="28">
        <v>0.69</v>
      </c>
      <c r="K34" s="29">
        <f t="shared" si="2"/>
        <v>3</v>
      </c>
      <c r="L34" s="30">
        <f t="shared" si="3"/>
        <v>18.400000000000006</v>
      </c>
      <c r="M34" s="31" t="s">
        <v>109</v>
      </c>
    </row>
    <row r="35" spans="1:13" x14ac:dyDescent="0.25">
      <c r="A35" s="23">
        <v>42015</v>
      </c>
      <c r="B35" s="33" t="s">
        <v>110</v>
      </c>
      <c r="C35" s="25" t="s">
        <v>79</v>
      </c>
      <c r="D35" s="24" t="s">
        <v>104</v>
      </c>
      <c r="E35" s="26">
        <v>12</v>
      </c>
      <c r="F35" s="26">
        <f t="shared" si="0"/>
        <v>12</v>
      </c>
      <c r="G35" s="24">
        <v>1</v>
      </c>
      <c r="H35" s="32">
        <v>15</v>
      </c>
      <c r="I35" s="28">
        <f t="shared" si="1"/>
        <v>15</v>
      </c>
      <c r="J35" s="28">
        <v>4.8</v>
      </c>
      <c r="K35" s="29">
        <f t="shared" si="2"/>
        <v>3</v>
      </c>
      <c r="L35" s="30">
        <f t="shared" si="3"/>
        <v>21.400000000000006</v>
      </c>
      <c r="M35" s="31" t="s">
        <v>111</v>
      </c>
    </row>
    <row r="36" spans="1:13" x14ac:dyDescent="0.25">
      <c r="A36" s="23">
        <v>42015</v>
      </c>
      <c r="B36" s="67" t="s">
        <v>112</v>
      </c>
      <c r="C36" s="25" t="s">
        <v>79</v>
      </c>
      <c r="D36" s="24" t="s">
        <v>21</v>
      </c>
      <c r="E36" s="26">
        <v>17.5</v>
      </c>
      <c r="F36" s="26">
        <f t="shared" si="0"/>
        <v>17.5</v>
      </c>
      <c r="G36" s="24">
        <v>1</v>
      </c>
      <c r="H36" s="32">
        <v>25</v>
      </c>
      <c r="I36" s="28">
        <f t="shared" si="1"/>
        <v>25</v>
      </c>
      <c r="J36" s="28">
        <v>15</v>
      </c>
      <c r="K36" s="29">
        <f t="shared" si="2"/>
        <v>7.5</v>
      </c>
      <c r="L36" s="30">
        <f t="shared" si="3"/>
        <v>28.900000000000006</v>
      </c>
      <c r="M36" s="31" t="s">
        <v>113</v>
      </c>
    </row>
    <row r="37" spans="1:13" x14ac:dyDescent="0.25">
      <c r="A37" s="23">
        <v>42015</v>
      </c>
      <c r="B37" s="33" t="s">
        <v>114</v>
      </c>
      <c r="C37" s="25" t="s">
        <v>79</v>
      </c>
      <c r="D37" s="24" t="s">
        <v>16</v>
      </c>
      <c r="E37" s="26">
        <v>11.2</v>
      </c>
      <c r="F37" s="26">
        <f t="shared" si="0"/>
        <v>11.2</v>
      </c>
      <c r="G37" s="24">
        <v>1</v>
      </c>
      <c r="H37" s="32">
        <v>16</v>
      </c>
      <c r="I37" s="28">
        <f t="shared" si="1"/>
        <v>16</v>
      </c>
      <c r="J37" s="28">
        <v>6</v>
      </c>
      <c r="K37" s="29">
        <f t="shared" si="2"/>
        <v>4.8000000000000007</v>
      </c>
      <c r="L37" s="30">
        <f t="shared" si="3"/>
        <v>33.700000000000003</v>
      </c>
      <c r="M37" s="31" t="s">
        <v>113</v>
      </c>
    </row>
    <row r="38" spans="1:13" x14ac:dyDescent="0.25">
      <c r="A38" s="23">
        <v>42016</v>
      </c>
      <c r="B38" s="65" t="s">
        <v>115</v>
      </c>
      <c r="C38" s="25" t="s">
        <v>90</v>
      </c>
      <c r="D38" s="24" t="s">
        <v>86</v>
      </c>
      <c r="E38" s="26">
        <v>90</v>
      </c>
      <c r="F38" s="26">
        <f t="shared" si="0"/>
        <v>90</v>
      </c>
      <c r="G38" s="24">
        <v>1</v>
      </c>
      <c r="H38" s="32">
        <v>25</v>
      </c>
      <c r="I38" s="28">
        <f t="shared" si="1"/>
        <v>25</v>
      </c>
      <c r="J38" s="28">
        <v>6</v>
      </c>
      <c r="K38" s="29">
        <f t="shared" si="2"/>
        <v>-65</v>
      </c>
      <c r="L38" s="30">
        <f t="shared" si="3"/>
        <v>-31.299999999999997</v>
      </c>
      <c r="M38" s="31" t="s">
        <v>116</v>
      </c>
    </row>
    <row r="39" spans="1:13" x14ac:dyDescent="0.25">
      <c r="A39" s="72" t="s">
        <v>119</v>
      </c>
      <c r="B39" s="33" t="s">
        <v>117</v>
      </c>
      <c r="C39" s="25" t="s">
        <v>118</v>
      </c>
      <c r="D39" s="24" t="s">
        <v>13</v>
      </c>
      <c r="E39" s="26">
        <v>3.5</v>
      </c>
      <c r="F39" s="26">
        <f t="shared" si="0"/>
        <v>10.5</v>
      </c>
      <c r="G39" s="24">
        <v>3</v>
      </c>
      <c r="H39" s="32">
        <v>5</v>
      </c>
      <c r="I39" s="28">
        <f t="shared" si="1"/>
        <v>15</v>
      </c>
      <c r="J39" s="28">
        <v>6</v>
      </c>
      <c r="K39" s="29">
        <f t="shared" si="2"/>
        <v>4.5</v>
      </c>
      <c r="L39" s="30">
        <f t="shared" si="3"/>
        <v>-26.799999999999997</v>
      </c>
      <c r="M39" s="31" t="s">
        <v>120</v>
      </c>
    </row>
    <row r="40" spans="1:13" x14ac:dyDescent="0.25">
      <c r="A40" s="72" t="s">
        <v>119</v>
      </c>
      <c r="B40" s="65" t="s">
        <v>123</v>
      </c>
      <c r="C40" s="25" t="s">
        <v>90</v>
      </c>
      <c r="D40" s="24" t="s">
        <v>60</v>
      </c>
      <c r="E40" s="26">
        <v>50</v>
      </c>
      <c r="F40" s="26">
        <f t="shared" si="0"/>
        <v>50</v>
      </c>
      <c r="G40" s="24">
        <v>1</v>
      </c>
      <c r="H40" s="32">
        <v>0</v>
      </c>
      <c r="I40" s="28">
        <f t="shared" si="1"/>
        <v>0</v>
      </c>
      <c r="J40" s="28">
        <v>3</v>
      </c>
      <c r="K40" s="29">
        <f t="shared" si="2"/>
        <v>-50</v>
      </c>
      <c r="L40" s="30">
        <f t="shared" si="3"/>
        <v>-76.8</v>
      </c>
      <c r="M40" s="31"/>
    </row>
    <row r="41" spans="1:13" x14ac:dyDescent="0.25">
      <c r="A41" s="72" t="s">
        <v>124</v>
      </c>
      <c r="B41" s="65" t="s">
        <v>125</v>
      </c>
      <c r="C41" s="25" t="s">
        <v>90</v>
      </c>
      <c r="D41" s="24" t="s">
        <v>86</v>
      </c>
      <c r="E41" s="26">
        <v>50</v>
      </c>
      <c r="F41" s="26">
        <f t="shared" si="0"/>
        <v>50</v>
      </c>
      <c r="G41" s="24">
        <v>1</v>
      </c>
      <c r="H41" s="32">
        <v>0</v>
      </c>
      <c r="I41" s="28">
        <f t="shared" si="1"/>
        <v>0</v>
      </c>
      <c r="J41" s="28">
        <v>15</v>
      </c>
      <c r="K41" s="29">
        <f t="shared" si="2"/>
        <v>-50</v>
      </c>
      <c r="L41" s="30">
        <f t="shared" si="3"/>
        <v>-126.8</v>
      </c>
      <c r="M41" s="31"/>
    </row>
    <row r="42" spans="1:13" x14ac:dyDescent="0.25">
      <c r="A42" s="72" t="s">
        <v>121</v>
      </c>
      <c r="B42" s="65" t="s">
        <v>126</v>
      </c>
      <c r="C42" s="25" t="s">
        <v>90</v>
      </c>
      <c r="D42" s="24" t="s">
        <v>60</v>
      </c>
      <c r="E42" s="26">
        <v>45</v>
      </c>
      <c r="F42" s="26">
        <f t="shared" si="0"/>
        <v>90</v>
      </c>
      <c r="G42" s="24">
        <v>2</v>
      </c>
      <c r="H42" s="32">
        <v>25</v>
      </c>
      <c r="I42" s="28">
        <f t="shared" si="1"/>
        <v>50</v>
      </c>
      <c r="J42" s="28">
        <v>10</v>
      </c>
      <c r="K42" s="29">
        <f t="shared" si="2"/>
        <v>-40</v>
      </c>
      <c r="L42" s="30">
        <f t="shared" si="3"/>
        <v>-166.8</v>
      </c>
      <c r="M42" s="31" t="s">
        <v>127</v>
      </c>
    </row>
    <row r="43" spans="1:13" x14ac:dyDescent="0.25">
      <c r="A43" s="72" t="s">
        <v>121</v>
      </c>
      <c r="B43" s="24" t="s">
        <v>122</v>
      </c>
      <c r="C43" s="25" t="s">
        <v>54</v>
      </c>
      <c r="D43" s="24" t="s">
        <v>13</v>
      </c>
      <c r="E43" s="26">
        <v>3.6</v>
      </c>
      <c r="F43" s="26">
        <f t="shared" si="0"/>
        <v>3.6</v>
      </c>
      <c r="G43" s="24">
        <v>1</v>
      </c>
      <c r="H43" s="32">
        <v>10</v>
      </c>
      <c r="I43" s="28">
        <f t="shared" si="1"/>
        <v>10</v>
      </c>
      <c r="J43" s="28">
        <v>3</v>
      </c>
      <c r="K43" s="29">
        <f t="shared" si="2"/>
        <v>6.4</v>
      </c>
      <c r="L43" s="30">
        <f t="shared" si="3"/>
        <v>-160.4</v>
      </c>
      <c r="M43" s="31" t="s">
        <v>128</v>
      </c>
    </row>
    <row r="44" spans="1:13" x14ac:dyDescent="0.25">
      <c r="A44" s="72" t="s">
        <v>129</v>
      </c>
      <c r="B44" s="65" t="s">
        <v>130</v>
      </c>
      <c r="C44" s="25" t="s">
        <v>90</v>
      </c>
      <c r="D44" s="24" t="s">
        <v>86</v>
      </c>
      <c r="E44" s="26">
        <v>90</v>
      </c>
      <c r="F44" s="26">
        <f t="shared" si="0"/>
        <v>90</v>
      </c>
      <c r="G44" s="24">
        <v>1</v>
      </c>
      <c r="H44" s="32">
        <v>25</v>
      </c>
      <c r="I44" s="28">
        <f t="shared" si="1"/>
        <v>25</v>
      </c>
      <c r="J44" s="28">
        <v>15</v>
      </c>
      <c r="K44" s="29">
        <f t="shared" si="2"/>
        <v>-65</v>
      </c>
      <c r="L44" s="30">
        <f t="shared" si="3"/>
        <v>-225.4</v>
      </c>
      <c r="M44" s="31" t="s">
        <v>131</v>
      </c>
    </row>
    <row r="45" spans="1:13" x14ac:dyDescent="0.25">
      <c r="A45" s="72" t="s">
        <v>132</v>
      </c>
      <c r="B45" s="65" t="s">
        <v>133</v>
      </c>
      <c r="C45" s="25" t="s">
        <v>90</v>
      </c>
      <c r="D45" s="24" t="s">
        <v>60</v>
      </c>
      <c r="E45" s="26">
        <v>50</v>
      </c>
      <c r="F45" s="26">
        <f t="shared" si="0"/>
        <v>50</v>
      </c>
      <c r="G45" s="24">
        <v>1</v>
      </c>
      <c r="H45" s="32">
        <v>0</v>
      </c>
      <c r="I45" s="28">
        <f t="shared" si="1"/>
        <v>0</v>
      </c>
      <c r="J45" s="28">
        <v>6</v>
      </c>
      <c r="K45" s="29">
        <f t="shared" si="2"/>
        <v>-50</v>
      </c>
      <c r="L45" s="30">
        <f t="shared" si="3"/>
        <v>-275.39999999999998</v>
      </c>
      <c r="M45" s="31"/>
    </row>
    <row r="46" spans="1:13" x14ac:dyDescent="0.25">
      <c r="A46" s="72" t="s">
        <v>132</v>
      </c>
      <c r="B46" s="33" t="s">
        <v>96</v>
      </c>
      <c r="C46" s="25" t="s">
        <v>54</v>
      </c>
      <c r="D46" s="24" t="s">
        <v>13</v>
      </c>
      <c r="E46" s="26">
        <v>3.6</v>
      </c>
      <c r="F46" s="26">
        <f t="shared" si="0"/>
        <v>3.6</v>
      </c>
      <c r="G46" s="24">
        <v>1</v>
      </c>
      <c r="H46" s="32">
        <v>10</v>
      </c>
      <c r="I46" s="28">
        <f t="shared" si="1"/>
        <v>10</v>
      </c>
      <c r="J46" s="28">
        <v>0.69</v>
      </c>
      <c r="K46" s="29">
        <f t="shared" si="2"/>
        <v>6.4</v>
      </c>
      <c r="L46" s="30">
        <f t="shared" si="3"/>
        <v>-269</v>
      </c>
      <c r="M46" s="31" t="s">
        <v>134</v>
      </c>
    </row>
    <row r="47" spans="1:13" x14ac:dyDescent="0.25">
      <c r="A47" s="72" t="s">
        <v>132</v>
      </c>
      <c r="B47" s="33" t="s">
        <v>135</v>
      </c>
      <c r="C47" s="25" t="s">
        <v>79</v>
      </c>
      <c r="D47" s="24" t="s">
        <v>104</v>
      </c>
      <c r="E47" s="26">
        <v>12</v>
      </c>
      <c r="F47" s="26">
        <v>12</v>
      </c>
      <c r="G47" s="24">
        <v>1</v>
      </c>
      <c r="H47" s="32">
        <v>15</v>
      </c>
      <c r="I47" s="28">
        <f t="shared" si="1"/>
        <v>15</v>
      </c>
      <c r="J47" s="28">
        <v>4.8</v>
      </c>
      <c r="K47" s="29">
        <f t="shared" si="2"/>
        <v>3</v>
      </c>
      <c r="L47" s="30">
        <f t="shared" si="3"/>
        <v>-266</v>
      </c>
      <c r="M47" s="31" t="s">
        <v>136</v>
      </c>
    </row>
    <row r="48" spans="1:13" x14ac:dyDescent="0.25">
      <c r="A48" s="72" t="s">
        <v>132</v>
      </c>
      <c r="B48" s="33" t="s">
        <v>137</v>
      </c>
      <c r="C48" s="25" t="s">
        <v>138</v>
      </c>
      <c r="D48" s="24" t="s">
        <v>13</v>
      </c>
      <c r="E48" s="26">
        <v>1.28</v>
      </c>
      <c r="F48" s="26">
        <f t="shared" si="0"/>
        <v>1.28</v>
      </c>
      <c r="G48" s="24">
        <v>1</v>
      </c>
      <c r="H48" s="32">
        <v>5</v>
      </c>
      <c r="I48" s="28">
        <f t="shared" si="1"/>
        <v>5</v>
      </c>
      <c r="J48" s="28">
        <v>6</v>
      </c>
      <c r="K48" s="29">
        <f t="shared" si="2"/>
        <v>3.7199999999999998</v>
      </c>
      <c r="L48" s="30">
        <f t="shared" si="3"/>
        <v>-262.27999999999997</v>
      </c>
      <c r="M48" s="31" t="s">
        <v>139</v>
      </c>
    </row>
    <row r="49" spans="1:13" x14ac:dyDescent="0.25">
      <c r="A49" s="72" t="s">
        <v>141</v>
      </c>
      <c r="B49" s="33" t="s">
        <v>140</v>
      </c>
      <c r="C49" s="25" t="s">
        <v>142</v>
      </c>
      <c r="D49" s="24" t="s">
        <v>16</v>
      </c>
      <c r="E49" s="26">
        <v>28</v>
      </c>
      <c r="F49" s="26">
        <f t="shared" si="0"/>
        <v>28</v>
      </c>
      <c r="G49" s="24">
        <v>1</v>
      </c>
      <c r="H49" s="32">
        <v>40</v>
      </c>
      <c r="I49" s="28">
        <f t="shared" si="1"/>
        <v>40</v>
      </c>
      <c r="J49" s="28">
        <v>10</v>
      </c>
      <c r="K49" s="29">
        <f t="shared" si="2"/>
        <v>12</v>
      </c>
      <c r="L49" s="30">
        <f t="shared" si="3"/>
        <v>-250.27999999999997</v>
      </c>
      <c r="M49" s="31" t="s">
        <v>143</v>
      </c>
    </row>
    <row r="50" spans="1:13" x14ac:dyDescent="0.25">
      <c r="A50" s="72" t="s">
        <v>141</v>
      </c>
      <c r="B50" s="65" t="s">
        <v>144</v>
      </c>
      <c r="C50" s="25" t="s">
        <v>90</v>
      </c>
      <c r="D50" s="24" t="s">
        <v>60</v>
      </c>
      <c r="E50" s="26">
        <v>50</v>
      </c>
      <c r="F50" s="26">
        <f t="shared" si="0"/>
        <v>50</v>
      </c>
      <c r="G50" s="24">
        <v>1</v>
      </c>
      <c r="H50" s="32">
        <v>0</v>
      </c>
      <c r="I50" s="28">
        <f t="shared" si="1"/>
        <v>0</v>
      </c>
      <c r="J50" s="28">
        <v>4.8</v>
      </c>
      <c r="K50" s="29">
        <f t="shared" si="2"/>
        <v>-50</v>
      </c>
      <c r="L50" s="30">
        <f t="shared" si="3"/>
        <v>-300.27999999999997</v>
      </c>
      <c r="M50" s="31"/>
    </row>
    <row r="51" spans="1:13" x14ac:dyDescent="0.25">
      <c r="A51" s="72" t="s">
        <v>145</v>
      </c>
      <c r="B51" s="65" t="s">
        <v>146</v>
      </c>
      <c r="C51" s="25" t="s">
        <v>90</v>
      </c>
      <c r="D51" s="24" t="s">
        <v>60</v>
      </c>
      <c r="E51" s="26">
        <v>30</v>
      </c>
      <c r="F51" s="26">
        <f t="shared" si="0"/>
        <v>90</v>
      </c>
      <c r="G51" s="24">
        <v>3</v>
      </c>
      <c r="H51" s="32">
        <v>25</v>
      </c>
      <c r="I51" s="28">
        <f t="shared" si="1"/>
        <v>75</v>
      </c>
      <c r="J51" s="28">
        <v>6</v>
      </c>
      <c r="K51" s="29">
        <f t="shared" si="2"/>
        <v>-15</v>
      </c>
      <c r="L51" s="30">
        <f t="shared" si="3"/>
        <v>-315.27999999999997</v>
      </c>
      <c r="M51" s="31" t="s">
        <v>147</v>
      </c>
    </row>
    <row r="52" spans="1:13" x14ac:dyDescent="0.25">
      <c r="A52" s="72" t="s">
        <v>145</v>
      </c>
      <c r="B52" s="33" t="s">
        <v>53</v>
      </c>
      <c r="C52" s="25" t="s">
        <v>54</v>
      </c>
      <c r="D52" s="24" t="s">
        <v>13</v>
      </c>
      <c r="E52" s="26">
        <v>14.3</v>
      </c>
      <c r="F52" s="26">
        <f t="shared" si="0"/>
        <v>14.3</v>
      </c>
      <c r="G52" s="24">
        <v>1</v>
      </c>
      <c r="H52" s="32">
        <v>35</v>
      </c>
      <c r="I52" s="28">
        <f t="shared" si="1"/>
        <v>35</v>
      </c>
      <c r="J52" s="28">
        <v>6</v>
      </c>
      <c r="K52" s="29">
        <f t="shared" si="2"/>
        <v>20.7</v>
      </c>
      <c r="L52" s="30">
        <f t="shared" si="3"/>
        <v>-294.58</v>
      </c>
      <c r="M52" s="31" t="s">
        <v>148</v>
      </c>
    </row>
    <row r="53" spans="1:13" x14ac:dyDescent="0.25">
      <c r="A53" s="72" t="s">
        <v>145</v>
      </c>
      <c r="B53" s="65" t="s">
        <v>149</v>
      </c>
      <c r="C53" s="25" t="s">
        <v>90</v>
      </c>
      <c r="D53" s="24" t="s">
        <v>60</v>
      </c>
      <c r="E53" s="26">
        <v>18</v>
      </c>
      <c r="F53" s="26">
        <f t="shared" si="0"/>
        <v>36</v>
      </c>
      <c r="G53" s="24">
        <v>2</v>
      </c>
      <c r="H53" s="32">
        <v>25</v>
      </c>
      <c r="I53" s="28">
        <f t="shared" si="1"/>
        <v>50</v>
      </c>
      <c r="J53" s="28">
        <v>3</v>
      </c>
      <c r="K53" s="29">
        <f t="shared" si="2"/>
        <v>14</v>
      </c>
      <c r="L53" s="30">
        <f t="shared" si="3"/>
        <v>-280.58</v>
      </c>
      <c r="M53" s="31" t="s">
        <v>151</v>
      </c>
    </row>
    <row r="54" spans="1:13" x14ac:dyDescent="0.25">
      <c r="A54" s="72" t="s">
        <v>150</v>
      </c>
      <c r="B54" s="65" t="s">
        <v>149</v>
      </c>
      <c r="C54" s="25" t="s">
        <v>90</v>
      </c>
      <c r="D54" s="24" t="s">
        <v>60</v>
      </c>
      <c r="E54" s="26">
        <v>18</v>
      </c>
      <c r="F54" s="26">
        <f t="shared" si="0"/>
        <v>54</v>
      </c>
      <c r="G54" s="24">
        <v>3</v>
      </c>
      <c r="H54" s="32">
        <v>25</v>
      </c>
      <c r="I54" s="28">
        <f t="shared" si="1"/>
        <v>75</v>
      </c>
      <c r="J54" s="28">
        <v>15</v>
      </c>
      <c r="K54" s="29">
        <f t="shared" si="2"/>
        <v>21</v>
      </c>
      <c r="L54" s="30">
        <f t="shared" si="3"/>
        <v>-259.58</v>
      </c>
      <c r="M54" s="31" t="s">
        <v>152</v>
      </c>
    </row>
    <row r="55" spans="1:13" x14ac:dyDescent="0.25">
      <c r="A55" s="72" t="s">
        <v>153</v>
      </c>
      <c r="B55" s="65" t="s">
        <v>154</v>
      </c>
      <c r="C55" s="25" t="s">
        <v>90</v>
      </c>
      <c r="D55" s="24" t="s">
        <v>86</v>
      </c>
      <c r="E55" s="26">
        <v>50</v>
      </c>
      <c r="F55" s="26">
        <f t="shared" si="0"/>
        <v>50</v>
      </c>
      <c r="G55" s="24">
        <v>1</v>
      </c>
      <c r="H55" s="32">
        <v>0</v>
      </c>
      <c r="I55" s="28">
        <f t="shared" si="1"/>
        <v>0</v>
      </c>
      <c r="J55" s="28">
        <v>10</v>
      </c>
      <c r="K55" s="29">
        <f t="shared" si="2"/>
        <v>-50</v>
      </c>
      <c r="L55" s="30">
        <f t="shared" si="3"/>
        <v>-309.58</v>
      </c>
      <c r="M55" s="31"/>
    </row>
    <row r="56" spans="1:13" x14ac:dyDescent="0.25">
      <c r="A56" s="72" t="s">
        <v>153</v>
      </c>
      <c r="B56" s="67" t="s">
        <v>112</v>
      </c>
      <c r="C56" s="25" t="s">
        <v>79</v>
      </c>
      <c r="D56" s="24" t="s">
        <v>21</v>
      </c>
      <c r="E56" s="26">
        <v>17.5</v>
      </c>
      <c r="F56" s="26">
        <f t="shared" si="0"/>
        <v>17.5</v>
      </c>
      <c r="G56" s="24">
        <v>1</v>
      </c>
      <c r="H56" s="32">
        <v>25</v>
      </c>
      <c r="I56" s="28">
        <f t="shared" si="1"/>
        <v>25</v>
      </c>
      <c r="J56" s="28">
        <v>3</v>
      </c>
      <c r="K56" s="29">
        <f t="shared" si="2"/>
        <v>7.5</v>
      </c>
      <c r="L56" s="30">
        <f t="shared" si="3"/>
        <v>-302.08</v>
      </c>
      <c r="M56" s="31" t="s">
        <v>155</v>
      </c>
    </row>
    <row r="57" spans="1:13" x14ac:dyDescent="0.25">
      <c r="A57" s="72" t="s">
        <v>153</v>
      </c>
      <c r="B57" s="33" t="s">
        <v>156</v>
      </c>
      <c r="C57" s="25" t="s">
        <v>90</v>
      </c>
      <c r="D57" s="24" t="s">
        <v>157</v>
      </c>
      <c r="E57" s="26">
        <v>30</v>
      </c>
      <c r="F57" s="26">
        <f t="shared" si="0"/>
        <v>30</v>
      </c>
      <c r="G57" s="24">
        <v>1</v>
      </c>
      <c r="H57" s="32">
        <v>60</v>
      </c>
      <c r="I57" s="28">
        <f t="shared" si="1"/>
        <v>60</v>
      </c>
      <c r="J57" s="28">
        <v>15</v>
      </c>
      <c r="K57" s="29">
        <f t="shared" si="2"/>
        <v>30</v>
      </c>
      <c r="L57" s="30">
        <f t="shared" si="3"/>
        <v>-272.08</v>
      </c>
      <c r="M57" s="31" t="s">
        <v>158</v>
      </c>
    </row>
    <row r="58" spans="1:13" x14ac:dyDescent="0.25">
      <c r="A58" s="72" t="s">
        <v>159</v>
      </c>
      <c r="B58" s="65" t="s">
        <v>160</v>
      </c>
      <c r="C58" s="25" t="s">
        <v>90</v>
      </c>
      <c r="D58" s="24" t="s">
        <v>60</v>
      </c>
      <c r="E58" s="26">
        <v>45</v>
      </c>
      <c r="F58" s="26">
        <f t="shared" si="0"/>
        <v>90</v>
      </c>
      <c r="G58" s="24">
        <v>2</v>
      </c>
      <c r="H58" s="32">
        <v>25</v>
      </c>
      <c r="I58" s="28">
        <f t="shared" si="1"/>
        <v>50</v>
      </c>
      <c r="J58" s="28">
        <v>6</v>
      </c>
      <c r="K58" s="29">
        <f t="shared" si="2"/>
        <v>-40</v>
      </c>
      <c r="L58" s="30">
        <f t="shared" si="3"/>
        <v>-312.08</v>
      </c>
      <c r="M58" s="31" t="s">
        <v>161</v>
      </c>
    </row>
    <row r="59" spans="1:13" x14ac:dyDescent="0.25">
      <c r="A59" s="72" t="s">
        <v>159</v>
      </c>
      <c r="B59" s="33" t="s">
        <v>162</v>
      </c>
      <c r="C59" s="25" t="s">
        <v>79</v>
      </c>
      <c r="D59" s="24" t="s">
        <v>104</v>
      </c>
      <c r="E59" s="26">
        <v>12</v>
      </c>
      <c r="F59" s="26">
        <f t="shared" si="0"/>
        <v>12</v>
      </c>
      <c r="G59" s="24">
        <v>1</v>
      </c>
      <c r="H59" s="32">
        <v>15</v>
      </c>
      <c r="I59" s="28">
        <f t="shared" si="1"/>
        <v>15</v>
      </c>
      <c r="J59" s="28">
        <v>0.69</v>
      </c>
      <c r="K59" s="29">
        <f t="shared" si="2"/>
        <v>3</v>
      </c>
      <c r="L59" s="30">
        <f t="shared" si="3"/>
        <v>-309.08</v>
      </c>
      <c r="M59" s="31" t="s">
        <v>163</v>
      </c>
    </row>
    <row r="60" spans="1:13" x14ac:dyDescent="0.25">
      <c r="A60" s="72" t="s">
        <v>159</v>
      </c>
      <c r="B60" s="33" t="s">
        <v>137</v>
      </c>
      <c r="C60" s="25" t="s">
        <v>138</v>
      </c>
      <c r="D60" s="24" t="s">
        <v>13</v>
      </c>
      <c r="E60" s="26">
        <v>1.28</v>
      </c>
      <c r="F60" s="26">
        <f t="shared" si="0"/>
        <v>1.28</v>
      </c>
      <c r="G60" s="24">
        <v>1</v>
      </c>
      <c r="H60" s="32">
        <v>5</v>
      </c>
      <c r="I60" s="28">
        <f t="shared" si="1"/>
        <v>5</v>
      </c>
      <c r="J60" s="28">
        <v>4.8</v>
      </c>
      <c r="K60" s="29">
        <f t="shared" si="2"/>
        <v>3.7199999999999998</v>
      </c>
      <c r="L60" s="30">
        <f t="shared" si="3"/>
        <v>-305.35999999999996</v>
      </c>
      <c r="M60" s="31" t="s">
        <v>164</v>
      </c>
    </row>
    <row r="61" spans="1:13" x14ac:dyDescent="0.25">
      <c r="A61" s="72" t="s">
        <v>165</v>
      </c>
      <c r="B61" s="65" t="s">
        <v>166</v>
      </c>
      <c r="C61" s="25" t="s">
        <v>90</v>
      </c>
      <c r="D61" s="24" t="s">
        <v>86</v>
      </c>
      <c r="E61" s="26">
        <v>50</v>
      </c>
      <c r="F61" s="26">
        <f t="shared" si="0"/>
        <v>50</v>
      </c>
      <c r="G61" s="24">
        <v>1</v>
      </c>
      <c r="H61" s="32">
        <v>0</v>
      </c>
      <c r="I61" s="28">
        <f t="shared" si="1"/>
        <v>0</v>
      </c>
      <c r="J61" s="28">
        <v>15</v>
      </c>
      <c r="K61" s="29">
        <f t="shared" si="2"/>
        <v>-50</v>
      </c>
      <c r="L61" s="30">
        <f t="shared" si="3"/>
        <v>-355.35999999999996</v>
      </c>
      <c r="M61" s="31"/>
    </row>
    <row r="62" spans="1:13" x14ac:dyDescent="0.25">
      <c r="A62" s="72" t="s">
        <v>169</v>
      </c>
      <c r="B62" s="65" t="s">
        <v>167</v>
      </c>
      <c r="C62" s="25" t="s">
        <v>90</v>
      </c>
      <c r="D62" s="24" t="s">
        <v>60</v>
      </c>
      <c r="E62" s="26">
        <v>45</v>
      </c>
      <c r="F62" s="26">
        <f t="shared" si="0"/>
        <v>90</v>
      </c>
      <c r="G62" s="24">
        <v>2</v>
      </c>
      <c r="H62" s="32">
        <v>25</v>
      </c>
      <c r="I62" s="28">
        <f t="shared" si="1"/>
        <v>50</v>
      </c>
      <c r="J62" s="28">
        <v>6</v>
      </c>
      <c r="K62" s="29">
        <f t="shared" si="2"/>
        <v>-40</v>
      </c>
      <c r="L62" s="30">
        <f t="shared" si="3"/>
        <v>-395.35999999999996</v>
      </c>
      <c r="M62" s="31" t="s">
        <v>168</v>
      </c>
    </row>
    <row r="63" spans="1:13" x14ac:dyDescent="0.25">
      <c r="A63" s="23">
        <v>42029</v>
      </c>
      <c r="B63" s="33" t="s">
        <v>173</v>
      </c>
      <c r="C63" s="25" t="s">
        <v>54</v>
      </c>
      <c r="D63" s="24" t="s">
        <v>13</v>
      </c>
      <c r="E63" s="26">
        <v>14.3</v>
      </c>
      <c r="F63" s="26">
        <f t="shared" si="0"/>
        <v>14.3</v>
      </c>
      <c r="G63" s="24">
        <v>1</v>
      </c>
      <c r="H63" s="32">
        <v>24.5</v>
      </c>
      <c r="I63" s="28">
        <f t="shared" si="1"/>
        <v>24.5</v>
      </c>
      <c r="J63" s="28">
        <v>6</v>
      </c>
      <c r="K63" s="29">
        <f t="shared" si="2"/>
        <v>10.199999999999999</v>
      </c>
      <c r="L63" s="30">
        <f t="shared" si="3"/>
        <v>-385.15999999999997</v>
      </c>
      <c r="M63" s="31" t="s">
        <v>170</v>
      </c>
    </row>
    <row r="64" spans="1:13" x14ac:dyDescent="0.25">
      <c r="A64" s="23">
        <v>42029</v>
      </c>
      <c r="B64" s="33" t="s">
        <v>174</v>
      </c>
      <c r="C64" s="25" t="s">
        <v>57</v>
      </c>
      <c r="D64" s="24" t="s">
        <v>21</v>
      </c>
      <c r="E64" s="26">
        <v>35</v>
      </c>
      <c r="F64" s="26">
        <f t="shared" si="0"/>
        <v>35</v>
      </c>
      <c r="G64" s="24">
        <v>1</v>
      </c>
      <c r="H64" s="32">
        <v>45</v>
      </c>
      <c r="I64" s="28">
        <f t="shared" si="1"/>
        <v>45</v>
      </c>
      <c r="J64" s="28">
        <v>6</v>
      </c>
      <c r="K64" s="29">
        <f t="shared" si="2"/>
        <v>10</v>
      </c>
      <c r="L64" s="30">
        <f t="shared" si="3"/>
        <v>-375.15999999999997</v>
      </c>
      <c r="M64" s="31" t="s">
        <v>170</v>
      </c>
    </row>
    <row r="65" spans="1:13" x14ac:dyDescent="0.25">
      <c r="A65" s="23">
        <v>42029</v>
      </c>
      <c r="B65" s="33" t="s">
        <v>175</v>
      </c>
      <c r="C65" s="25" t="s">
        <v>171</v>
      </c>
      <c r="D65" s="24" t="s">
        <v>17</v>
      </c>
      <c r="E65" s="26">
        <v>13</v>
      </c>
      <c r="F65" s="26">
        <f t="shared" si="0"/>
        <v>26</v>
      </c>
      <c r="G65" s="24">
        <v>2</v>
      </c>
      <c r="H65" s="32">
        <v>13.5</v>
      </c>
      <c r="I65" s="28">
        <f t="shared" si="1"/>
        <v>27</v>
      </c>
      <c r="J65" s="28">
        <v>3</v>
      </c>
      <c r="K65" s="29">
        <f t="shared" si="2"/>
        <v>1</v>
      </c>
      <c r="L65" s="30">
        <f t="shared" si="3"/>
        <v>-374.15999999999997</v>
      </c>
      <c r="M65" s="31" t="s">
        <v>170</v>
      </c>
    </row>
    <row r="66" spans="1:13" x14ac:dyDescent="0.25">
      <c r="A66" s="23">
        <v>42029</v>
      </c>
      <c r="B66" s="33" t="s">
        <v>176</v>
      </c>
      <c r="C66" s="25" t="s">
        <v>52</v>
      </c>
      <c r="D66" s="24" t="s">
        <v>21</v>
      </c>
      <c r="E66" s="26">
        <v>14</v>
      </c>
      <c r="F66" s="26">
        <f t="shared" si="0"/>
        <v>14</v>
      </c>
      <c r="G66" s="24">
        <v>1</v>
      </c>
      <c r="H66" s="32">
        <v>18</v>
      </c>
      <c r="I66" s="28">
        <f t="shared" si="1"/>
        <v>18</v>
      </c>
      <c r="J66" s="28">
        <v>15</v>
      </c>
      <c r="K66" s="29">
        <f t="shared" si="2"/>
        <v>4</v>
      </c>
      <c r="L66" s="30">
        <f t="shared" si="3"/>
        <v>-370.15999999999997</v>
      </c>
      <c r="M66" s="31" t="s">
        <v>170</v>
      </c>
    </row>
    <row r="67" spans="1:13" x14ac:dyDescent="0.25">
      <c r="A67" s="23">
        <v>42029</v>
      </c>
      <c r="B67" s="65" t="s">
        <v>177</v>
      </c>
      <c r="C67" s="25" t="s">
        <v>90</v>
      </c>
      <c r="D67" s="24" t="s">
        <v>86</v>
      </c>
      <c r="E67" s="26">
        <v>90</v>
      </c>
      <c r="F67" s="26">
        <f t="shared" si="0"/>
        <v>90</v>
      </c>
      <c r="G67" s="24">
        <v>1</v>
      </c>
      <c r="H67" s="32">
        <v>25</v>
      </c>
      <c r="I67" s="28">
        <f t="shared" si="1"/>
        <v>25</v>
      </c>
      <c r="J67" s="28">
        <v>10</v>
      </c>
      <c r="K67" s="29">
        <f t="shared" si="2"/>
        <v>-65</v>
      </c>
      <c r="L67" s="30">
        <f t="shared" si="3"/>
        <v>-435.15999999999997</v>
      </c>
      <c r="M67" s="31" t="s">
        <v>172</v>
      </c>
    </row>
    <row r="68" spans="1:13" x14ac:dyDescent="0.25">
      <c r="A68" s="23">
        <v>42029</v>
      </c>
      <c r="B68" s="33" t="s">
        <v>174</v>
      </c>
      <c r="C68" s="25" t="s">
        <v>57</v>
      </c>
      <c r="D68" s="24" t="s">
        <v>21</v>
      </c>
      <c r="E68" s="26">
        <v>35</v>
      </c>
      <c r="F68" s="26">
        <f t="shared" si="0"/>
        <v>35</v>
      </c>
      <c r="G68" s="24">
        <v>1</v>
      </c>
      <c r="H68" s="32">
        <v>45</v>
      </c>
      <c r="I68" s="28">
        <f t="shared" si="1"/>
        <v>45</v>
      </c>
      <c r="J68" s="28">
        <v>3</v>
      </c>
      <c r="K68" s="29">
        <f t="shared" si="2"/>
        <v>10</v>
      </c>
      <c r="L68" s="30">
        <f t="shared" si="3"/>
        <v>-425.15999999999997</v>
      </c>
      <c r="M68" s="31" t="s">
        <v>178</v>
      </c>
    </row>
    <row r="69" spans="1:13" x14ac:dyDescent="0.25">
      <c r="A69" s="23">
        <v>42030</v>
      </c>
      <c r="B69" s="65" t="s">
        <v>179</v>
      </c>
      <c r="C69" s="25" t="s">
        <v>90</v>
      </c>
      <c r="D69" s="24" t="s">
        <v>60</v>
      </c>
      <c r="E69" s="26">
        <v>45</v>
      </c>
      <c r="F69" s="26">
        <f>E69*G69</f>
        <v>90</v>
      </c>
      <c r="G69" s="24">
        <v>2</v>
      </c>
      <c r="H69" s="32">
        <v>25</v>
      </c>
      <c r="I69" s="28">
        <f>H69*G69</f>
        <v>50</v>
      </c>
      <c r="J69" s="28">
        <v>15</v>
      </c>
      <c r="K69" s="29">
        <f t="shared" si="2"/>
        <v>-40</v>
      </c>
      <c r="L69" s="30">
        <f t="shared" si="3"/>
        <v>-465.15999999999997</v>
      </c>
      <c r="M69" s="31" t="s">
        <v>180</v>
      </c>
    </row>
    <row r="70" spans="1:13" x14ac:dyDescent="0.25">
      <c r="A70" s="23">
        <v>42030</v>
      </c>
      <c r="B70" s="33" t="s">
        <v>181</v>
      </c>
      <c r="C70" s="25" t="s">
        <v>79</v>
      </c>
      <c r="D70" s="24" t="s">
        <v>16</v>
      </c>
      <c r="E70" s="26">
        <v>11.2</v>
      </c>
      <c r="F70" s="26">
        <f>E70*G70</f>
        <v>11.2</v>
      </c>
      <c r="G70" s="24">
        <v>1</v>
      </c>
      <c r="H70" s="32">
        <v>16</v>
      </c>
      <c r="I70" s="28">
        <f>H70*G70</f>
        <v>16</v>
      </c>
      <c r="J70" s="28">
        <v>6</v>
      </c>
      <c r="K70" s="29">
        <f>I70-F70</f>
        <v>4.8000000000000007</v>
      </c>
      <c r="L70" s="30">
        <f t="shared" ref="L70:L75" si="4">L69+K70</f>
        <v>-460.35999999999996</v>
      </c>
      <c r="M70" s="31" t="s">
        <v>182</v>
      </c>
    </row>
    <row r="71" spans="1:13" x14ac:dyDescent="0.25">
      <c r="A71" s="23">
        <v>42030</v>
      </c>
      <c r="B71" s="33" t="s">
        <v>63</v>
      </c>
      <c r="C71" s="25" t="s">
        <v>64</v>
      </c>
      <c r="D71" s="24" t="s">
        <v>13</v>
      </c>
      <c r="E71" s="26">
        <v>0.95</v>
      </c>
      <c r="F71" s="26">
        <f>E71*G71</f>
        <v>4.75</v>
      </c>
      <c r="G71" s="24">
        <v>5</v>
      </c>
      <c r="H71" s="32">
        <v>1</v>
      </c>
      <c r="I71" s="28">
        <f>H71*G71</f>
        <v>5</v>
      </c>
      <c r="J71" s="28">
        <v>0.69</v>
      </c>
      <c r="K71" s="29">
        <f>I71-F71</f>
        <v>0.25</v>
      </c>
      <c r="L71" s="30">
        <f t="shared" si="4"/>
        <v>-460.10999999999996</v>
      </c>
      <c r="M71" s="31" t="s">
        <v>182</v>
      </c>
    </row>
    <row r="72" spans="1:13" x14ac:dyDescent="0.25">
      <c r="A72" s="23">
        <v>42031</v>
      </c>
      <c r="B72" s="65" t="s">
        <v>183</v>
      </c>
      <c r="C72" s="25" t="s">
        <v>90</v>
      </c>
      <c r="D72" s="24" t="s">
        <v>60</v>
      </c>
      <c r="E72" s="26">
        <v>50</v>
      </c>
      <c r="F72" s="26">
        <f>E72*G72</f>
        <v>50</v>
      </c>
      <c r="G72" s="24">
        <v>1</v>
      </c>
      <c r="H72" s="32">
        <v>0</v>
      </c>
      <c r="I72" s="28">
        <f>H72*G72</f>
        <v>0</v>
      </c>
      <c r="J72" s="28">
        <v>4.8</v>
      </c>
      <c r="K72" s="29">
        <f t="shared" si="2"/>
        <v>-50</v>
      </c>
      <c r="L72" s="30">
        <f t="shared" si="4"/>
        <v>-510.10999999999996</v>
      </c>
      <c r="M72" s="31"/>
    </row>
    <row r="73" spans="1:13" x14ac:dyDescent="0.25">
      <c r="A73" s="23">
        <v>42032</v>
      </c>
      <c r="B73" s="65" t="s">
        <v>184</v>
      </c>
      <c r="C73" s="25" t="s">
        <v>90</v>
      </c>
      <c r="D73" s="24" t="s">
        <v>86</v>
      </c>
      <c r="E73" s="26">
        <v>50</v>
      </c>
      <c r="F73" s="26">
        <f>E73*G73</f>
        <v>50</v>
      </c>
      <c r="G73" s="24">
        <v>1</v>
      </c>
      <c r="H73" s="32">
        <v>0</v>
      </c>
      <c r="I73" s="28">
        <f t="shared" ref="I73:I82" si="5">H73*G73</f>
        <v>0</v>
      </c>
      <c r="J73" s="28">
        <v>6</v>
      </c>
      <c r="K73" s="29">
        <f t="shared" si="2"/>
        <v>-50</v>
      </c>
      <c r="L73" s="30">
        <f t="shared" si="4"/>
        <v>-560.1099999999999</v>
      </c>
      <c r="M73" s="31"/>
    </row>
    <row r="74" spans="1:13" x14ac:dyDescent="0.25">
      <c r="A74" s="23">
        <v>42032</v>
      </c>
      <c r="B74" s="65" t="s">
        <v>185</v>
      </c>
      <c r="C74" s="25" t="s">
        <v>90</v>
      </c>
      <c r="D74" s="24" t="s">
        <v>60</v>
      </c>
      <c r="E74" s="26">
        <v>30</v>
      </c>
      <c r="F74" s="26">
        <f t="shared" ref="F74:F82" si="6">E74*G74</f>
        <v>30</v>
      </c>
      <c r="G74" s="24">
        <v>1</v>
      </c>
      <c r="H74" s="32">
        <v>25</v>
      </c>
      <c r="I74" s="28">
        <f>H74*G74</f>
        <v>25</v>
      </c>
      <c r="J74" s="28">
        <v>10</v>
      </c>
      <c r="K74" s="29">
        <f>I74-F74</f>
        <v>-5</v>
      </c>
      <c r="L74" s="30">
        <f t="shared" si="4"/>
        <v>-565.1099999999999</v>
      </c>
      <c r="M74" s="31" t="s">
        <v>186</v>
      </c>
    </row>
    <row r="75" spans="1:13" x14ac:dyDescent="0.25">
      <c r="A75" s="23">
        <v>42033</v>
      </c>
      <c r="B75" s="65" t="s">
        <v>185</v>
      </c>
      <c r="C75" s="25" t="s">
        <v>90</v>
      </c>
      <c r="D75" s="24" t="s">
        <v>60</v>
      </c>
      <c r="E75" s="26">
        <v>30</v>
      </c>
      <c r="F75" s="26">
        <f t="shared" si="6"/>
        <v>60</v>
      </c>
      <c r="G75" s="24">
        <v>2</v>
      </c>
      <c r="H75" s="32">
        <v>25</v>
      </c>
      <c r="I75" s="28">
        <f t="shared" si="5"/>
        <v>50</v>
      </c>
      <c r="J75" s="28">
        <v>4.8</v>
      </c>
      <c r="K75" s="29">
        <f t="shared" si="2"/>
        <v>-10</v>
      </c>
      <c r="L75" s="30">
        <f t="shared" si="4"/>
        <v>-575.1099999999999</v>
      </c>
      <c r="M75" s="31" t="s">
        <v>187</v>
      </c>
    </row>
    <row r="76" spans="1:13" x14ac:dyDescent="0.25">
      <c r="A76" s="23">
        <v>42033</v>
      </c>
      <c r="B76" s="24" t="s">
        <v>98</v>
      </c>
      <c r="C76" s="25" t="s">
        <v>99</v>
      </c>
      <c r="D76" s="24" t="s">
        <v>13</v>
      </c>
      <c r="E76" s="26">
        <v>3</v>
      </c>
      <c r="F76" s="26">
        <f t="shared" si="6"/>
        <v>3</v>
      </c>
      <c r="G76" s="24">
        <v>1</v>
      </c>
      <c r="H76" s="32">
        <v>15</v>
      </c>
      <c r="I76" s="28">
        <f t="shared" si="5"/>
        <v>15</v>
      </c>
      <c r="J76" s="28">
        <v>6</v>
      </c>
      <c r="K76" s="29">
        <f t="shared" si="2"/>
        <v>12</v>
      </c>
      <c r="L76" s="30">
        <f t="shared" ref="L76:L82" si="7">L75+K76</f>
        <v>-563.1099999999999</v>
      </c>
      <c r="M76" s="31" t="s">
        <v>188</v>
      </c>
    </row>
    <row r="77" spans="1:13" x14ac:dyDescent="0.25">
      <c r="A77" s="23">
        <v>42034</v>
      </c>
      <c r="B77" s="65" t="s">
        <v>185</v>
      </c>
      <c r="C77" s="25" t="s">
        <v>90</v>
      </c>
      <c r="D77" s="24" t="s">
        <v>86</v>
      </c>
      <c r="E77" s="26">
        <v>45</v>
      </c>
      <c r="F77" s="26">
        <f t="shared" si="6"/>
        <v>90</v>
      </c>
      <c r="G77" s="24">
        <v>2</v>
      </c>
      <c r="H77" s="32">
        <v>25</v>
      </c>
      <c r="I77" s="28">
        <f t="shared" si="5"/>
        <v>50</v>
      </c>
      <c r="J77" s="28">
        <v>6</v>
      </c>
      <c r="K77" s="29">
        <f t="shared" si="2"/>
        <v>-40</v>
      </c>
      <c r="L77" s="30">
        <f t="shared" si="7"/>
        <v>-603.1099999999999</v>
      </c>
      <c r="M77" s="31" t="s">
        <v>189</v>
      </c>
    </row>
    <row r="78" spans="1:13" x14ac:dyDescent="0.25">
      <c r="A78" s="23">
        <v>42034</v>
      </c>
      <c r="B78" s="65" t="s">
        <v>202</v>
      </c>
      <c r="C78" s="25" t="s">
        <v>90</v>
      </c>
      <c r="D78" s="24" t="s">
        <v>60</v>
      </c>
      <c r="E78" s="26">
        <v>45</v>
      </c>
      <c r="F78" s="26">
        <f t="shared" si="6"/>
        <v>90</v>
      </c>
      <c r="G78" s="24">
        <v>2</v>
      </c>
      <c r="H78" s="32">
        <v>25</v>
      </c>
      <c r="I78" s="28">
        <f t="shared" si="5"/>
        <v>50</v>
      </c>
      <c r="J78" s="28">
        <v>3</v>
      </c>
      <c r="K78" s="29">
        <f t="shared" si="2"/>
        <v>-40</v>
      </c>
      <c r="L78" s="30">
        <f t="shared" si="7"/>
        <v>-643.1099999999999</v>
      </c>
      <c r="M78" s="31" t="s">
        <v>190</v>
      </c>
    </row>
    <row r="79" spans="1:13" x14ac:dyDescent="0.25">
      <c r="A79" s="73" t="s">
        <v>191</v>
      </c>
      <c r="B79" s="65" t="s">
        <v>192</v>
      </c>
      <c r="C79" s="25" t="s">
        <v>90</v>
      </c>
      <c r="D79" s="24" t="s">
        <v>60</v>
      </c>
      <c r="E79" s="26">
        <v>90</v>
      </c>
      <c r="F79" s="26">
        <f t="shared" si="6"/>
        <v>90</v>
      </c>
      <c r="G79" s="24">
        <v>1</v>
      </c>
      <c r="H79" s="32">
        <v>25</v>
      </c>
      <c r="I79" s="28">
        <f t="shared" si="5"/>
        <v>25</v>
      </c>
      <c r="J79" s="28">
        <v>15</v>
      </c>
      <c r="K79" s="29">
        <f t="shared" si="2"/>
        <v>-65</v>
      </c>
      <c r="L79" s="30">
        <f t="shared" si="7"/>
        <v>-708.1099999999999</v>
      </c>
      <c r="M79" s="31" t="s">
        <v>193</v>
      </c>
    </row>
    <row r="80" spans="1:13" x14ac:dyDescent="0.25">
      <c r="A80" s="73" t="s">
        <v>191</v>
      </c>
      <c r="B80" s="33" t="s">
        <v>53</v>
      </c>
      <c r="C80" s="25" t="s">
        <v>54</v>
      </c>
      <c r="D80" s="24" t="s">
        <v>13</v>
      </c>
      <c r="E80" s="26">
        <v>14.3</v>
      </c>
      <c r="F80" s="26">
        <f t="shared" si="6"/>
        <v>14.3</v>
      </c>
      <c r="G80" s="24">
        <v>1</v>
      </c>
      <c r="H80" s="32">
        <v>35</v>
      </c>
      <c r="I80" s="28">
        <f t="shared" si="5"/>
        <v>35</v>
      </c>
      <c r="J80" s="28">
        <v>10</v>
      </c>
      <c r="K80" s="29">
        <f t="shared" si="2"/>
        <v>20.7</v>
      </c>
      <c r="L80" s="30">
        <f t="shared" si="7"/>
        <v>-687.40999999999985</v>
      </c>
      <c r="M80" s="31" t="s">
        <v>194</v>
      </c>
    </row>
    <row r="81" spans="1:13" x14ac:dyDescent="0.25">
      <c r="A81" s="73" t="s">
        <v>191</v>
      </c>
      <c r="B81" s="33" t="s">
        <v>98</v>
      </c>
      <c r="C81" s="25" t="s">
        <v>99</v>
      </c>
      <c r="D81" s="24" t="s">
        <v>13</v>
      </c>
      <c r="E81" s="26">
        <v>3</v>
      </c>
      <c r="F81" s="26">
        <f t="shared" si="6"/>
        <v>3</v>
      </c>
      <c r="G81" s="24">
        <v>1</v>
      </c>
      <c r="H81" s="32">
        <v>15</v>
      </c>
      <c r="I81" s="28">
        <f t="shared" si="5"/>
        <v>15</v>
      </c>
      <c r="J81" s="28">
        <v>3</v>
      </c>
      <c r="K81" s="29">
        <f t="shared" si="2"/>
        <v>12</v>
      </c>
      <c r="L81" s="30">
        <f t="shared" si="7"/>
        <v>-675.40999999999985</v>
      </c>
      <c r="M81" s="31" t="s">
        <v>195</v>
      </c>
    </row>
    <row r="82" spans="1:13" x14ac:dyDescent="0.25">
      <c r="A82" s="73" t="s">
        <v>191</v>
      </c>
      <c r="B82" s="24" t="s">
        <v>122</v>
      </c>
      <c r="C82" s="25" t="s">
        <v>54</v>
      </c>
      <c r="D82" s="24" t="s">
        <v>13</v>
      </c>
      <c r="E82" s="26">
        <v>3.6</v>
      </c>
      <c r="F82" s="26">
        <f t="shared" si="6"/>
        <v>3.6</v>
      </c>
      <c r="G82" s="24">
        <v>1</v>
      </c>
      <c r="H82" s="32">
        <v>10</v>
      </c>
      <c r="I82" s="28">
        <f t="shared" si="5"/>
        <v>10</v>
      </c>
      <c r="J82" s="28">
        <v>15</v>
      </c>
      <c r="K82" s="29">
        <f t="shared" si="2"/>
        <v>6.4</v>
      </c>
      <c r="L82" s="30">
        <f t="shared" si="7"/>
        <v>-669.00999999999988</v>
      </c>
      <c r="M82" s="31" t="s">
        <v>196</v>
      </c>
    </row>
    <row r="83" spans="1:13" s="44" customFormat="1" ht="18.75" customHeight="1" x14ac:dyDescent="0.25">
      <c r="A83" s="34"/>
      <c r="B83" s="35" t="s">
        <v>20</v>
      </c>
      <c r="C83" s="36"/>
      <c r="D83" s="37"/>
      <c r="E83" s="38"/>
      <c r="F83" s="39">
        <f>SUBTOTAL(9,F4:F82)</f>
        <v>2990.31</v>
      </c>
      <c r="G83" s="40">
        <f>SUBTOTAL(9,G4:G82)</f>
        <v>120</v>
      </c>
      <c r="H83" s="41"/>
      <c r="I83" s="39">
        <f>SUBTOTAL(9,I4:I82)</f>
        <v>2171.3000000000002</v>
      </c>
      <c r="J83" s="42">
        <f>SUBTOTAL(9,J4:J82)</f>
        <v>562.95000000000005</v>
      </c>
      <c r="K83" s="42">
        <f>SUBTOTAL(9,K4:K82)</f>
        <v>-819.01</v>
      </c>
      <c r="L83" s="43"/>
    </row>
    <row r="84" spans="1:13" x14ac:dyDescent="0.25">
      <c r="A84" s="2"/>
      <c r="B84" s="2"/>
      <c r="D84" s="45"/>
      <c r="E84" s="4"/>
      <c r="F84" s="4"/>
      <c r="G84" s="5"/>
      <c r="H84" s="6"/>
      <c r="I84" s="12"/>
      <c r="J84" s="13"/>
      <c r="K84" s="9"/>
      <c r="L84" s="10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46" t="s">
        <v>21</v>
      </c>
      <c r="C86" s="47"/>
      <c r="D86" s="48"/>
    </row>
    <row r="87" spans="1:13" x14ac:dyDescent="0.25">
      <c r="A87" s="2"/>
      <c r="B87" s="49" t="s">
        <v>22</v>
      </c>
      <c r="C87" s="50" t="s">
        <v>23</v>
      </c>
      <c r="D87" s="51" t="s">
        <v>24</v>
      </c>
    </row>
    <row r="88" spans="1:13" x14ac:dyDescent="0.25">
      <c r="B88" s="52" t="s">
        <v>25</v>
      </c>
      <c r="C88" s="53">
        <v>63</v>
      </c>
      <c r="D88" s="54">
        <v>90</v>
      </c>
    </row>
    <row r="89" spans="1:13" x14ac:dyDescent="0.25">
      <c r="B89" s="52" t="s">
        <v>213</v>
      </c>
      <c r="C89" s="53">
        <v>56</v>
      </c>
      <c r="D89" s="54">
        <v>78</v>
      </c>
    </row>
    <row r="90" spans="1:13" x14ac:dyDescent="0.25">
      <c r="B90" s="52" t="s">
        <v>212</v>
      </c>
      <c r="C90" s="53">
        <v>70</v>
      </c>
      <c r="D90" s="54">
        <v>90</v>
      </c>
    </row>
    <row r="91" spans="1:13" x14ac:dyDescent="0.25">
      <c r="B91" s="56" t="s">
        <v>20</v>
      </c>
      <c r="C91" s="57">
        <f>SUM(C88:C90)</f>
        <v>189</v>
      </c>
      <c r="D91" s="58">
        <f>SUM(D88:D90)</f>
        <v>258</v>
      </c>
    </row>
    <row r="92" spans="1:13" x14ac:dyDescent="0.25">
      <c r="A92" s="59"/>
      <c r="C92" s="60"/>
    </row>
    <row r="93" spans="1:13" x14ac:dyDescent="0.25">
      <c r="B93" s="46" t="s">
        <v>13</v>
      </c>
      <c r="C93" s="47"/>
      <c r="D93" s="48"/>
    </row>
    <row r="94" spans="1:13" x14ac:dyDescent="0.25">
      <c r="B94" s="49" t="s">
        <v>22</v>
      </c>
      <c r="C94" s="50" t="s">
        <v>23</v>
      </c>
      <c r="D94" s="51" t="s">
        <v>24</v>
      </c>
    </row>
    <row r="95" spans="1:13" x14ac:dyDescent="0.25">
      <c r="B95" s="52" t="s">
        <v>211</v>
      </c>
      <c r="C95" s="53">
        <v>4.5999999999999996</v>
      </c>
      <c r="D95" s="54">
        <v>20</v>
      </c>
    </row>
    <row r="96" spans="1:13" x14ac:dyDescent="0.25">
      <c r="B96" s="52" t="s">
        <v>214</v>
      </c>
      <c r="C96" s="53">
        <v>2.56</v>
      </c>
      <c r="D96" s="54">
        <v>10</v>
      </c>
    </row>
    <row r="97" spans="2:4" x14ac:dyDescent="0.25">
      <c r="B97" s="52" t="s">
        <v>215</v>
      </c>
      <c r="C97" s="53">
        <v>9</v>
      </c>
      <c r="D97" s="54">
        <v>45</v>
      </c>
    </row>
    <row r="98" spans="2:4" x14ac:dyDescent="0.25">
      <c r="B98" s="52" t="s">
        <v>226</v>
      </c>
      <c r="C98" s="53">
        <v>2220</v>
      </c>
      <c r="D98" s="54">
        <v>950</v>
      </c>
    </row>
    <row r="99" spans="2:4" x14ac:dyDescent="0.25">
      <c r="B99" s="52" t="s">
        <v>216</v>
      </c>
      <c r="C99" s="53">
        <v>128.69999999999999</v>
      </c>
      <c r="D99" s="54">
        <v>304.5</v>
      </c>
    </row>
    <row r="100" spans="2:4" x14ac:dyDescent="0.25">
      <c r="B100" s="52" t="s">
        <v>217</v>
      </c>
      <c r="C100" s="53">
        <v>18</v>
      </c>
      <c r="D100" s="54">
        <v>50</v>
      </c>
    </row>
    <row r="101" spans="2:4" x14ac:dyDescent="0.25">
      <c r="B101" s="52" t="s">
        <v>218</v>
      </c>
      <c r="C101" s="53">
        <v>10.5</v>
      </c>
      <c r="D101" s="54">
        <v>15</v>
      </c>
    </row>
    <row r="102" spans="2:4" x14ac:dyDescent="0.25">
      <c r="B102" s="52" t="s">
        <v>27</v>
      </c>
      <c r="C102" s="53">
        <v>0</v>
      </c>
      <c r="D102" s="54">
        <v>35</v>
      </c>
    </row>
    <row r="103" spans="2:4" x14ac:dyDescent="0.25">
      <c r="B103" s="52" t="s">
        <v>219</v>
      </c>
      <c r="C103" s="53">
        <v>19.95</v>
      </c>
      <c r="D103" s="54">
        <v>21</v>
      </c>
    </row>
    <row r="104" spans="2:4" x14ac:dyDescent="0.25">
      <c r="B104" s="56" t="s">
        <v>20</v>
      </c>
      <c r="C104" s="57">
        <f>SUM(C95:C103)</f>
        <v>2413.3099999999995</v>
      </c>
      <c r="D104" s="58">
        <f>SUM(D95:D103)</f>
        <v>1450.5</v>
      </c>
    </row>
    <row r="105" spans="2:4" x14ac:dyDescent="0.25">
      <c r="C105" s="60"/>
    </row>
    <row r="106" spans="2:4" x14ac:dyDescent="0.25">
      <c r="B106" s="46" t="s">
        <v>16</v>
      </c>
      <c r="C106" s="47"/>
      <c r="D106" s="48"/>
    </row>
    <row r="107" spans="2:4" x14ac:dyDescent="0.25">
      <c r="B107" s="49" t="s">
        <v>22</v>
      </c>
      <c r="C107" s="50" t="s">
        <v>23</v>
      </c>
      <c r="D107" s="51" t="s">
        <v>24</v>
      </c>
    </row>
    <row r="108" spans="2:4" x14ac:dyDescent="0.25">
      <c r="B108" s="52" t="s">
        <v>220</v>
      </c>
      <c r="C108" s="53">
        <v>22.4</v>
      </c>
      <c r="D108" s="54">
        <v>32</v>
      </c>
    </row>
    <row r="109" spans="2:4" x14ac:dyDescent="0.25">
      <c r="B109" s="52" t="s">
        <v>221</v>
      </c>
      <c r="C109" s="53">
        <v>28</v>
      </c>
      <c r="D109" s="54">
        <v>40</v>
      </c>
    </row>
    <row r="110" spans="2:4" x14ac:dyDescent="0.25">
      <c r="B110" s="56" t="s">
        <v>20</v>
      </c>
      <c r="C110" s="57">
        <f>SUM(C108:C109)</f>
        <v>50.4</v>
      </c>
      <c r="D110" s="58">
        <f>SUBTOTAL(9,D108:D109)</f>
        <v>72</v>
      </c>
    </row>
    <row r="113" spans="2:4" x14ac:dyDescent="0.25">
      <c r="B113" s="46" t="s">
        <v>15</v>
      </c>
      <c r="C113" s="47"/>
      <c r="D113" s="48"/>
    </row>
    <row r="114" spans="2:4" x14ac:dyDescent="0.25">
      <c r="B114" s="49" t="s">
        <v>22</v>
      </c>
      <c r="C114" s="50" t="s">
        <v>23</v>
      </c>
      <c r="D114" s="51" t="s">
        <v>24</v>
      </c>
    </row>
    <row r="115" spans="2:4" x14ac:dyDescent="0.25">
      <c r="B115" s="52" t="s">
        <v>222</v>
      </c>
      <c r="C115" s="53">
        <v>60</v>
      </c>
      <c r="D115" s="54">
        <v>75</v>
      </c>
    </row>
    <row r="116" spans="2:4" x14ac:dyDescent="0.25">
      <c r="B116" s="56" t="s">
        <v>20</v>
      </c>
      <c r="C116" s="57">
        <f>SUM(C115:C115)</f>
        <v>60</v>
      </c>
      <c r="D116" s="58">
        <f>SUM(D115:D115)</f>
        <v>75</v>
      </c>
    </row>
    <row r="118" spans="2:4" x14ac:dyDescent="0.25">
      <c r="B118" s="46" t="s">
        <v>18</v>
      </c>
      <c r="C118" s="47"/>
      <c r="D118" s="48"/>
    </row>
    <row r="119" spans="2:4" x14ac:dyDescent="0.25">
      <c r="B119" s="49" t="s">
        <v>22</v>
      </c>
      <c r="C119" s="50" t="s">
        <v>23</v>
      </c>
      <c r="D119" s="51" t="s">
        <v>24</v>
      </c>
    </row>
    <row r="120" spans="2:4" x14ac:dyDescent="0.25">
      <c r="B120" s="52" t="s">
        <v>42</v>
      </c>
      <c r="C120" s="53">
        <v>71.599999999999994</v>
      </c>
      <c r="D120" s="54">
        <v>79.8</v>
      </c>
    </row>
    <row r="121" spans="2:4" x14ac:dyDescent="0.25">
      <c r="B121" s="56" t="s">
        <v>20</v>
      </c>
      <c r="C121" s="57">
        <f>SUBTOTAL(9,C120)</f>
        <v>71.599999999999994</v>
      </c>
      <c r="D121" s="58">
        <f>SUBTOTAL(9,D120)</f>
        <v>79.8</v>
      </c>
    </row>
    <row r="123" spans="2:4" x14ac:dyDescent="0.25">
      <c r="B123" s="46" t="s">
        <v>17</v>
      </c>
      <c r="C123" s="47"/>
      <c r="D123" s="48"/>
    </row>
    <row r="124" spans="2:4" x14ac:dyDescent="0.25">
      <c r="B124" s="49" t="s">
        <v>22</v>
      </c>
      <c r="C124" s="50" t="s">
        <v>23</v>
      </c>
      <c r="D124" s="51" t="s">
        <v>24</v>
      </c>
    </row>
    <row r="125" spans="2:4" x14ac:dyDescent="0.25">
      <c r="B125" s="52" t="s">
        <v>223</v>
      </c>
      <c r="C125" s="53">
        <v>26</v>
      </c>
      <c r="D125" s="54">
        <v>27</v>
      </c>
    </row>
    <row r="126" spans="2:4" x14ac:dyDescent="0.25">
      <c r="B126" s="56" t="s">
        <v>20</v>
      </c>
      <c r="C126" s="57">
        <f>SUBTOTAL(9,C125)</f>
        <v>26</v>
      </c>
      <c r="D126" s="58">
        <f>SUBTOTAL(9,D125)</f>
        <v>27</v>
      </c>
    </row>
    <row r="129" spans="2:4" x14ac:dyDescent="0.25">
      <c r="B129" s="46" t="s">
        <v>44</v>
      </c>
      <c r="C129" s="47"/>
      <c r="D129" s="48"/>
    </row>
    <row r="130" spans="2:4" x14ac:dyDescent="0.25">
      <c r="B130" s="49" t="s">
        <v>22</v>
      </c>
      <c r="C130" s="50" t="s">
        <v>23</v>
      </c>
      <c r="D130" s="51" t="s">
        <v>24</v>
      </c>
    </row>
    <row r="131" spans="2:4" x14ac:dyDescent="0.25">
      <c r="B131" s="52" t="s">
        <v>224</v>
      </c>
      <c r="C131" s="53">
        <v>30</v>
      </c>
      <c r="D131" s="54">
        <v>60</v>
      </c>
    </row>
    <row r="132" spans="2:4" x14ac:dyDescent="0.25">
      <c r="B132" s="56" t="s">
        <v>20</v>
      </c>
      <c r="C132" s="57">
        <f>SUM(C131:C131)</f>
        <v>30</v>
      </c>
      <c r="D132" s="58">
        <f>SUM(D131:D131)</f>
        <v>60</v>
      </c>
    </row>
    <row r="134" spans="2:4" x14ac:dyDescent="0.25">
      <c r="B134" s="46" t="s">
        <v>46</v>
      </c>
      <c r="C134" s="47"/>
      <c r="D134" s="48"/>
    </row>
    <row r="135" spans="2:4" x14ac:dyDescent="0.25">
      <c r="B135" s="49" t="s">
        <v>22</v>
      </c>
      <c r="C135" s="50" t="s">
        <v>23</v>
      </c>
      <c r="D135" s="51" t="s">
        <v>24</v>
      </c>
    </row>
    <row r="136" spans="2:4" x14ac:dyDescent="0.25">
      <c r="B136" s="52" t="s">
        <v>225</v>
      </c>
      <c r="C136" s="53">
        <v>100</v>
      </c>
      <c r="D136" s="54">
        <v>149</v>
      </c>
    </row>
    <row r="137" spans="2:4" x14ac:dyDescent="0.25">
      <c r="B137" s="56" t="s">
        <v>20</v>
      </c>
      <c r="C137" s="57">
        <f>SUM(C136:C136)</f>
        <v>100</v>
      </c>
      <c r="D137" s="58">
        <f>SUM(D136:D136)</f>
        <v>149</v>
      </c>
    </row>
  </sheetData>
  <sheetProtection password="CC3D" sheet="1" objects="1" scenarios="1"/>
  <autoFilter ref="A3:L8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45"/>
  <sheetViews>
    <sheetView topLeftCell="C1" workbookViewId="0">
      <selection activeCell="N85" sqref="N85"/>
    </sheetView>
  </sheetViews>
  <sheetFormatPr defaultRowHeight="15" x14ac:dyDescent="0.25"/>
  <cols>
    <col min="1" max="1" width="13.5703125" style="11" customWidth="1"/>
    <col min="2" max="2" width="59" style="11" customWidth="1"/>
    <col min="3" max="3" width="25.7109375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329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idden="1" x14ac:dyDescent="0.25">
      <c r="A4" s="23">
        <v>42036</v>
      </c>
      <c r="B4" s="24" t="s">
        <v>197</v>
      </c>
      <c r="C4" s="25" t="s">
        <v>198</v>
      </c>
      <c r="D4" s="24" t="s">
        <v>14</v>
      </c>
      <c r="E4" s="26">
        <v>28</v>
      </c>
      <c r="F4" s="26">
        <f t="shared" ref="F4:F76" si="0">E4*G4</f>
        <v>28</v>
      </c>
      <c r="G4" s="24">
        <v>1</v>
      </c>
      <c r="H4" s="27">
        <v>30</v>
      </c>
      <c r="I4" s="28">
        <f t="shared" ref="I4:I76" si="1">H4*G4</f>
        <v>30</v>
      </c>
      <c r="J4" s="28">
        <v>4.8</v>
      </c>
      <c r="K4" s="29">
        <f t="shared" ref="K4:K76" si="2">I4-F4</f>
        <v>2</v>
      </c>
      <c r="L4" s="30">
        <f>K4</f>
        <v>2</v>
      </c>
      <c r="M4" s="31" t="s">
        <v>199</v>
      </c>
    </row>
    <row r="5" spans="1:13" hidden="1" x14ac:dyDescent="0.25">
      <c r="A5" s="23">
        <v>42037</v>
      </c>
      <c r="B5" s="33" t="s">
        <v>110</v>
      </c>
      <c r="C5" s="25" t="s">
        <v>79</v>
      </c>
      <c r="D5" s="24" t="s">
        <v>104</v>
      </c>
      <c r="E5" s="26">
        <v>12</v>
      </c>
      <c r="F5" s="26">
        <f t="shared" si="0"/>
        <v>12</v>
      </c>
      <c r="G5" s="24">
        <v>1</v>
      </c>
      <c r="H5" s="32">
        <v>15</v>
      </c>
      <c r="I5" s="28">
        <f t="shared" si="1"/>
        <v>15</v>
      </c>
      <c r="J5" s="28">
        <v>4.8</v>
      </c>
      <c r="K5" s="29">
        <f t="shared" si="2"/>
        <v>3</v>
      </c>
      <c r="L5" s="30">
        <f t="shared" ref="L5:L68" si="3">L4+K5</f>
        <v>5</v>
      </c>
      <c r="M5" s="31" t="s">
        <v>200</v>
      </c>
    </row>
    <row r="6" spans="1:13" x14ac:dyDescent="0.25">
      <c r="A6" s="23">
        <v>42040</v>
      </c>
      <c r="B6" s="65" t="s">
        <v>201</v>
      </c>
      <c r="C6" s="25" t="s">
        <v>90</v>
      </c>
      <c r="D6" s="63" t="s">
        <v>60</v>
      </c>
      <c r="E6" s="26">
        <v>30</v>
      </c>
      <c r="F6" s="26">
        <f t="shared" si="0"/>
        <v>90</v>
      </c>
      <c r="G6" s="24">
        <v>3</v>
      </c>
      <c r="H6" s="32">
        <v>25</v>
      </c>
      <c r="I6" s="28">
        <f t="shared" si="1"/>
        <v>75</v>
      </c>
      <c r="J6" s="28">
        <v>7.5</v>
      </c>
      <c r="K6" s="29">
        <f t="shared" si="2"/>
        <v>-15</v>
      </c>
      <c r="L6" s="30">
        <f>L5+K6</f>
        <v>-10</v>
      </c>
      <c r="M6" s="31" t="s">
        <v>203</v>
      </c>
    </row>
    <row r="7" spans="1:13" ht="16.5" hidden="1" customHeight="1" x14ac:dyDescent="0.25">
      <c r="A7" s="23">
        <v>42040</v>
      </c>
      <c r="B7" s="33" t="s">
        <v>204</v>
      </c>
      <c r="C7" s="25" t="s">
        <v>79</v>
      </c>
      <c r="D7" s="24" t="s">
        <v>104</v>
      </c>
      <c r="E7" s="26">
        <v>12</v>
      </c>
      <c r="F7" s="26">
        <f t="shared" si="0"/>
        <v>12</v>
      </c>
      <c r="G7" s="24">
        <v>1</v>
      </c>
      <c r="H7" s="32">
        <v>15</v>
      </c>
      <c r="I7" s="28">
        <f t="shared" si="1"/>
        <v>15</v>
      </c>
      <c r="J7" s="28">
        <v>15</v>
      </c>
      <c r="K7" s="29">
        <f t="shared" si="2"/>
        <v>3</v>
      </c>
      <c r="L7" s="30">
        <f t="shared" si="3"/>
        <v>-7</v>
      </c>
      <c r="M7" s="31" t="s">
        <v>205</v>
      </c>
    </row>
    <row r="8" spans="1:13" hidden="1" x14ac:dyDescent="0.25">
      <c r="A8" s="23">
        <v>42040</v>
      </c>
      <c r="B8" s="33" t="s">
        <v>135</v>
      </c>
      <c r="C8" s="25" t="s">
        <v>79</v>
      </c>
      <c r="D8" s="24" t="s">
        <v>104</v>
      </c>
      <c r="E8" s="26">
        <v>12</v>
      </c>
      <c r="F8" s="26">
        <f t="shared" si="0"/>
        <v>12</v>
      </c>
      <c r="G8" s="24">
        <v>1</v>
      </c>
      <c r="H8" s="32">
        <v>15</v>
      </c>
      <c r="I8" s="28">
        <f t="shared" si="1"/>
        <v>15</v>
      </c>
      <c r="J8" s="28">
        <v>15</v>
      </c>
      <c r="K8" s="29">
        <f t="shared" si="2"/>
        <v>3</v>
      </c>
      <c r="L8" s="30">
        <f t="shared" si="3"/>
        <v>-4</v>
      </c>
      <c r="M8" s="31" t="s">
        <v>205</v>
      </c>
    </row>
    <row r="9" spans="1:13" hidden="1" x14ac:dyDescent="0.25">
      <c r="A9" s="23">
        <v>42040</v>
      </c>
      <c r="B9" s="33" t="s">
        <v>206</v>
      </c>
      <c r="C9" s="25" t="s">
        <v>54</v>
      </c>
      <c r="D9" s="24" t="s">
        <v>13</v>
      </c>
      <c r="E9" s="26">
        <v>3.6</v>
      </c>
      <c r="F9" s="26">
        <f t="shared" si="0"/>
        <v>3.6</v>
      </c>
      <c r="G9" s="24">
        <v>1</v>
      </c>
      <c r="H9" s="32">
        <v>10</v>
      </c>
      <c r="I9" s="28">
        <f t="shared" si="1"/>
        <v>10</v>
      </c>
      <c r="J9" s="28">
        <v>6</v>
      </c>
      <c r="K9" s="29">
        <f t="shared" si="2"/>
        <v>6.4</v>
      </c>
      <c r="L9" s="30">
        <f t="shared" si="3"/>
        <v>2.4000000000000004</v>
      </c>
      <c r="M9" s="31" t="s">
        <v>207</v>
      </c>
    </row>
    <row r="10" spans="1:13" x14ac:dyDescent="0.25">
      <c r="A10" s="23">
        <v>42041</v>
      </c>
      <c r="B10" s="65" t="s">
        <v>208</v>
      </c>
      <c r="C10" s="25" t="s">
        <v>90</v>
      </c>
      <c r="D10" s="24" t="s">
        <v>60</v>
      </c>
      <c r="E10" s="26">
        <v>18</v>
      </c>
      <c r="F10" s="26">
        <f t="shared" si="0"/>
        <v>18</v>
      </c>
      <c r="G10" s="24">
        <v>1</v>
      </c>
      <c r="H10" s="32">
        <v>25</v>
      </c>
      <c r="I10" s="28">
        <f t="shared" si="1"/>
        <v>25</v>
      </c>
      <c r="J10" s="28">
        <v>6</v>
      </c>
      <c r="K10" s="29">
        <f t="shared" si="2"/>
        <v>7</v>
      </c>
      <c r="L10" s="30">
        <f t="shared" si="3"/>
        <v>9.4</v>
      </c>
      <c r="M10" s="31" t="s">
        <v>209</v>
      </c>
    </row>
    <row r="11" spans="1:13" hidden="1" x14ac:dyDescent="0.25">
      <c r="A11" s="23">
        <v>42041</v>
      </c>
      <c r="B11" s="24" t="s">
        <v>67</v>
      </c>
      <c r="C11" s="25" t="s">
        <v>54</v>
      </c>
      <c r="D11" s="24" t="s">
        <v>13</v>
      </c>
      <c r="E11" s="26">
        <v>3.6</v>
      </c>
      <c r="F11" s="26">
        <f t="shared" si="0"/>
        <v>14.4</v>
      </c>
      <c r="G11" s="24">
        <v>4</v>
      </c>
      <c r="H11" s="32">
        <v>10</v>
      </c>
      <c r="I11" s="28">
        <f t="shared" si="1"/>
        <v>40</v>
      </c>
      <c r="J11" s="28">
        <v>6</v>
      </c>
      <c r="K11" s="29">
        <f t="shared" si="2"/>
        <v>25.6</v>
      </c>
      <c r="L11" s="30">
        <f t="shared" si="3"/>
        <v>35</v>
      </c>
      <c r="M11" s="31" t="s">
        <v>210</v>
      </c>
    </row>
    <row r="12" spans="1:13" x14ac:dyDescent="0.25">
      <c r="A12" s="23">
        <v>42042</v>
      </c>
      <c r="B12" s="65" t="s">
        <v>208</v>
      </c>
      <c r="C12" s="25" t="s">
        <v>90</v>
      </c>
      <c r="D12" s="24" t="s">
        <v>60</v>
      </c>
      <c r="E12" s="26">
        <v>18</v>
      </c>
      <c r="F12" s="26">
        <f t="shared" si="0"/>
        <v>36</v>
      </c>
      <c r="G12" s="24">
        <v>2</v>
      </c>
      <c r="H12" s="32">
        <v>25</v>
      </c>
      <c r="I12" s="28">
        <f t="shared" si="1"/>
        <v>50</v>
      </c>
      <c r="J12" s="28">
        <v>3</v>
      </c>
      <c r="K12" s="29">
        <f t="shared" si="2"/>
        <v>14</v>
      </c>
      <c r="L12" s="30">
        <f t="shared" si="3"/>
        <v>49</v>
      </c>
      <c r="M12" s="31" t="s">
        <v>227</v>
      </c>
    </row>
    <row r="13" spans="1:13" x14ac:dyDescent="0.25">
      <c r="A13" s="23">
        <v>42042</v>
      </c>
      <c r="B13" s="65" t="s">
        <v>208</v>
      </c>
      <c r="C13" s="25" t="s">
        <v>90</v>
      </c>
      <c r="D13" s="24" t="s">
        <v>60</v>
      </c>
      <c r="E13" s="26">
        <v>18</v>
      </c>
      <c r="F13" s="26">
        <f t="shared" si="0"/>
        <v>36</v>
      </c>
      <c r="G13" s="24">
        <v>2</v>
      </c>
      <c r="H13" s="32">
        <v>25</v>
      </c>
      <c r="I13" s="28">
        <f t="shared" si="1"/>
        <v>50</v>
      </c>
      <c r="J13" s="28">
        <v>15</v>
      </c>
      <c r="K13" s="29">
        <f t="shared" si="2"/>
        <v>14</v>
      </c>
      <c r="L13" s="30">
        <f t="shared" si="3"/>
        <v>63</v>
      </c>
      <c r="M13" s="31" t="s">
        <v>228</v>
      </c>
    </row>
    <row r="14" spans="1:13" hidden="1" x14ac:dyDescent="0.25">
      <c r="A14" s="23">
        <v>42042</v>
      </c>
      <c r="B14" s="33" t="s">
        <v>98</v>
      </c>
      <c r="C14" s="25" t="s">
        <v>99</v>
      </c>
      <c r="D14" s="24" t="s">
        <v>13</v>
      </c>
      <c r="E14" s="26">
        <v>3</v>
      </c>
      <c r="F14" s="26">
        <f t="shared" si="0"/>
        <v>3</v>
      </c>
      <c r="G14" s="24">
        <v>1</v>
      </c>
      <c r="H14" s="32">
        <v>15</v>
      </c>
      <c r="I14" s="28">
        <f t="shared" si="1"/>
        <v>15</v>
      </c>
      <c r="J14" s="28">
        <v>10</v>
      </c>
      <c r="K14" s="29">
        <f t="shared" si="2"/>
        <v>12</v>
      </c>
      <c r="L14" s="30">
        <f t="shared" si="3"/>
        <v>75</v>
      </c>
      <c r="M14" s="31" t="s">
        <v>229</v>
      </c>
    </row>
    <row r="15" spans="1:13" x14ac:dyDescent="0.25">
      <c r="A15" s="23">
        <v>42042</v>
      </c>
      <c r="B15" s="65" t="s">
        <v>230</v>
      </c>
      <c r="C15" s="25" t="s">
        <v>90</v>
      </c>
      <c r="D15" s="24" t="s">
        <v>231</v>
      </c>
      <c r="E15" s="26">
        <v>45</v>
      </c>
      <c r="F15" s="26">
        <f t="shared" si="0"/>
        <v>90</v>
      </c>
      <c r="G15" s="24">
        <v>2</v>
      </c>
      <c r="H15" s="32">
        <v>25</v>
      </c>
      <c r="I15" s="28">
        <f t="shared" si="1"/>
        <v>50</v>
      </c>
      <c r="J15" s="28">
        <v>3</v>
      </c>
      <c r="K15" s="29">
        <f t="shared" si="2"/>
        <v>-40</v>
      </c>
      <c r="L15" s="30">
        <f t="shared" si="3"/>
        <v>35</v>
      </c>
      <c r="M15" s="31" t="s">
        <v>232</v>
      </c>
    </row>
    <row r="16" spans="1:13" hidden="1" x14ac:dyDescent="0.25">
      <c r="A16" s="23">
        <v>42042</v>
      </c>
      <c r="B16" s="33" t="s">
        <v>122</v>
      </c>
      <c r="C16" s="25" t="s">
        <v>54</v>
      </c>
      <c r="D16" s="24" t="s">
        <v>13</v>
      </c>
      <c r="E16" s="26">
        <v>3.6</v>
      </c>
      <c r="F16" s="26">
        <f t="shared" si="0"/>
        <v>3.6</v>
      </c>
      <c r="G16" s="24">
        <v>1</v>
      </c>
      <c r="H16" s="32">
        <v>10</v>
      </c>
      <c r="I16" s="28">
        <f t="shared" si="1"/>
        <v>10</v>
      </c>
      <c r="J16" s="28">
        <v>15</v>
      </c>
      <c r="K16" s="29">
        <f t="shared" si="2"/>
        <v>6.4</v>
      </c>
      <c r="L16" s="30">
        <f t="shared" si="3"/>
        <v>41.4</v>
      </c>
      <c r="M16" s="31" t="s">
        <v>233</v>
      </c>
    </row>
    <row r="17" spans="1:13" hidden="1" x14ac:dyDescent="0.25">
      <c r="A17" s="23">
        <v>42042</v>
      </c>
      <c r="B17" s="24" t="s">
        <v>181</v>
      </c>
      <c r="C17" s="25" t="s">
        <v>79</v>
      </c>
      <c r="D17" s="24" t="s">
        <v>16</v>
      </c>
      <c r="E17" s="26">
        <v>11.2</v>
      </c>
      <c r="F17" s="26">
        <f t="shared" si="0"/>
        <v>11.2</v>
      </c>
      <c r="G17" s="24">
        <v>1</v>
      </c>
      <c r="H17" s="32">
        <v>16</v>
      </c>
      <c r="I17" s="28">
        <f t="shared" si="1"/>
        <v>16</v>
      </c>
      <c r="J17" s="28">
        <v>6</v>
      </c>
      <c r="K17" s="29">
        <f t="shared" si="2"/>
        <v>4.8000000000000007</v>
      </c>
      <c r="L17" s="30">
        <f t="shared" si="3"/>
        <v>46.2</v>
      </c>
      <c r="M17" s="31" t="s">
        <v>233</v>
      </c>
    </row>
    <row r="18" spans="1:13" hidden="1" x14ac:dyDescent="0.25">
      <c r="A18" s="23">
        <v>42042</v>
      </c>
      <c r="B18" s="33" t="s">
        <v>63</v>
      </c>
      <c r="C18" s="25" t="s">
        <v>64</v>
      </c>
      <c r="D18" s="24" t="s">
        <v>13</v>
      </c>
      <c r="E18" s="26">
        <v>0.95</v>
      </c>
      <c r="F18" s="26">
        <f t="shared" si="0"/>
        <v>5.6999999999999993</v>
      </c>
      <c r="G18" s="24">
        <v>6</v>
      </c>
      <c r="H18" s="32">
        <v>1</v>
      </c>
      <c r="I18" s="28">
        <f t="shared" si="1"/>
        <v>6</v>
      </c>
      <c r="J18" s="28">
        <v>0.69</v>
      </c>
      <c r="K18" s="29">
        <f t="shared" si="2"/>
        <v>0.30000000000000071</v>
      </c>
      <c r="L18" s="30">
        <f t="shared" si="3"/>
        <v>46.5</v>
      </c>
      <c r="M18" s="31" t="s">
        <v>233</v>
      </c>
    </row>
    <row r="19" spans="1:13" hidden="1" x14ac:dyDescent="0.25">
      <c r="A19" s="23">
        <v>42042</v>
      </c>
      <c r="B19" s="33" t="s">
        <v>98</v>
      </c>
      <c r="C19" s="25" t="s">
        <v>99</v>
      </c>
      <c r="D19" s="24" t="s">
        <v>13</v>
      </c>
      <c r="E19" s="26">
        <v>3</v>
      </c>
      <c r="F19" s="26">
        <f t="shared" si="0"/>
        <v>3</v>
      </c>
      <c r="G19" s="24">
        <v>1</v>
      </c>
      <c r="H19" s="32">
        <v>15</v>
      </c>
      <c r="I19" s="28">
        <f t="shared" si="1"/>
        <v>15</v>
      </c>
      <c r="J19" s="28">
        <v>4.8</v>
      </c>
      <c r="K19" s="29">
        <f t="shared" si="2"/>
        <v>12</v>
      </c>
      <c r="L19" s="30">
        <f t="shared" si="3"/>
        <v>58.5</v>
      </c>
      <c r="M19" s="31" t="s">
        <v>234</v>
      </c>
    </row>
    <row r="20" spans="1:13" hidden="1" x14ac:dyDescent="0.25">
      <c r="A20" s="23">
        <v>42044</v>
      </c>
      <c r="B20" s="33" t="s">
        <v>162</v>
      </c>
      <c r="C20" s="25" t="s">
        <v>79</v>
      </c>
      <c r="D20" s="24" t="s">
        <v>104</v>
      </c>
      <c r="E20" s="26">
        <v>12</v>
      </c>
      <c r="F20" s="26">
        <f t="shared" si="0"/>
        <v>12</v>
      </c>
      <c r="G20" s="24">
        <v>1</v>
      </c>
      <c r="H20" s="32">
        <v>15</v>
      </c>
      <c r="I20" s="28">
        <f t="shared" si="1"/>
        <v>15</v>
      </c>
      <c r="J20" s="28">
        <v>6</v>
      </c>
      <c r="K20" s="29">
        <f t="shared" si="2"/>
        <v>3</v>
      </c>
      <c r="L20" s="30">
        <f t="shared" si="3"/>
        <v>61.5</v>
      </c>
      <c r="M20" s="31" t="s">
        <v>235</v>
      </c>
    </row>
    <row r="21" spans="1:13" hidden="1" x14ac:dyDescent="0.25">
      <c r="A21" s="23">
        <v>42044</v>
      </c>
      <c r="B21" s="33" t="s">
        <v>110</v>
      </c>
      <c r="C21" s="25" t="s">
        <v>79</v>
      </c>
      <c r="D21" s="24" t="s">
        <v>104</v>
      </c>
      <c r="E21" s="26">
        <v>12</v>
      </c>
      <c r="F21" s="26">
        <f t="shared" si="0"/>
        <v>12</v>
      </c>
      <c r="G21" s="24">
        <v>1</v>
      </c>
      <c r="H21" s="32">
        <v>15</v>
      </c>
      <c r="I21" s="28">
        <f t="shared" si="1"/>
        <v>15</v>
      </c>
      <c r="J21" s="28">
        <v>10</v>
      </c>
      <c r="K21" s="29">
        <f t="shared" si="2"/>
        <v>3</v>
      </c>
      <c r="L21" s="30">
        <f t="shared" si="3"/>
        <v>64.5</v>
      </c>
      <c r="M21" s="31" t="s">
        <v>235</v>
      </c>
    </row>
    <row r="22" spans="1:13" hidden="1" x14ac:dyDescent="0.25">
      <c r="A22" s="23">
        <v>42044</v>
      </c>
      <c r="B22" s="33" t="s">
        <v>204</v>
      </c>
      <c r="C22" s="25" t="s">
        <v>79</v>
      </c>
      <c r="D22" s="24" t="s">
        <v>104</v>
      </c>
      <c r="E22" s="26">
        <v>12</v>
      </c>
      <c r="F22" s="26">
        <f t="shared" si="0"/>
        <v>12</v>
      </c>
      <c r="G22" s="24">
        <v>1</v>
      </c>
      <c r="H22" s="32">
        <v>15</v>
      </c>
      <c r="I22" s="28">
        <f t="shared" si="1"/>
        <v>15</v>
      </c>
      <c r="J22" s="28">
        <v>4.8</v>
      </c>
      <c r="K22" s="29">
        <f t="shared" si="2"/>
        <v>3</v>
      </c>
      <c r="L22" s="30">
        <f t="shared" si="3"/>
        <v>67.5</v>
      </c>
      <c r="M22" s="31" t="s">
        <v>235</v>
      </c>
    </row>
    <row r="23" spans="1:13" hidden="1" x14ac:dyDescent="0.25">
      <c r="A23" s="23">
        <v>42044</v>
      </c>
      <c r="B23" s="33" t="s">
        <v>135</v>
      </c>
      <c r="C23" s="25" t="s">
        <v>79</v>
      </c>
      <c r="D23" s="24" t="s">
        <v>104</v>
      </c>
      <c r="E23" s="26">
        <v>12</v>
      </c>
      <c r="F23" s="26">
        <f t="shared" si="0"/>
        <v>12</v>
      </c>
      <c r="G23" s="24">
        <v>1</v>
      </c>
      <c r="H23" s="32">
        <v>15</v>
      </c>
      <c r="I23" s="28">
        <f t="shared" si="1"/>
        <v>15</v>
      </c>
      <c r="J23" s="28">
        <v>6</v>
      </c>
      <c r="K23" s="29">
        <f t="shared" si="2"/>
        <v>3</v>
      </c>
      <c r="L23" s="30">
        <f t="shared" si="3"/>
        <v>70.5</v>
      </c>
      <c r="M23" s="31" t="s">
        <v>236</v>
      </c>
    </row>
    <row r="24" spans="1:13" hidden="1" x14ac:dyDescent="0.25">
      <c r="A24" s="23">
        <v>42044</v>
      </c>
      <c r="B24" s="33" t="s">
        <v>204</v>
      </c>
      <c r="C24" s="25" t="s">
        <v>79</v>
      </c>
      <c r="D24" s="24" t="s">
        <v>104</v>
      </c>
      <c r="E24" s="26">
        <v>12</v>
      </c>
      <c r="F24" s="26">
        <f t="shared" si="0"/>
        <v>12</v>
      </c>
      <c r="G24" s="24">
        <v>1</v>
      </c>
      <c r="H24" s="32">
        <v>15</v>
      </c>
      <c r="I24" s="28">
        <f t="shared" si="1"/>
        <v>15</v>
      </c>
      <c r="J24" s="28">
        <v>6</v>
      </c>
      <c r="K24" s="29">
        <f t="shared" si="2"/>
        <v>3</v>
      </c>
      <c r="L24" s="30">
        <f t="shared" si="3"/>
        <v>73.5</v>
      </c>
      <c r="M24" s="31" t="s">
        <v>236</v>
      </c>
    </row>
    <row r="25" spans="1:13" hidden="1" x14ac:dyDescent="0.25">
      <c r="A25" s="23">
        <v>42044</v>
      </c>
      <c r="B25" s="33" t="s">
        <v>98</v>
      </c>
      <c r="C25" s="25" t="s">
        <v>99</v>
      </c>
      <c r="D25" s="24" t="s">
        <v>13</v>
      </c>
      <c r="E25" s="26">
        <v>3</v>
      </c>
      <c r="F25" s="26">
        <f t="shared" si="0"/>
        <v>3</v>
      </c>
      <c r="G25" s="24">
        <v>1</v>
      </c>
      <c r="H25" s="32">
        <v>15</v>
      </c>
      <c r="I25" s="28">
        <f t="shared" si="1"/>
        <v>15</v>
      </c>
      <c r="J25" s="28">
        <v>3</v>
      </c>
      <c r="K25" s="29">
        <f t="shared" si="2"/>
        <v>12</v>
      </c>
      <c r="L25" s="30">
        <f t="shared" si="3"/>
        <v>85.5</v>
      </c>
      <c r="M25" s="31" t="s">
        <v>236</v>
      </c>
    </row>
    <row r="26" spans="1:13" x14ac:dyDescent="0.25">
      <c r="A26" s="23">
        <v>42045</v>
      </c>
      <c r="B26" s="65" t="s">
        <v>237</v>
      </c>
      <c r="C26" s="25" t="s">
        <v>90</v>
      </c>
      <c r="D26" s="24" t="s">
        <v>231</v>
      </c>
      <c r="E26" s="26">
        <v>15</v>
      </c>
      <c r="F26" s="26">
        <f t="shared" si="0"/>
        <v>30</v>
      </c>
      <c r="G26" s="24">
        <v>2</v>
      </c>
      <c r="H26" s="32">
        <v>25</v>
      </c>
      <c r="I26" s="28">
        <f t="shared" si="1"/>
        <v>50</v>
      </c>
      <c r="J26" s="28">
        <v>15</v>
      </c>
      <c r="K26" s="29">
        <f t="shared" si="2"/>
        <v>20</v>
      </c>
      <c r="L26" s="30">
        <f t="shared" si="3"/>
        <v>105.5</v>
      </c>
      <c r="M26" s="31" t="s">
        <v>244</v>
      </c>
    </row>
    <row r="27" spans="1:13" x14ac:dyDescent="0.25">
      <c r="A27" s="23">
        <v>42045</v>
      </c>
      <c r="B27" s="65" t="s">
        <v>237</v>
      </c>
      <c r="C27" s="25" t="s">
        <v>90</v>
      </c>
      <c r="D27" s="24" t="s">
        <v>231</v>
      </c>
      <c r="E27" s="26">
        <v>15</v>
      </c>
      <c r="F27" s="26">
        <f t="shared" si="0"/>
        <v>30</v>
      </c>
      <c r="G27" s="24">
        <v>2</v>
      </c>
      <c r="H27" s="32">
        <v>25</v>
      </c>
      <c r="I27" s="28">
        <f t="shared" si="1"/>
        <v>50</v>
      </c>
      <c r="J27" s="28">
        <v>10</v>
      </c>
      <c r="K27" s="29">
        <f t="shared" si="2"/>
        <v>20</v>
      </c>
      <c r="L27" s="30">
        <f t="shared" si="3"/>
        <v>125.5</v>
      </c>
      <c r="M27" s="31" t="s">
        <v>245</v>
      </c>
    </row>
    <row r="28" spans="1:13" x14ac:dyDescent="0.25">
      <c r="A28" s="23">
        <v>42045</v>
      </c>
      <c r="B28" s="65" t="s">
        <v>237</v>
      </c>
      <c r="C28" s="25" t="s">
        <v>90</v>
      </c>
      <c r="D28" s="24" t="s">
        <v>231</v>
      </c>
      <c r="E28" s="26">
        <v>15</v>
      </c>
      <c r="F28" s="26">
        <f t="shared" si="0"/>
        <v>15</v>
      </c>
      <c r="G28" s="24">
        <v>1</v>
      </c>
      <c r="H28" s="32">
        <v>25</v>
      </c>
      <c r="I28" s="28">
        <f t="shared" si="1"/>
        <v>25</v>
      </c>
      <c r="J28" s="28">
        <v>3</v>
      </c>
      <c r="K28" s="29">
        <f t="shared" si="2"/>
        <v>10</v>
      </c>
      <c r="L28" s="30">
        <f t="shared" si="3"/>
        <v>135.5</v>
      </c>
      <c r="M28" s="31" t="s">
        <v>246</v>
      </c>
    </row>
    <row r="29" spans="1:13" x14ac:dyDescent="0.25">
      <c r="A29" s="23">
        <v>42045</v>
      </c>
      <c r="B29" s="65" t="s">
        <v>237</v>
      </c>
      <c r="C29" s="25" t="s">
        <v>90</v>
      </c>
      <c r="D29" s="24" t="s">
        <v>231</v>
      </c>
      <c r="E29" s="26">
        <v>15</v>
      </c>
      <c r="F29" s="26">
        <f t="shared" si="0"/>
        <v>15</v>
      </c>
      <c r="G29" s="24">
        <v>1</v>
      </c>
      <c r="H29" s="32">
        <v>25</v>
      </c>
      <c r="I29" s="28">
        <f t="shared" si="1"/>
        <v>25</v>
      </c>
      <c r="J29" s="28">
        <v>15</v>
      </c>
      <c r="K29" s="29">
        <f t="shared" si="2"/>
        <v>10</v>
      </c>
      <c r="L29" s="30">
        <f t="shared" si="3"/>
        <v>145.5</v>
      </c>
      <c r="M29" s="31" t="s">
        <v>247</v>
      </c>
    </row>
    <row r="30" spans="1:13" ht="15" hidden="1" customHeight="1" x14ac:dyDescent="0.25">
      <c r="A30" s="23">
        <v>42045</v>
      </c>
      <c r="B30" s="74" t="s">
        <v>242</v>
      </c>
      <c r="C30" s="25" t="s">
        <v>239</v>
      </c>
      <c r="D30" s="75" t="s">
        <v>238</v>
      </c>
      <c r="E30" s="26">
        <v>9.4</v>
      </c>
      <c r="F30" s="26">
        <f t="shared" si="0"/>
        <v>9.4</v>
      </c>
      <c r="G30" s="24">
        <v>1</v>
      </c>
      <c r="H30" s="32">
        <v>10</v>
      </c>
      <c r="I30" s="28">
        <f t="shared" si="1"/>
        <v>10</v>
      </c>
      <c r="J30" s="28">
        <v>6</v>
      </c>
      <c r="K30" s="29">
        <f t="shared" si="2"/>
        <v>0.59999999999999964</v>
      </c>
      <c r="L30" s="30">
        <f t="shared" si="3"/>
        <v>146.1</v>
      </c>
      <c r="M30" s="31" t="s">
        <v>248</v>
      </c>
    </row>
    <row r="31" spans="1:13" hidden="1" x14ac:dyDescent="0.25">
      <c r="A31" s="23">
        <v>42045</v>
      </c>
      <c r="B31" s="77" t="s">
        <v>240</v>
      </c>
      <c r="C31" s="25" t="s">
        <v>90</v>
      </c>
      <c r="D31" s="75" t="s">
        <v>157</v>
      </c>
      <c r="E31" s="26">
        <v>30</v>
      </c>
      <c r="F31" s="26">
        <f t="shared" si="0"/>
        <v>30</v>
      </c>
      <c r="G31" s="24">
        <v>1</v>
      </c>
      <c r="H31" s="32">
        <v>60</v>
      </c>
      <c r="I31" s="28">
        <f t="shared" si="1"/>
        <v>60</v>
      </c>
      <c r="J31" s="28">
        <v>0.69</v>
      </c>
      <c r="K31" s="29">
        <f t="shared" si="2"/>
        <v>30</v>
      </c>
      <c r="L31" s="30">
        <f t="shared" si="3"/>
        <v>176.1</v>
      </c>
      <c r="M31" s="31" t="s">
        <v>249</v>
      </c>
    </row>
    <row r="32" spans="1:13" hidden="1" x14ac:dyDescent="0.25">
      <c r="A32" s="23">
        <v>42045</v>
      </c>
      <c r="B32" s="33" t="s">
        <v>241</v>
      </c>
      <c r="C32" s="25" t="s">
        <v>90</v>
      </c>
      <c r="D32" s="24" t="s">
        <v>157</v>
      </c>
      <c r="E32" s="26">
        <v>50</v>
      </c>
      <c r="F32" s="26">
        <f t="shared" si="0"/>
        <v>50</v>
      </c>
      <c r="G32" s="24">
        <v>1</v>
      </c>
      <c r="H32" s="32">
        <v>70</v>
      </c>
      <c r="I32" s="28">
        <f t="shared" si="1"/>
        <v>70</v>
      </c>
      <c r="J32" s="28">
        <v>4.8</v>
      </c>
      <c r="K32" s="29">
        <f t="shared" si="2"/>
        <v>20</v>
      </c>
      <c r="L32" s="30">
        <f t="shared" si="3"/>
        <v>196.1</v>
      </c>
      <c r="M32" s="31" t="s">
        <v>249</v>
      </c>
    </row>
    <row r="33" spans="1:13" hidden="1" x14ac:dyDescent="0.25">
      <c r="A33" s="23">
        <v>42045</v>
      </c>
      <c r="B33" s="75" t="s">
        <v>56</v>
      </c>
      <c r="C33" s="78" t="s">
        <v>57</v>
      </c>
      <c r="D33" s="75" t="s">
        <v>18</v>
      </c>
      <c r="E33" s="76">
        <v>35.799999999999997</v>
      </c>
      <c r="F33" s="26">
        <f t="shared" si="0"/>
        <v>35.799999999999997</v>
      </c>
      <c r="G33" s="24">
        <v>1</v>
      </c>
      <c r="H33" s="32">
        <v>39.9</v>
      </c>
      <c r="I33" s="28">
        <f t="shared" si="1"/>
        <v>39.9</v>
      </c>
      <c r="J33" s="28">
        <v>15</v>
      </c>
      <c r="K33" s="29">
        <f t="shared" si="2"/>
        <v>4.1000000000000014</v>
      </c>
      <c r="L33" s="30">
        <f t="shared" si="3"/>
        <v>200.2</v>
      </c>
      <c r="M33" s="31" t="s">
        <v>250</v>
      </c>
    </row>
    <row r="34" spans="1:13" hidden="1" x14ac:dyDescent="0.25">
      <c r="A34" s="23">
        <v>42045</v>
      </c>
      <c r="B34" s="77" t="s">
        <v>243</v>
      </c>
      <c r="C34" s="25" t="s">
        <v>79</v>
      </c>
      <c r="D34" s="24" t="s">
        <v>21</v>
      </c>
      <c r="E34" s="26">
        <v>14</v>
      </c>
      <c r="F34" s="26">
        <f t="shared" si="0"/>
        <v>14</v>
      </c>
      <c r="G34" s="24">
        <v>1</v>
      </c>
      <c r="H34" s="32">
        <v>20</v>
      </c>
      <c r="I34" s="28">
        <f t="shared" si="1"/>
        <v>20</v>
      </c>
      <c r="J34" s="28">
        <v>6</v>
      </c>
      <c r="K34" s="29">
        <f t="shared" si="2"/>
        <v>6</v>
      </c>
      <c r="L34" s="30">
        <f t="shared" si="3"/>
        <v>206.2</v>
      </c>
      <c r="M34" s="31" t="s">
        <v>251</v>
      </c>
    </row>
    <row r="35" spans="1:13" hidden="1" x14ac:dyDescent="0.25">
      <c r="A35" s="23">
        <v>42046</v>
      </c>
      <c r="B35" s="77" t="s">
        <v>117</v>
      </c>
      <c r="C35" s="78" t="s">
        <v>118</v>
      </c>
      <c r="D35" s="24" t="s">
        <v>13</v>
      </c>
      <c r="E35" s="26">
        <v>3.5</v>
      </c>
      <c r="F35" s="26">
        <f t="shared" si="0"/>
        <v>7</v>
      </c>
      <c r="G35" s="24">
        <v>2</v>
      </c>
      <c r="H35" s="32">
        <v>5</v>
      </c>
      <c r="I35" s="28">
        <f t="shared" si="1"/>
        <v>10</v>
      </c>
      <c r="J35" s="28">
        <v>6</v>
      </c>
      <c r="K35" s="29">
        <f t="shared" si="2"/>
        <v>3</v>
      </c>
      <c r="L35" s="30">
        <f t="shared" si="3"/>
        <v>209.2</v>
      </c>
      <c r="M35" s="31" t="s">
        <v>252</v>
      </c>
    </row>
    <row r="36" spans="1:13" hidden="1" x14ac:dyDescent="0.25">
      <c r="A36" s="23">
        <v>42047</v>
      </c>
      <c r="B36" s="75" t="s">
        <v>253</v>
      </c>
      <c r="C36" s="25" t="s">
        <v>57</v>
      </c>
      <c r="D36" s="24" t="s">
        <v>21</v>
      </c>
      <c r="E36" s="26">
        <v>17.5</v>
      </c>
      <c r="F36" s="26">
        <f t="shared" si="0"/>
        <v>17.5</v>
      </c>
      <c r="G36" s="24">
        <v>1</v>
      </c>
      <c r="H36" s="32">
        <v>25</v>
      </c>
      <c r="I36" s="28">
        <f t="shared" si="1"/>
        <v>25</v>
      </c>
      <c r="J36" s="28">
        <v>6</v>
      </c>
      <c r="K36" s="29">
        <f t="shared" si="2"/>
        <v>7.5</v>
      </c>
      <c r="L36" s="30">
        <f t="shared" si="3"/>
        <v>216.7</v>
      </c>
      <c r="M36" s="31" t="s">
        <v>254</v>
      </c>
    </row>
    <row r="37" spans="1:13" hidden="1" x14ac:dyDescent="0.25">
      <c r="A37" s="23">
        <v>42047</v>
      </c>
      <c r="B37" s="77" t="s">
        <v>162</v>
      </c>
      <c r="C37" s="25" t="s">
        <v>79</v>
      </c>
      <c r="D37" s="24" t="s">
        <v>104</v>
      </c>
      <c r="E37" s="26">
        <v>12</v>
      </c>
      <c r="F37" s="26">
        <f t="shared" si="0"/>
        <v>12</v>
      </c>
      <c r="G37" s="24">
        <v>1</v>
      </c>
      <c r="H37" s="32">
        <v>15</v>
      </c>
      <c r="I37" s="28">
        <f t="shared" si="1"/>
        <v>15</v>
      </c>
      <c r="J37" s="28">
        <v>3</v>
      </c>
      <c r="K37" s="29">
        <f t="shared" si="2"/>
        <v>3</v>
      </c>
      <c r="L37" s="30">
        <f t="shared" si="3"/>
        <v>219.7</v>
      </c>
      <c r="M37" s="31" t="s">
        <v>254</v>
      </c>
    </row>
    <row r="38" spans="1:13" hidden="1" x14ac:dyDescent="0.25">
      <c r="A38" s="23">
        <v>42047</v>
      </c>
      <c r="B38" s="75" t="s">
        <v>255</v>
      </c>
      <c r="C38" s="25" t="s">
        <v>50</v>
      </c>
      <c r="D38" s="24" t="s">
        <v>13</v>
      </c>
      <c r="E38" s="26">
        <v>4.7</v>
      </c>
      <c r="F38" s="26">
        <f t="shared" si="0"/>
        <v>4.7</v>
      </c>
      <c r="G38" s="24">
        <v>1</v>
      </c>
      <c r="H38" s="32">
        <v>20</v>
      </c>
      <c r="I38" s="28">
        <f t="shared" si="1"/>
        <v>20</v>
      </c>
      <c r="J38" s="28">
        <v>15</v>
      </c>
      <c r="K38" s="29">
        <f t="shared" si="2"/>
        <v>15.3</v>
      </c>
      <c r="L38" s="30">
        <f t="shared" si="3"/>
        <v>235</v>
      </c>
      <c r="M38" s="31" t="s">
        <v>254</v>
      </c>
    </row>
    <row r="39" spans="1:13" hidden="1" x14ac:dyDescent="0.25">
      <c r="A39" s="23">
        <v>42047</v>
      </c>
      <c r="B39" s="75" t="s">
        <v>77</v>
      </c>
      <c r="C39" s="78" t="s">
        <v>52</v>
      </c>
      <c r="D39" s="24" t="s">
        <v>21</v>
      </c>
      <c r="E39" s="26">
        <v>14</v>
      </c>
      <c r="F39" s="26">
        <f t="shared" si="0"/>
        <v>14</v>
      </c>
      <c r="G39" s="24">
        <v>1</v>
      </c>
      <c r="H39" s="32">
        <v>20</v>
      </c>
      <c r="I39" s="28">
        <f t="shared" si="1"/>
        <v>20</v>
      </c>
      <c r="J39" s="28">
        <v>10</v>
      </c>
      <c r="K39" s="29">
        <f t="shared" si="2"/>
        <v>6</v>
      </c>
      <c r="L39" s="30">
        <f t="shared" si="3"/>
        <v>241</v>
      </c>
      <c r="M39" s="31" t="s">
        <v>254</v>
      </c>
    </row>
    <row r="40" spans="1:13" x14ac:dyDescent="0.25">
      <c r="A40" s="23">
        <v>42049</v>
      </c>
      <c r="B40" s="65" t="s">
        <v>258</v>
      </c>
      <c r="C40" s="25" t="s">
        <v>90</v>
      </c>
      <c r="D40" s="24" t="s">
        <v>60</v>
      </c>
      <c r="E40" s="26">
        <v>30</v>
      </c>
      <c r="F40" s="26">
        <f t="shared" si="0"/>
        <v>60</v>
      </c>
      <c r="G40" s="24">
        <v>2</v>
      </c>
      <c r="H40" s="32">
        <v>25</v>
      </c>
      <c r="I40" s="28">
        <f t="shared" si="1"/>
        <v>50</v>
      </c>
      <c r="J40" s="28">
        <v>3</v>
      </c>
      <c r="K40" s="29">
        <f t="shared" si="2"/>
        <v>-10</v>
      </c>
      <c r="L40" s="30">
        <f t="shared" si="3"/>
        <v>231</v>
      </c>
      <c r="M40" s="31" t="s">
        <v>256</v>
      </c>
    </row>
    <row r="41" spans="1:13" x14ac:dyDescent="0.25">
      <c r="A41" s="23">
        <v>42049</v>
      </c>
      <c r="B41" s="65" t="s">
        <v>258</v>
      </c>
      <c r="C41" s="25" t="s">
        <v>90</v>
      </c>
      <c r="D41" s="24" t="s">
        <v>60</v>
      </c>
      <c r="E41" s="26">
        <v>30</v>
      </c>
      <c r="F41" s="26">
        <f t="shared" si="0"/>
        <v>30</v>
      </c>
      <c r="G41" s="24">
        <v>1</v>
      </c>
      <c r="H41" s="32">
        <v>25</v>
      </c>
      <c r="I41" s="28">
        <f t="shared" si="1"/>
        <v>25</v>
      </c>
      <c r="J41" s="28">
        <v>15</v>
      </c>
      <c r="K41" s="29">
        <f t="shared" si="2"/>
        <v>-5</v>
      </c>
      <c r="L41" s="30">
        <f t="shared" si="3"/>
        <v>226</v>
      </c>
      <c r="M41" s="31" t="s">
        <v>257</v>
      </c>
    </row>
    <row r="42" spans="1:13" hidden="1" x14ac:dyDescent="0.25">
      <c r="A42" s="23">
        <v>42049</v>
      </c>
      <c r="B42" s="77" t="s">
        <v>259</v>
      </c>
      <c r="C42" s="78" t="s">
        <v>260</v>
      </c>
      <c r="D42" s="75" t="s">
        <v>72</v>
      </c>
      <c r="E42" s="26">
        <v>65</v>
      </c>
      <c r="F42" s="26">
        <f t="shared" si="0"/>
        <v>65</v>
      </c>
      <c r="G42" s="24">
        <v>1</v>
      </c>
      <c r="H42" s="32">
        <v>99</v>
      </c>
      <c r="I42" s="28">
        <f t="shared" si="1"/>
        <v>99</v>
      </c>
      <c r="J42" s="28">
        <v>6</v>
      </c>
      <c r="K42" s="29">
        <f t="shared" si="2"/>
        <v>34</v>
      </c>
      <c r="L42" s="30">
        <f t="shared" si="3"/>
        <v>260</v>
      </c>
      <c r="M42" s="31" t="s">
        <v>261</v>
      </c>
    </row>
    <row r="43" spans="1:13" hidden="1" x14ac:dyDescent="0.25">
      <c r="A43" s="23">
        <v>42049</v>
      </c>
      <c r="B43" s="77" t="s">
        <v>262</v>
      </c>
      <c r="C43" s="78" t="s">
        <v>260</v>
      </c>
      <c r="D43" s="75" t="s">
        <v>72</v>
      </c>
      <c r="E43" s="26">
        <v>65</v>
      </c>
      <c r="F43" s="26">
        <f t="shared" si="0"/>
        <v>65</v>
      </c>
      <c r="G43" s="24">
        <v>1</v>
      </c>
      <c r="H43" s="32">
        <v>99</v>
      </c>
      <c r="I43" s="28">
        <v>99</v>
      </c>
      <c r="J43" s="28">
        <v>0.69</v>
      </c>
      <c r="K43" s="29">
        <f t="shared" si="2"/>
        <v>34</v>
      </c>
      <c r="L43" s="30">
        <f t="shared" si="3"/>
        <v>294</v>
      </c>
      <c r="M43" s="31" t="s">
        <v>261</v>
      </c>
    </row>
    <row r="44" spans="1:13" hidden="1" x14ac:dyDescent="0.25">
      <c r="A44" s="80">
        <v>42051</v>
      </c>
      <c r="B44" s="79" t="s">
        <v>263</v>
      </c>
      <c r="C44" s="25" t="s">
        <v>264</v>
      </c>
      <c r="D44" s="24" t="s">
        <v>16</v>
      </c>
      <c r="E44" s="26">
        <v>84</v>
      </c>
      <c r="F44" s="26">
        <f t="shared" si="0"/>
        <v>84</v>
      </c>
      <c r="G44" s="24">
        <v>1</v>
      </c>
      <c r="H44" s="32">
        <v>120</v>
      </c>
      <c r="I44" s="28">
        <f t="shared" si="1"/>
        <v>120</v>
      </c>
      <c r="J44" s="28">
        <v>4.8</v>
      </c>
      <c r="K44" s="29">
        <f t="shared" si="2"/>
        <v>36</v>
      </c>
      <c r="L44" s="30">
        <f t="shared" si="3"/>
        <v>330</v>
      </c>
      <c r="M44" s="31" t="s">
        <v>265</v>
      </c>
    </row>
    <row r="45" spans="1:13" hidden="1" x14ac:dyDescent="0.25">
      <c r="A45" s="80">
        <v>42051</v>
      </c>
      <c r="B45" s="81" t="s">
        <v>53</v>
      </c>
      <c r="C45" s="25" t="s">
        <v>54</v>
      </c>
      <c r="D45" s="24" t="s">
        <v>13</v>
      </c>
      <c r="E45" s="26">
        <v>14.3</v>
      </c>
      <c r="F45" s="26">
        <f t="shared" si="0"/>
        <v>42.900000000000006</v>
      </c>
      <c r="G45" s="24">
        <v>3</v>
      </c>
      <c r="H45" s="32">
        <v>35</v>
      </c>
      <c r="I45" s="28">
        <f t="shared" si="1"/>
        <v>105</v>
      </c>
      <c r="J45" s="28">
        <v>6</v>
      </c>
      <c r="K45" s="29">
        <f t="shared" si="2"/>
        <v>62.099999999999994</v>
      </c>
      <c r="L45" s="30">
        <f t="shared" si="3"/>
        <v>392.1</v>
      </c>
      <c r="M45" s="31" t="s">
        <v>265</v>
      </c>
    </row>
    <row r="46" spans="1:13" hidden="1" x14ac:dyDescent="0.25">
      <c r="A46" s="80">
        <v>42051</v>
      </c>
      <c r="B46" s="81" t="s">
        <v>53</v>
      </c>
      <c r="C46" s="25" t="s">
        <v>54</v>
      </c>
      <c r="D46" s="24" t="s">
        <v>13</v>
      </c>
      <c r="E46" s="26">
        <v>14.3</v>
      </c>
      <c r="F46" s="26">
        <f t="shared" si="0"/>
        <v>14.3</v>
      </c>
      <c r="G46" s="24">
        <v>1</v>
      </c>
      <c r="H46" s="32">
        <v>35</v>
      </c>
      <c r="I46" s="28">
        <f t="shared" si="1"/>
        <v>35</v>
      </c>
      <c r="J46" s="28">
        <v>10</v>
      </c>
      <c r="K46" s="29">
        <f t="shared" si="2"/>
        <v>20.7</v>
      </c>
      <c r="L46" s="30">
        <f t="shared" si="3"/>
        <v>412.8</v>
      </c>
      <c r="M46" s="31" t="s">
        <v>266</v>
      </c>
    </row>
    <row r="47" spans="1:13" hidden="1" x14ac:dyDescent="0.25">
      <c r="A47" s="80">
        <v>42051</v>
      </c>
      <c r="B47" s="81" t="s">
        <v>267</v>
      </c>
      <c r="C47" s="25" t="s">
        <v>171</v>
      </c>
      <c r="D47" s="24" t="s">
        <v>17</v>
      </c>
      <c r="E47" s="26">
        <v>13</v>
      </c>
      <c r="F47" s="26">
        <f t="shared" si="0"/>
        <v>13</v>
      </c>
      <c r="G47" s="24">
        <v>1</v>
      </c>
      <c r="H47" s="32">
        <v>15</v>
      </c>
      <c r="I47" s="28">
        <f t="shared" si="1"/>
        <v>15</v>
      </c>
      <c r="J47" s="28">
        <v>4.8</v>
      </c>
      <c r="K47" s="29">
        <f t="shared" si="2"/>
        <v>2</v>
      </c>
      <c r="L47" s="30">
        <f t="shared" si="3"/>
        <v>414.8</v>
      </c>
      <c r="M47" s="31" t="s">
        <v>266</v>
      </c>
    </row>
    <row r="48" spans="1:13" hidden="1" x14ac:dyDescent="0.25">
      <c r="A48" s="80">
        <v>42052</v>
      </c>
      <c r="B48" s="79" t="s">
        <v>181</v>
      </c>
      <c r="C48" s="25" t="s">
        <v>79</v>
      </c>
      <c r="D48" s="24" t="s">
        <v>16</v>
      </c>
      <c r="E48" s="26">
        <v>11.2</v>
      </c>
      <c r="F48" s="26">
        <f t="shared" si="0"/>
        <v>11.2</v>
      </c>
      <c r="G48" s="24">
        <v>1</v>
      </c>
      <c r="H48" s="32">
        <v>16</v>
      </c>
      <c r="I48" s="28">
        <f t="shared" si="1"/>
        <v>16</v>
      </c>
      <c r="J48" s="28">
        <v>6</v>
      </c>
      <c r="K48" s="29">
        <f t="shared" si="2"/>
        <v>4.8000000000000007</v>
      </c>
      <c r="L48" s="30">
        <f t="shared" si="3"/>
        <v>419.6</v>
      </c>
      <c r="M48" s="31" t="s">
        <v>268</v>
      </c>
    </row>
    <row r="49" spans="1:13" hidden="1" x14ac:dyDescent="0.25">
      <c r="A49" s="80">
        <v>42052</v>
      </c>
      <c r="B49" s="81" t="s">
        <v>63</v>
      </c>
      <c r="C49" s="25" t="s">
        <v>64</v>
      </c>
      <c r="D49" s="24" t="s">
        <v>13</v>
      </c>
      <c r="E49" s="26">
        <v>0.95</v>
      </c>
      <c r="F49" s="26">
        <f t="shared" si="0"/>
        <v>5.6999999999999993</v>
      </c>
      <c r="G49" s="24">
        <v>6</v>
      </c>
      <c r="H49" s="32">
        <v>1</v>
      </c>
      <c r="I49" s="28">
        <f t="shared" si="1"/>
        <v>6</v>
      </c>
      <c r="J49" s="28">
        <v>6</v>
      </c>
      <c r="K49" s="29">
        <f t="shared" si="2"/>
        <v>0.30000000000000071</v>
      </c>
      <c r="L49" s="30">
        <f t="shared" si="3"/>
        <v>419.90000000000003</v>
      </c>
      <c r="M49" s="31" t="s">
        <v>268</v>
      </c>
    </row>
    <row r="50" spans="1:13" x14ac:dyDescent="0.25">
      <c r="A50" s="80">
        <v>42052</v>
      </c>
      <c r="B50" s="65" t="s">
        <v>269</v>
      </c>
      <c r="C50" s="25" t="s">
        <v>90</v>
      </c>
      <c r="D50" s="24" t="s">
        <v>60</v>
      </c>
      <c r="E50" s="26">
        <v>45</v>
      </c>
      <c r="F50" s="26">
        <f t="shared" si="0"/>
        <v>90</v>
      </c>
      <c r="G50" s="24">
        <v>2</v>
      </c>
      <c r="H50" s="32">
        <v>25</v>
      </c>
      <c r="I50" s="28">
        <f t="shared" si="1"/>
        <v>50</v>
      </c>
      <c r="J50" s="28">
        <v>3</v>
      </c>
      <c r="K50" s="29">
        <f t="shared" si="2"/>
        <v>-40</v>
      </c>
      <c r="L50" s="30">
        <f t="shared" si="3"/>
        <v>379.90000000000003</v>
      </c>
      <c r="M50" s="31" t="s">
        <v>270</v>
      </c>
    </row>
    <row r="51" spans="1:13" hidden="1" x14ac:dyDescent="0.25">
      <c r="A51" s="80">
        <v>42053</v>
      </c>
      <c r="B51" s="82" t="s">
        <v>271</v>
      </c>
      <c r="C51" s="25" t="s">
        <v>239</v>
      </c>
      <c r="D51" s="84" t="s">
        <v>238</v>
      </c>
      <c r="E51" s="26">
        <v>9.4</v>
      </c>
      <c r="F51" s="26">
        <f t="shared" si="0"/>
        <v>9.4</v>
      </c>
      <c r="G51" s="24">
        <v>1</v>
      </c>
      <c r="H51" s="32">
        <v>10</v>
      </c>
      <c r="I51" s="28">
        <f t="shared" si="1"/>
        <v>10</v>
      </c>
      <c r="J51" s="28">
        <v>15</v>
      </c>
      <c r="K51" s="29">
        <f t="shared" si="2"/>
        <v>0.59999999999999964</v>
      </c>
      <c r="L51" s="30">
        <f t="shared" si="3"/>
        <v>380.50000000000006</v>
      </c>
      <c r="M51" s="31" t="s">
        <v>272</v>
      </c>
    </row>
    <row r="52" spans="1:13" hidden="1" x14ac:dyDescent="0.25">
      <c r="A52" s="83">
        <v>42056</v>
      </c>
      <c r="B52" s="84" t="s">
        <v>276</v>
      </c>
      <c r="C52" s="25" t="s">
        <v>52</v>
      </c>
      <c r="D52" s="24" t="s">
        <v>21</v>
      </c>
      <c r="E52" s="26">
        <v>14</v>
      </c>
      <c r="F52" s="26">
        <f t="shared" si="0"/>
        <v>14</v>
      </c>
      <c r="G52" s="24">
        <v>1</v>
      </c>
      <c r="H52" s="32">
        <v>20</v>
      </c>
      <c r="I52" s="28">
        <f t="shared" si="1"/>
        <v>20</v>
      </c>
      <c r="J52" s="28">
        <v>10</v>
      </c>
      <c r="K52" s="29">
        <f t="shared" si="2"/>
        <v>6</v>
      </c>
      <c r="L52" s="30">
        <f t="shared" si="3"/>
        <v>386.50000000000006</v>
      </c>
      <c r="M52" s="31" t="s">
        <v>273</v>
      </c>
    </row>
    <row r="53" spans="1:13" hidden="1" x14ac:dyDescent="0.25">
      <c r="A53" s="83">
        <v>42056</v>
      </c>
      <c r="B53" s="84" t="s">
        <v>275</v>
      </c>
      <c r="C53" s="25" t="s">
        <v>52</v>
      </c>
      <c r="D53" s="24" t="s">
        <v>21</v>
      </c>
      <c r="E53" s="26">
        <v>14</v>
      </c>
      <c r="F53" s="26">
        <f t="shared" si="0"/>
        <v>14</v>
      </c>
      <c r="G53" s="24">
        <v>1</v>
      </c>
      <c r="H53" s="32">
        <v>20</v>
      </c>
      <c r="I53" s="28">
        <f t="shared" si="1"/>
        <v>20</v>
      </c>
      <c r="J53" s="28">
        <v>3</v>
      </c>
      <c r="K53" s="29">
        <f t="shared" si="2"/>
        <v>6</v>
      </c>
      <c r="L53" s="30">
        <f t="shared" si="3"/>
        <v>392.50000000000006</v>
      </c>
      <c r="M53" s="31" t="s">
        <v>274</v>
      </c>
    </row>
    <row r="54" spans="1:13" hidden="1" x14ac:dyDescent="0.25">
      <c r="A54" s="83">
        <v>42056</v>
      </c>
      <c r="B54" s="84" t="s">
        <v>277</v>
      </c>
      <c r="C54" s="85" t="s">
        <v>52</v>
      </c>
      <c r="D54" s="84" t="s">
        <v>21</v>
      </c>
      <c r="E54" s="26">
        <v>14</v>
      </c>
      <c r="F54" s="26">
        <f t="shared" si="0"/>
        <v>14</v>
      </c>
      <c r="G54" s="24">
        <v>1</v>
      </c>
      <c r="H54" s="32">
        <v>20</v>
      </c>
      <c r="I54" s="28">
        <f t="shared" si="1"/>
        <v>20</v>
      </c>
      <c r="J54" s="28">
        <v>15</v>
      </c>
      <c r="K54" s="29">
        <f t="shared" si="2"/>
        <v>6</v>
      </c>
      <c r="L54" s="30">
        <f t="shared" si="3"/>
        <v>398.50000000000006</v>
      </c>
      <c r="M54" s="31" t="s">
        <v>274</v>
      </c>
    </row>
    <row r="55" spans="1:13" hidden="1" x14ac:dyDescent="0.25">
      <c r="A55" s="83">
        <v>42056</v>
      </c>
      <c r="B55" s="84" t="s">
        <v>197</v>
      </c>
      <c r="C55" s="85" t="s">
        <v>198</v>
      </c>
      <c r="D55" s="84" t="s">
        <v>14</v>
      </c>
      <c r="E55" s="26">
        <v>28</v>
      </c>
      <c r="F55" s="26">
        <f t="shared" si="0"/>
        <v>56</v>
      </c>
      <c r="G55" s="24">
        <v>2</v>
      </c>
      <c r="H55" s="32">
        <v>30</v>
      </c>
      <c r="I55" s="28">
        <f t="shared" si="1"/>
        <v>60</v>
      </c>
      <c r="J55" s="28">
        <v>6</v>
      </c>
      <c r="K55" s="29">
        <f t="shared" si="2"/>
        <v>4</v>
      </c>
      <c r="L55" s="30">
        <f t="shared" si="3"/>
        <v>402.50000000000006</v>
      </c>
      <c r="M55" s="31" t="s">
        <v>278</v>
      </c>
    </row>
    <row r="56" spans="1:13" hidden="1" x14ac:dyDescent="0.25">
      <c r="A56" s="83">
        <v>42056</v>
      </c>
      <c r="B56" s="84" t="s">
        <v>181</v>
      </c>
      <c r="C56" s="25" t="s">
        <v>79</v>
      </c>
      <c r="D56" s="24" t="s">
        <v>16</v>
      </c>
      <c r="E56" s="26">
        <v>11.2</v>
      </c>
      <c r="F56" s="26">
        <f t="shared" si="0"/>
        <v>11.2</v>
      </c>
      <c r="G56" s="24">
        <v>1</v>
      </c>
      <c r="H56" s="32">
        <v>16</v>
      </c>
      <c r="I56" s="28">
        <f t="shared" si="1"/>
        <v>16</v>
      </c>
      <c r="J56" s="28">
        <v>0.69</v>
      </c>
      <c r="K56" s="29">
        <f t="shared" si="2"/>
        <v>4.8000000000000007</v>
      </c>
      <c r="L56" s="30">
        <f t="shared" si="3"/>
        <v>407.30000000000007</v>
      </c>
      <c r="M56" s="31" t="s">
        <v>279</v>
      </c>
    </row>
    <row r="57" spans="1:13" hidden="1" x14ac:dyDescent="0.25">
      <c r="A57" s="83">
        <v>42056</v>
      </c>
      <c r="B57" s="84" t="s">
        <v>197</v>
      </c>
      <c r="C57" s="25" t="s">
        <v>198</v>
      </c>
      <c r="D57" s="24" t="s">
        <v>14</v>
      </c>
      <c r="E57" s="26">
        <v>28</v>
      </c>
      <c r="F57" s="26">
        <f t="shared" si="0"/>
        <v>56</v>
      </c>
      <c r="G57" s="24">
        <v>2</v>
      </c>
      <c r="H57" s="32">
        <v>30</v>
      </c>
      <c r="I57" s="28">
        <f t="shared" si="1"/>
        <v>60</v>
      </c>
      <c r="J57" s="28">
        <v>4.8</v>
      </c>
      <c r="K57" s="29">
        <f t="shared" si="2"/>
        <v>4</v>
      </c>
      <c r="L57" s="30">
        <f t="shared" si="3"/>
        <v>411.30000000000007</v>
      </c>
      <c r="M57" s="31" t="s">
        <v>280</v>
      </c>
    </row>
    <row r="58" spans="1:13" x14ac:dyDescent="0.25">
      <c r="A58" s="83">
        <v>42056</v>
      </c>
      <c r="B58" s="65" t="s">
        <v>281</v>
      </c>
      <c r="C58" s="25" t="s">
        <v>90</v>
      </c>
      <c r="D58" s="24" t="s">
        <v>60</v>
      </c>
      <c r="E58" s="26">
        <v>50</v>
      </c>
      <c r="F58" s="26">
        <f t="shared" si="0"/>
        <v>50</v>
      </c>
      <c r="G58" s="24">
        <v>1</v>
      </c>
      <c r="H58" s="32">
        <v>0</v>
      </c>
      <c r="I58" s="28">
        <f t="shared" si="1"/>
        <v>0</v>
      </c>
      <c r="J58" s="28">
        <v>15</v>
      </c>
      <c r="K58" s="29">
        <f t="shared" si="2"/>
        <v>-50</v>
      </c>
      <c r="L58" s="30">
        <f t="shared" si="3"/>
        <v>361.30000000000007</v>
      </c>
      <c r="M58" s="31"/>
    </row>
    <row r="59" spans="1:13" hidden="1" x14ac:dyDescent="0.25">
      <c r="A59" s="73" t="s">
        <v>282</v>
      </c>
      <c r="B59" s="84" t="s">
        <v>197</v>
      </c>
      <c r="C59" s="85" t="s">
        <v>198</v>
      </c>
      <c r="D59" s="24" t="s">
        <v>14</v>
      </c>
      <c r="E59" s="26">
        <v>28</v>
      </c>
      <c r="F59" s="26">
        <f t="shared" si="0"/>
        <v>56</v>
      </c>
      <c r="G59" s="24">
        <v>2</v>
      </c>
      <c r="H59" s="32">
        <v>30</v>
      </c>
      <c r="I59" s="28">
        <f t="shared" si="1"/>
        <v>60</v>
      </c>
      <c r="J59" s="28">
        <v>6</v>
      </c>
      <c r="K59" s="29">
        <f t="shared" si="2"/>
        <v>4</v>
      </c>
      <c r="L59" s="30">
        <f t="shared" si="3"/>
        <v>365.30000000000007</v>
      </c>
      <c r="M59" s="31" t="s">
        <v>283</v>
      </c>
    </row>
    <row r="60" spans="1:13" hidden="1" x14ac:dyDescent="0.25">
      <c r="A60" s="73" t="s">
        <v>282</v>
      </c>
      <c r="B60" s="82" t="s">
        <v>284</v>
      </c>
      <c r="C60" s="25" t="s">
        <v>57</v>
      </c>
      <c r="D60" s="24" t="s">
        <v>104</v>
      </c>
      <c r="E60" s="26">
        <v>24</v>
      </c>
      <c r="F60" s="26">
        <f t="shared" si="0"/>
        <v>48</v>
      </c>
      <c r="G60" s="24">
        <v>2</v>
      </c>
      <c r="H60" s="32">
        <v>30</v>
      </c>
      <c r="I60" s="28">
        <f t="shared" si="1"/>
        <v>60</v>
      </c>
      <c r="J60" s="28">
        <v>6</v>
      </c>
      <c r="K60" s="29">
        <f t="shared" si="2"/>
        <v>12</v>
      </c>
      <c r="L60" s="30">
        <f t="shared" si="3"/>
        <v>377.30000000000007</v>
      </c>
      <c r="M60" s="31" t="s">
        <v>285</v>
      </c>
    </row>
    <row r="61" spans="1:13" hidden="1" x14ac:dyDescent="0.25">
      <c r="A61" s="73" t="s">
        <v>282</v>
      </c>
      <c r="B61" s="84" t="s">
        <v>197</v>
      </c>
      <c r="C61" s="85" t="s">
        <v>198</v>
      </c>
      <c r="D61" s="84" t="s">
        <v>14</v>
      </c>
      <c r="E61" s="26">
        <v>28</v>
      </c>
      <c r="F61" s="26">
        <f t="shared" si="0"/>
        <v>56</v>
      </c>
      <c r="G61" s="24">
        <v>2</v>
      </c>
      <c r="H61" s="32">
        <v>30</v>
      </c>
      <c r="I61" s="28">
        <f t="shared" si="1"/>
        <v>60</v>
      </c>
      <c r="J61" s="28">
        <v>6</v>
      </c>
      <c r="K61" s="29">
        <f t="shared" si="2"/>
        <v>4</v>
      </c>
      <c r="L61" s="30">
        <f t="shared" si="3"/>
        <v>381.30000000000007</v>
      </c>
      <c r="M61" s="31" t="s">
        <v>286</v>
      </c>
    </row>
    <row r="62" spans="1:13" hidden="1" x14ac:dyDescent="0.25">
      <c r="A62" s="73" t="s">
        <v>287</v>
      </c>
      <c r="B62" s="82" t="s">
        <v>53</v>
      </c>
      <c r="C62" s="25" t="s">
        <v>54</v>
      </c>
      <c r="D62" s="24" t="s">
        <v>13</v>
      </c>
      <c r="E62" s="26">
        <v>14.3</v>
      </c>
      <c r="F62" s="26">
        <f t="shared" si="0"/>
        <v>14.3</v>
      </c>
      <c r="G62" s="24">
        <v>1</v>
      </c>
      <c r="H62" s="32">
        <v>35</v>
      </c>
      <c r="I62" s="28">
        <f t="shared" si="1"/>
        <v>35</v>
      </c>
      <c r="J62" s="28">
        <v>3</v>
      </c>
      <c r="K62" s="29">
        <f t="shared" si="2"/>
        <v>20.7</v>
      </c>
      <c r="L62" s="30">
        <f t="shared" si="3"/>
        <v>402.00000000000006</v>
      </c>
      <c r="M62" s="31" t="s">
        <v>288</v>
      </c>
    </row>
    <row r="63" spans="1:13" x14ac:dyDescent="0.25">
      <c r="A63" s="73" t="s">
        <v>287</v>
      </c>
      <c r="B63" s="65" t="s">
        <v>289</v>
      </c>
      <c r="C63" s="25" t="s">
        <v>90</v>
      </c>
      <c r="D63" s="24" t="s">
        <v>231</v>
      </c>
      <c r="E63" s="26">
        <v>90</v>
      </c>
      <c r="F63" s="26">
        <f t="shared" si="0"/>
        <v>90</v>
      </c>
      <c r="G63" s="24">
        <v>1</v>
      </c>
      <c r="H63" s="32">
        <v>25</v>
      </c>
      <c r="I63" s="28">
        <f t="shared" si="1"/>
        <v>25</v>
      </c>
      <c r="J63" s="28">
        <v>15</v>
      </c>
      <c r="K63" s="29">
        <f t="shared" si="2"/>
        <v>-65</v>
      </c>
      <c r="L63" s="30">
        <f t="shared" si="3"/>
        <v>337.00000000000006</v>
      </c>
      <c r="M63" s="31" t="s">
        <v>290</v>
      </c>
    </row>
    <row r="64" spans="1:13" hidden="1" x14ac:dyDescent="0.25">
      <c r="A64" s="73" t="s">
        <v>287</v>
      </c>
      <c r="B64" s="82" t="s">
        <v>98</v>
      </c>
      <c r="C64" s="25" t="s">
        <v>99</v>
      </c>
      <c r="D64" s="24" t="s">
        <v>13</v>
      </c>
      <c r="E64" s="26">
        <v>3</v>
      </c>
      <c r="F64" s="26">
        <f t="shared" si="0"/>
        <v>6</v>
      </c>
      <c r="G64" s="24">
        <v>2</v>
      </c>
      <c r="H64" s="32">
        <v>15</v>
      </c>
      <c r="I64" s="28">
        <f t="shared" si="1"/>
        <v>30</v>
      </c>
      <c r="J64" s="28">
        <v>10</v>
      </c>
      <c r="K64" s="29">
        <f t="shared" si="2"/>
        <v>24</v>
      </c>
      <c r="L64" s="30">
        <f t="shared" si="3"/>
        <v>361.00000000000006</v>
      </c>
      <c r="M64" s="31" t="s">
        <v>291</v>
      </c>
    </row>
    <row r="65" spans="1:13" hidden="1" x14ac:dyDescent="0.25">
      <c r="A65" s="73" t="s">
        <v>287</v>
      </c>
      <c r="B65" s="82" t="s">
        <v>63</v>
      </c>
      <c r="C65" s="25" t="s">
        <v>64</v>
      </c>
      <c r="D65" s="24" t="s">
        <v>13</v>
      </c>
      <c r="E65" s="26">
        <v>0.95</v>
      </c>
      <c r="F65" s="26">
        <f t="shared" si="0"/>
        <v>0.95</v>
      </c>
      <c r="G65" s="24">
        <v>1</v>
      </c>
      <c r="H65" s="32">
        <v>1</v>
      </c>
      <c r="I65" s="28">
        <f t="shared" si="1"/>
        <v>1</v>
      </c>
      <c r="J65" s="28">
        <v>3</v>
      </c>
      <c r="K65" s="29">
        <f t="shared" si="2"/>
        <v>5.0000000000000044E-2</v>
      </c>
      <c r="L65" s="30">
        <f t="shared" si="3"/>
        <v>361.05000000000007</v>
      </c>
      <c r="M65" s="31" t="s">
        <v>292</v>
      </c>
    </row>
    <row r="66" spans="1:13" hidden="1" x14ac:dyDescent="0.25">
      <c r="A66" s="73" t="s">
        <v>287</v>
      </c>
      <c r="B66" s="82" t="s">
        <v>137</v>
      </c>
      <c r="C66" s="85" t="s">
        <v>138</v>
      </c>
      <c r="D66" s="24" t="s">
        <v>13</v>
      </c>
      <c r="E66" s="26">
        <v>1.28</v>
      </c>
      <c r="F66" s="26">
        <f t="shared" si="0"/>
        <v>1.28</v>
      </c>
      <c r="G66" s="24">
        <v>1</v>
      </c>
      <c r="H66" s="32">
        <v>5</v>
      </c>
      <c r="I66" s="28">
        <f t="shared" si="1"/>
        <v>5</v>
      </c>
      <c r="J66" s="28">
        <v>15</v>
      </c>
      <c r="K66" s="29">
        <f t="shared" si="2"/>
        <v>3.7199999999999998</v>
      </c>
      <c r="L66" s="30">
        <f t="shared" si="3"/>
        <v>364.7700000000001</v>
      </c>
      <c r="M66" s="31" t="s">
        <v>293</v>
      </c>
    </row>
    <row r="67" spans="1:13" hidden="1" x14ac:dyDescent="0.25">
      <c r="A67" s="73" t="s">
        <v>287</v>
      </c>
      <c r="B67" s="24" t="s">
        <v>294</v>
      </c>
      <c r="C67" s="25" t="s">
        <v>295</v>
      </c>
      <c r="D67" s="24" t="s">
        <v>296</v>
      </c>
      <c r="E67" s="26">
        <v>8</v>
      </c>
      <c r="F67" s="26">
        <f t="shared" si="0"/>
        <v>16</v>
      </c>
      <c r="G67" s="24">
        <v>2</v>
      </c>
      <c r="H67" s="32">
        <v>10</v>
      </c>
      <c r="I67" s="28">
        <f t="shared" si="1"/>
        <v>20</v>
      </c>
      <c r="J67" s="28">
        <v>6</v>
      </c>
      <c r="K67" s="29">
        <f t="shared" si="2"/>
        <v>4</v>
      </c>
      <c r="L67" s="30">
        <f t="shared" si="3"/>
        <v>368.7700000000001</v>
      </c>
      <c r="M67" s="31" t="s">
        <v>297</v>
      </c>
    </row>
    <row r="68" spans="1:13" hidden="1" x14ac:dyDescent="0.25">
      <c r="A68" s="73" t="s">
        <v>298</v>
      </c>
      <c r="B68" s="82" t="s">
        <v>98</v>
      </c>
      <c r="C68" s="25" t="s">
        <v>99</v>
      </c>
      <c r="D68" s="24" t="s">
        <v>13</v>
      </c>
      <c r="E68" s="26">
        <v>3</v>
      </c>
      <c r="F68" s="26">
        <f t="shared" si="0"/>
        <v>3</v>
      </c>
      <c r="G68" s="24">
        <v>1</v>
      </c>
      <c r="H68" s="32">
        <v>15</v>
      </c>
      <c r="I68" s="28">
        <f t="shared" si="1"/>
        <v>15</v>
      </c>
      <c r="J68" s="28">
        <v>0.69</v>
      </c>
      <c r="K68" s="29">
        <f t="shared" si="2"/>
        <v>12</v>
      </c>
      <c r="L68" s="30">
        <f t="shared" si="3"/>
        <v>380.7700000000001</v>
      </c>
      <c r="M68" s="31" t="s">
        <v>299</v>
      </c>
    </row>
    <row r="69" spans="1:13" hidden="1" x14ac:dyDescent="0.25">
      <c r="A69" s="73" t="s">
        <v>298</v>
      </c>
      <c r="B69" s="82" t="s">
        <v>117</v>
      </c>
      <c r="C69" s="25" t="s">
        <v>118</v>
      </c>
      <c r="D69" s="24" t="s">
        <v>13</v>
      </c>
      <c r="E69" s="26">
        <v>3.5</v>
      </c>
      <c r="F69" s="26">
        <f t="shared" si="0"/>
        <v>7</v>
      </c>
      <c r="G69" s="24">
        <v>2</v>
      </c>
      <c r="H69" s="32">
        <v>5</v>
      </c>
      <c r="I69" s="28">
        <f t="shared" si="1"/>
        <v>10</v>
      </c>
      <c r="J69" s="28">
        <v>4.8</v>
      </c>
      <c r="K69" s="29">
        <f t="shared" si="2"/>
        <v>3</v>
      </c>
      <c r="L69" s="30">
        <f t="shared" ref="L69:L76" si="4">L68+K69</f>
        <v>383.7700000000001</v>
      </c>
      <c r="M69" s="31" t="s">
        <v>299</v>
      </c>
    </row>
    <row r="70" spans="1:13" hidden="1" x14ac:dyDescent="0.25">
      <c r="A70" s="73" t="s">
        <v>298</v>
      </c>
      <c r="B70" s="82" t="s">
        <v>98</v>
      </c>
      <c r="C70" s="85" t="s">
        <v>99</v>
      </c>
      <c r="D70" s="24" t="s">
        <v>13</v>
      </c>
      <c r="E70" s="26">
        <v>3</v>
      </c>
      <c r="F70" s="26">
        <f t="shared" si="0"/>
        <v>3</v>
      </c>
      <c r="G70" s="24">
        <v>1</v>
      </c>
      <c r="H70" s="32">
        <v>15</v>
      </c>
      <c r="I70" s="28">
        <f t="shared" si="1"/>
        <v>15</v>
      </c>
      <c r="J70" s="28">
        <v>6</v>
      </c>
      <c r="K70" s="29">
        <f t="shared" si="2"/>
        <v>12</v>
      </c>
      <c r="L70" s="30">
        <f t="shared" si="4"/>
        <v>395.7700000000001</v>
      </c>
      <c r="M70" s="31" t="s">
        <v>300</v>
      </c>
    </row>
    <row r="71" spans="1:13" hidden="1" x14ac:dyDescent="0.25">
      <c r="A71" s="23" t="s">
        <v>301</v>
      </c>
      <c r="B71" s="84" t="s">
        <v>122</v>
      </c>
      <c r="C71" s="25" t="s">
        <v>54</v>
      </c>
      <c r="D71" s="24" t="s">
        <v>13</v>
      </c>
      <c r="E71" s="26">
        <v>3.6</v>
      </c>
      <c r="F71" s="26">
        <f t="shared" si="0"/>
        <v>7.2</v>
      </c>
      <c r="G71" s="24">
        <v>2</v>
      </c>
      <c r="H71" s="32">
        <v>10</v>
      </c>
      <c r="I71" s="28">
        <f t="shared" si="1"/>
        <v>20</v>
      </c>
      <c r="J71" s="28">
        <v>10</v>
      </c>
      <c r="K71" s="29">
        <f t="shared" si="2"/>
        <v>12.8</v>
      </c>
      <c r="L71" s="30">
        <f t="shared" si="4"/>
        <v>408.57000000000011</v>
      </c>
      <c r="M71" s="31" t="s">
        <v>302</v>
      </c>
    </row>
    <row r="72" spans="1:13" x14ac:dyDescent="0.25">
      <c r="A72" s="73" t="s">
        <v>311</v>
      </c>
      <c r="B72" s="65" t="s">
        <v>313</v>
      </c>
      <c r="C72" s="85" t="s">
        <v>90</v>
      </c>
      <c r="D72" s="84" t="s">
        <v>231</v>
      </c>
      <c r="E72" s="76">
        <v>50</v>
      </c>
      <c r="F72" s="76">
        <f t="shared" si="0"/>
        <v>50</v>
      </c>
      <c r="G72" s="84">
        <v>1</v>
      </c>
      <c r="H72" s="32">
        <v>0</v>
      </c>
      <c r="I72" s="28">
        <f t="shared" si="1"/>
        <v>0</v>
      </c>
      <c r="J72" s="28"/>
      <c r="K72" s="29">
        <f t="shared" si="2"/>
        <v>-50</v>
      </c>
      <c r="L72" s="30">
        <f t="shared" si="4"/>
        <v>358.57000000000011</v>
      </c>
      <c r="M72" s="31"/>
    </row>
    <row r="73" spans="1:13" x14ac:dyDescent="0.25">
      <c r="A73" s="83" t="s">
        <v>303</v>
      </c>
      <c r="B73" s="65" t="s">
        <v>304</v>
      </c>
      <c r="C73" s="25" t="s">
        <v>90</v>
      </c>
      <c r="D73" s="24" t="s">
        <v>231</v>
      </c>
      <c r="E73" s="26">
        <v>45</v>
      </c>
      <c r="F73" s="26">
        <f t="shared" si="0"/>
        <v>90</v>
      </c>
      <c r="G73" s="24">
        <v>2</v>
      </c>
      <c r="H73" s="32">
        <v>25</v>
      </c>
      <c r="I73" s="28">
        <f t="shared" si="1"/>
        <v>50</v>
      </c>
      <c r="J73" s="28">
        <v>4.8</v>
      </c>
      <c r="K73" s="29">
        <f t="shared" si="2"/>
        <v>-40</v>
      </c>
      <c r="L73" s="30">
        <f>L71+K73</f>
        <v>368.57000000000011</v>
      </c>
      <c r="M73" s="31" t="s">
        <v>305</v>
      </c>
    </row>
    <row r="74" spans="1:13" hidden="1" x14ac:dyDescent="0.25">
      <c r="A74" s="83" t="s">
        <v>303</v>
      </c>
      <c r="B74" s="82" t="s">
        <v>162</v>
      </c>
      <c r="C74" s="25" t="s">
        <v>79</v>
      </c>
      <c r="D74" s="24" t="s">
        <v>104</v>
      </c>
      <c r="E74" s="26">
        <v>12</v>
      </c>
      <c r="F74" s="26">
        <f t="shared" si="0"/>
        <v>12</v>
      </c>
      <c r="G74" s="24">
        <v>1</v>
      </c>
      <c r="H74" s="32">
        <v>15</v>
      </c>
      <c r="I74" s="28">
        <f t="shared" si="1"/>
        <v>15</v>
      </c>
      <c r="J74" s="28">
        <v>6</v>
      </c>
      <c r="K74" s="29">
        <f t="shared" si="2"/>
        <v>3</v>
      </c>
      <c r="L74" s="30">
        <f t="shared" si="4"/>
        <v>371.57000000000011</v>
      </c>
      <c r="M74" s="31" t="s">
        <v>306</v>
      </c>
    </row>
    <row r="75" spans="1:13" hidden="1" x14ac:dyDescent="0.25">
      <c r="A75" s="83" t="s">
        <v>303</v>
      </c>
      <c r="B75" s="84" t="s">
        <v>122</v>
      </c>
      <c r="C75" s="25" t="s">
        <v>54</v>
      </c>
      <c r="D75" s="24" t="s">
        <v>13</v>
      </c>
      <c r="E75" s="26">
        <v>3.6</v>
      </c>
      <c r="F75" s="26">
        <f t="shared" si="0"/>
        <v>3.6</v>
      </c>
      <c r="G75" s="24">
        <v>1</v>
      </c>
      <c r="H75" s="32">
        <v>10</v>
      </c>
      <c r="I75" s="28">
        <f t="shared" si="1"/>
        <v>10</v>
      </c>
      <c r="J75" s="28">
        <v>6</v>
      </c>
      <c r="K75" s="29">
        <f t="shared" si="2"/>
        <v>6.4</v>
      </c>
      <c r="L75" s="30">
        <f t="shared" si="4"/>
        <v>377.97000000000008</v>
      </c>
      <c r="M75" s="31" t="s">
        <v>307</v>
      </c>
    </row>
    <row r="76" spans="1:13" hidden="1" x14ac:dyDescent="0.25">
      <c r="A76" s="83" t="s">
        <v>303</v>
      </c>
      <c r="B76" s="82" t="s">
        <v>96</v>
      </c>
      <c r="C76" s="25" t="s">
        <v>54</v>
      </c>
      <c r="D76" s="24" t="s">
        <v>13</v>
      </c>
      <c r="E76" s="26">
        <v>3.6</v>
      </c>
      <c r="F76" s="26">
        <f t="shared" si="0"/>
        <v>3.6</v>
      </c>
      <c r="G76" s="24">
        <v>1</v>
      </c>
      <c r="H76" s="32">
        <v>10</v>
      </c>
      <c r="I76" s="28">
        <f t="shared" si="1"/>
        <v>10</v>
      </c>
      <c r="J76" s="28">
        <v>3</v>
      </c>
      <c r="K76" s="29">
        <f t="shared" si="2"/>
        <v>6.4</v>
      </c>
      <c r="L76" s="30">
        <f t="shared" si="4"/>
        <v>384.37000000000006</v>
      </c>
      <c r="M76" s="31" t="s">
        <v>307</v>
      </c>
    </row>
    <row r="77" spans="1:13" s="44" customFormat="1" ht="18.75" customHeight="1" x14ac:dyDescent="0.25">
      <c r="A77" s="34"/>
      <c r="B77" s="35" t="s">
        <v>20</v>
      </c>
      <c r="C77" s="36"/>
      <c r="D77" s="37"/>
      <c r="E77" s="38"/>
      <c r="F77" s="39">
        <f>SUBTOTAL(9,F4:F76)</f>
        <v>820</v>
      </c>
      <c r="G77" s="40">
        <f>SUBTOTAL(9,G4:G76)</f>
        <v>26</v>
      </c>
      <c r="H77" s="41"/>
      <c r="I77" s="39">
        <f>SUBTOTAL(9,I4:I76)</f>
        <v>600</v>
      </c>
      <c r="J77" s="42">
        <f>SUBTOTAL(9,J4:J76)</f>
        <v>133.30000000000001</v>
      </c>
      <c r="K77" s="42">
        <f>SUBTOTAL(9,K4:K76)</f>
        <v>-220</v>
      </c>
      <c r="L77" s="43"/>
    </row>
    <row r="78" spans="1:13" x14ac:dyDescent="0.25">
      <c r="A78" s="2"/>
      <c r="B78" s="2"/>
      <c r="D78" s="45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2"/>
      <c r="D79" s="45"/>
      <c r="E79" s="4"/>
      <c r="F79" s="4"/>
      <c r="G79" s="5"/>
      <c r="H79" s="6"/>
      <c r="I79" s="12"/>
      <c r="J79" s="13"/>
      <c r="K79" s="9"/>
      <c r="L79" s="10"/>
    </row>
    <row r="80" spans="1:13" x14ac:dyDescent="0.25">
      <c r="A80" s="2"/>
      <c r="B80" s="46" t="s">
        <v>21</v>
      </c>
      <c r="C80" s="47"/>
      <c r="D80" s="48"/>
      <c r="E80" s="4"/>
      <c r="F80" s="4"/>
      <c r="G80" s="5"/>
      <c r="H80" s="6"/>
      <c r="I80" s="12"/>
      <c r="J80" s="13"/>
      <c r="K80" s="9"/>
      <c r="L80" s="10"/>
    </row>
    <row r="81" spans="1:12" x14ac:dyDescent="0.25">
      <c r="A81" s="2"/>
      <c r="B81" s="49" t="s">
        <v>22</v>
      </c>
      <c r="C81" s="50" t="s">
        <v>23</v>
      </c>
      <c r="D81" s="51" t="s">
        <v>24</v>
      </c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B82" s="52" t="s">
        <v>308</v>
      </c>
      <c r="C82" s="53">
        <v>14</v>
      </c>
      <c r="D82" s="54">
        <v>20</v>
      </c>
    </row>
    <row r="83" spans="1:12" ht="15.75" customHeight="1" x14ac:dyDescent="0.25">
      <c r="B83" s="52" t="s">
        <v>213</v>
      </c>
      <c r="C83" s="53">
        <v>56</v>
      </c>
      <c r="D83" s="54">
        <v>80</v>
      </c>
    </row>
    <row r="84" spans="1:12" ht="15.75" customHeight="1" x14ac:dyDescent="0.25">
      <c r="B84" s="52" t="s">
        <v>27</v>
      </c>
      <c r="C84" s="53">
        <v>17.5</v>
      </c>
      <c r="D84" s="54">
        <v>25</v>
      </c>
    </row>
    <row r="85" spans="1:12" ht="15.75" customHeight="1" x14ac:dyDescent="0.25">
      <c r="B85" s="56" t="s">
        <v>20</v>
      </c>
      <c r="C85" s="57">
        <f>SUM(C82:C84)</f>
        <v>87.5</v>
      </c>
      <c r="D85" s="58">
        <f>SUM(D82:D84)</f>
        <v>125</v>
      </c>
    </row>
    <row r="86" spans="1:12" s="59" customFormat="1" ht="18" customHeight="1" x14ac:dyDescent="0.25">
      <c r="B86" s="11"/>
      <c r="C86" s="60"/>
      <c r="D86" s="11"/>
      <c r="E86" s="61"/>
      <c r="F86" s="61"/>
      <c r="G86" s="61"/>
      <c r="H86" s="61"/>
      <c r="I86" s="61"/>
    </row>
    <row r="87" spans="1:12" x14ac:dyDescent="0.25">
      <c r="B87" s="46" t="s">
        <v>13</v>
      </c>
      <c r="C87" s="47"/>
      <c r="D87" s="48"/>
    </row>
    <row r="88" spans="1:12" x14ac:dyDescent="0.25">
      <c r="B88" s="49" t="s">
        <v>22</v>
      </c>
      <c r="C88" s="50" t="s">
        <v>23</v>
      </c>
      <c r="D88" s="51" t="s">
        <v>24</v>
      </c>
    </row>
    <row r="89" spans="1:12" x14ac:dyDescent="0.25">
      <c r="B89" s="52" t="s">
        <v>211</v>
      </c>
      <c r="C89" s="53">
        <v>4.7</v>
      </c>
      <c r="D89" s="54">
        <v>20</v>
      </c>
    </row>
    <row r="90" spans="1:12" x14ac:dyDescent="0.25">
      <c r="B90" s="52" t="s">
        <v>309</v>
      </c>
      <c r="C90" s="53">
        <v>1.28</v>
      </c>
      <c r="D90" s="54">
        <v>5</v>
      </c>
    </row>
    <row r="91" spans="1:12" x14ac:dyDescent="0.25">
      <c r="B91" s="52" t="s">
        <v>310</v>
      </c>
      <c r="C91" s="53">
        <v>21</v>
      </c>
      <c r="D91" s="54">
        <v>105</v>
      </c>
    </row>
    <row r="92" spans="1:12" x14ac:dyDescent="0.25">
      <c r="B92" s="52" t="s">
        <v>312</v>
      </c>
      <c r="C92" s="53">
        <v>820</v>
      </c>
      <c r="D92" s="54">
        <v>600</v>
      </c>
    </row>
    <row r="93" spans="1:12" x14ac:dyDescent="0.25">
      <c r="B93" s="52" t="s">
        <v>314</v>
      </c>
      <c r="C93" s="53">
        <v>71.5</v>
      </c>
      <c r="D93" s="54">
        <v>175</v>
      </c>
    </row>
    <row r="94" spans="1:12" x14ac:dyDescent="0.25">
      <c r="B94" s="52" t="s">
        <v>317</v>
      </c>
      <c r="C94" s="53">
        <v>14</v>
      </c>
      <c r="D94" s="54">
        <v>20</v>
      </c>
    </row>
    <row r="95" spans="1:12" x14ac:dyDescent="0.25">
      <c r="B95" s="52" t="s">
        <v>315</v>
      </c>
      <c r="C95" s="53">
        <v>36</v>
      </c>
      <c r="D95" s="54">
        <v>100</v>
      </c>
    </row>
    <row r="96" spans="1:12" x14ac:dyDescent="0.25">
      <c r="B96" s="52" t="s">
        <v>316</v>
      </c>
      <c r="C96" s="53">
        <v>12.35</v>
      </c>
      <c r="D96" s="54">
        <v>13</v>
      </c>
    </row>
    <row r="97" spans="2:4" x14ac:dyDescent="0.25">
      <c r="B97" s="56" t="s">
        <v>20</v>
      </c>
      <c r="C97" s="57">
        <f>SUM(C89:C96)</f>
        <v>980.83</v>
      </c>
      <c r="D97" s="58">
        <f>SUM(D89:D96)</f>
        <v>1038</v>
      </c>
    </row>
    <row r="98" spans="2:4" x14ac:dyDescent="0.25">
      <c r="C98" s="60"/>
    </row>
    <row r="99" spans="2:4" x14ac:dyDescent="0.25">
      <c r="B99" s="46" t="s">
        <v>16</v>
      </c>
      <c r="C99" s="47"/>
      <c r="D99" s="48"/>
    </row>
    <row r="100" spans="2:4" x14ac:dyDescent="0.25">
      <c r="B100" s="49" t="s">
        <v>22</v>
      </c>
      <c r="C100" s="50" t="s">
        <v>23</v>
      </c>
      <c r="D100" s="51" t="s">
        <v>24</v>
      </c>
    </row>
    <row r="101" spans="2:4" x14ac:dyDescent="0.25">
      <c r="B101" s="52" t="s">
        <v>318</v>
      </c>
      <c r="C101" s="53">
        <v>33.6</v>
      </c>
      <c r="D101" s="54">
        <v>48</v>
      </c>
    </row>
    <row r="102" spans="2:4" x14ac:dyDescent="0.25">
      <c r="B102" s="52" t="s">
        <v>319</v>
      </c>
      <c r="C102" s="53">
        <v>84</v>
      </c>
      <c r="D102" s="54">
        <v>120</v>
      </c>
    </row>
    <row r="103" spans="2:4" x14ac:dyDescent="0.25">
      <c r="B103" s="56" t="s">
        <v>20</v>
      </c>
      <c r="C103" s="57">
        <f>SUM(C101:C102)</f>
        <v>117.6</v>
      </c>
      <c r="D103" s="58">
        <f>SUBTOTAL(9,D101:D102)</f>
        <v>168</v>
      </c>
    </row>
    <row r="105" spans="2:4" x14ac:dyDescent="0.25">
      <c r="B105" s="46" t="s">
        <v>14</v>
      </c>
      <c r="C105" s="47"/>
      <c r="D105" s="48"/>
    </row>
    <row r="106" spans="2:4" x14ac:dyDescent="0.25">
      <c r="B106" s="49" t="s">
        <v>22</v>
      </c>
      <c r="C106" s="50" t="s">
        <v>23</v>
      </c>
      <c r="D106" s="51" t="s">
        <v>24</v>
      </c>
    </row>
    <row r="107" spans="2:4" x14ac:dyDescent="0.25">
      <c r="B107" s="52" t="s">
        <v>320</v>
      </c>
      <c r="C107" s="53">
        <v>252</v>
      </c>
      <c r="D107" s="54">
        <v>270</v>
      </c>
    </row>
    <row r="108" spans="2:4" x14ac:dyDescent="0.25">
      <c r="B108" s="56" t="s">
        <v>20</v>
      </c>
      <c r="C108" s="57">
        <f>SUM(C107:C107)</f>
        <v>252</v>
      </c>
      <c r="D108" s="58">
        <f>SUM(D107:D107)</f>
        <v>270</v>
      </c>
    </row>
    <row r="110" spans="2:4" x14ac:dyDescent="0.25">
      <c r="B110" s="46" t="s">
        <v>15</v>
      </c>
      <c r="C110" s="47"/>
      <c r="D110" s="48"/>
    </row>
    <row r="111" spans="2:4" x14ac:dyDescent="0.25">
      <c r="B111" s="49" t="s">
        <v>22</v>
      </c>
      <c r="C111" s="50" t="s">
        <v>23</v>
      </c>
      <c r="D111" s="51" t="s">
        <v>24</v>
      </c>
    </row>
    <row r="112" spans="2:4" x14ac:dyDescent="0.25">
      <c r="B112" s="52" t="s">
        <v>40</v>
      </c>
      <c r="C112" s="53">
        <v>120</v>
      </c>
      <c r="D112" s="54">
        <v>150</v>
      </c>
    </row>
    <row r="113" spans="2:4" x14ac:dyDescent="0.25">
      <c r="B113" s="52" t="s">
        <v>321</v>
      </c>
      <c r="C113" s="53">
        <v>48</v>
      </c>
      <c r="D113" s="54">
        <v>60</v>
      </c>
    </row>
    <row r="114" spans="2:4" x14ac:dyDescent="0.25">
      <c r="B114" s="56" t="s">
        <v>20</v>
      </c>
      <c r="C114" s="57">
        <f>SUM(C112:C113)</f>
        <v>168</v>
      </c>
      <c r="D114" s="58">
        <f>SUM(D112:D113)</f>
        <v>210</v>
      </c>
    </row>
    <row r="116" spans="2:4" x14ac:dyDescent="0.25">
      <c r="B116" s="46" t="s">
        <v>18</v>
      </c>
      <c r="C116" s="47"/>
      <c r="D116" s="48"/>
    </row>
    <row r="117" spans="2:4" x14ac:dyDescent="0.25">
      <c r="B117" s="49" t="s">
        <v>22</v>
      </c>
      <c r="C117" s="50" t="s">
        <v>23</v>
      </c>
      <c r="D117" s="51" t="s">
        <v>24</v>
      </c>
    </row>
    <row r="118" spans="2:4" x14ac:dyDescent="0.25">
      <c r="B118" s="52" t="s">
        <v>322</v>
      </c>
      <c r="C118" s="53">
        <v>35.799999999999997</v>
      </c>
      <c r="D118" s="54">
        <v>39.9</v>
      </c>
    </row>
    <row r="119" spans="2:4" x14ac:dyDescent="0.25">
      <c r="B119" s="56" t="s">
        <v>20</v>
      </c>
      <c r="C119" s="57">
        <f>SUBTOTAL(9,C118)</f>
        <v>35.799999999999997</v>
      </c>
      <c r="D119" s="58">
        <f>SUBTOTAL(9,D118)</f>
        <v>39.9</v>
      </c>
    </row>
    <row r="121" spans="2:4" x14ac:dyDescent="0.25">
      <c r="B121" s="46" t="s">
        <v>296</v>
      </c>
      <c r="C121" s="47"/>
      <c r="D121" s="48"/>
    </row>
    <row r="122" spans="2:4" x14ac:dyDescent="0.25">
      <c r="B122" s="49" t="s">
        <v>22</v>
      </c>
      <c r="C122" s="50" t="s">
        <v>23</v>
      </c>
      <c r="D122" s="51" t="s">
        <v>24</v>
      </c>
    </row>
    <row r="123" spans="2:4" x14ac:dyDescent="0.25">
      <c r="B123" s="52" t="s">
        <v>324</v>
      </c>
      <c r="C123" s="53">
        <v>16</v>
      </c>
      <c r="D123" s="54">
        <v>20</v>
      </c>
    </row>
    <row r="124" spans="2:4" x14ac:dyDescent="0.25">
      <c r="B124" s="56" t="s">
        <v>20</v>
      </c>
      <c r="C124" s="57">
        <f>SUBTOTAL(9,C123)</f>
        <v>16</v>
      </c>
      <c r="D124" s="58">
        <f>SUBTOTAL(9,D123)</f>
        <v>20</v>
      </c>
    </row>
    <row r="126" spans="2:4" x14ac:dyDescent="0.25">
      <c r="B126" s="46" t="s">
        <v>325</v>
      </c>
      <c r="C126" s="47"/>
      <c r="D126" s="48"/>
    </row>
    <row r="127" spans="2:4" x14ac:dyDescent="0.25">
      <c r="B127" s="49" t="s">
        <v>22</v>
      </c>
      <c r="C127" s="50" t="s">
        <v>23</v>
      </c>
      <c r="D127" s="51" t="s">
        <v>24</v>
      </c>
    </row>
    <row r="128" spans="2:4" x14ac:dyDescent="0.25">
      <c r="B128" s="52" t="s">
        <v>326</v>
      </c>
      <c r="C128" s="53">
        <v>18.8</v>
      </c>
      <c r="D128" s="54">
        <v>20</v>
      </c>
    </row>
    <row r="129" spans="2:4" x14ac:dyDescent="0.25">
      <c r="B129" s="56" t="s">
        <v>20</v>
      </c>
      <c r="C129" s="57">
        <f>SUM(C128:C128)</f>
        <v>18.8</v>
      </c>
      <c r="D129" s="58">
        <f>SUM(D128:D128)</f>
        <v>20</v>
      </c>
    </row>
    <row r="131" spans="2:4" x14ac:dyDescent="0.25">
      <c r="B131" s="46" t="s">
        <v>44</v>
      </c>
      <c r="C131" s="47"/>
      <c r="D131" s="48"/>
    </row>
    <row r="132" spans="2:4" x14ac:dyDescent="0.25">
      <c r="B132" s="49" t="s">
        <v>22</v>
      </c>
      <c r="C132" s="50" t="s">
        <v>23</v>
      </c>
      <c r="D132" s="51" t="s">
        <v>24</v>
      </c>
    </row>
    <row r="133" spans="2:4" x14ac:dyDescent="0.25">
      <c r="B133" s="52" t="s">
        <v>327</v>
      </c>
      <c r="C133" s="53">
        <v>80</v>
      </c>
      <c r="D133" s="54">
        <v>130</v>
      </c>
    </row>
    <row r="134" spans="2:4" x14ac:dyDescent="0.25">
      <c r="B134" s="56" t="s">
        <v>20</v>
      </c>
      <c r="C134" s="57">
        <f>SUM(C133:C133)</f>
        <v>80</v>
      </c>
      <c r="D134" s="58">
        <f>SUM(D133:D133)</f>
        <v>130</v>
      </c>
    </row>
    <row r="136" spans="2:4" x14ac:dyDescent="0.25">
      <c r="B136" s="46" t="s">
        <v>46</v>
      </c>
      <c r="C136" s="47"/>
      <c r="D136" s="48"/>
    </row>
    <row r="137" spans="2:4" x14ac:dyDescent="0.25">
      <c r="B137" s="49" t="s">
        <v>22</v>
      </c>
      <c r="C137" s="50" t="s">
        <v>23</v>
      </c>
      <c r="D137" s="51" t="s">
        <v>24</v>
      </c>
    </row>
    <row r="138" spans="2:4" x14ac:dyDescent="0.25">
      <c r="B138" s="52" t="s">
        <v>328</v>
      </c>
      <c r="C138" s="53">
        <v>130</v>
      </c>
      <c r="D138" s="54">
        <v>198</v>
      </c>
    </row>
    <row r="139" spans="2:4" x14ac:dyDescent="0.25">
      <c r="B139" s="56" t="s">
        <v>20</v>
      </c>
      <c r="C139" s="57">
        <f>SUM(C138:C138)</f>
        <v>130</v>
      </c>
      <c r="D139" s="58">
        <f>SUM(D138:D138)</f>
        <v>198</v>
      </c>
    </row>
    <row r="142" spans="2:4" x14ac:dyDescent="0.25">
      <c r="B142" s="46" t="s">
        <v>17</v>
      </c>
      <c r="C142" s="47"/>
      <c r="D142" s="48"/>
    </row>
    <row r="143" spans="2:4" x14ac:dyDescent="0.25">
      <c r="B143" s="49" t="s">
        <v>22</v>
      </c>
      <c r="C143" s="50" t="s">
        <v>23</v>
      </c>
      <c r="D143" s="51" t="s">
        <v>24</v>
      </c>
    </row>
    <row r="144" spans="2:4" x14ac:dyDescent="0.25">
      <c r="B144" s="52" t="s">
        <v>323</v>
      </c>
      <c r="C144" s="53">
        <v>13</v>
      </c>
      <c r="D144" s="54">
        <v>15</v>
      </c>
    </row>
    <row r="145" spans="2:4" x14ac:dyDescent="0.25">
      <c r="B145" s="56" t="s">
        <v>20</v>
      </c>
      <c r="C145" s="57">
        <f>SUBTOTAL(9,C144)</f>
        <v>13</v>
      </c>
      <c r="D145" s="58">
        <f>SUBTOTAL(9,D144)</f>
        <v>15</v>
      </c>
    </row>
  </sheetData>
  <sheetProtection password="CC3D" sheet="1" objects="1" scenarios="1"/>
  <autoFilter ref="A3:L76">
    <filterColumn colId="3">
      <filters>
        <filter val="Clement Liang"/>
        <filter val="Toh Kim Hock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43"/>
  <sheetViews>
    <sheetView tabSelected="1" view="pageBreakPreview" topLeftCell="C1" zoomScale="115" zoomScaleNormal="100" zoomScaleSheetLayoutView="115" workbookViewId="0">
      <selection activeCell="D3" sqref="D3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25.5703125" style="11" customWidth="1"/>
    <col min="5" max="6" width="13.28515625" style="55" customWidth="1"/>
    <col min="7" max="7" width="11.28515625" style="55" customWidth="1"/>
    <col min="8" max="8" width="10" style="55" customWidth="1"/>
    <col min="9" max="9" width="13.85546875" style="111" customWidth="1"/>
    <col min="10" max="10" width="0" style="11" hidden="1" customWidth="1"/>
    <col min="11" max="11" width="10.85546875" style="117" customWidth="1"/>
    <col min="12" max="12" width="12.28515625" style="11" hidden="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330</v>
      </c>
      <c r="E1" s="4"/>
      <c r="F1" s="4"/>
      <c r="G1" s="5"/>
      <c r="H1" s="6"/>
      <c r="I1" s="108"/>
      <c r="J1" s="8"/>
      <c r="K1" s="113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09"/>
      <c r="J2" s="13"/>
      <c r="K2" s="113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14" t="s">
        <v>10</v>
      </c>
      <c r="L3" s="20" t="s">
        <v>11</v>
      </c>
      <c r="M3" s="21" t="s">
        <v>12</v>
      </c>
    </row>
    <row r="4" spans="1:13" hidden="1" x14ac:dyDescent="0.25">
      <c r="A4" s="23">
        <v>42065</v>
      </c>
      <c r="B4" s="82" t="s">
        <v>137</v>
      </c>
      <c r="C4" s="25" t="s">
        <v>138</v>
      </c>
      <c r="D4" s="24" t="s">
        <v>13</v>
      </c>
      <c r="E4" s="26">
        <v>1.28</v>
      </c>
      <c r="F4" s="26">
        <f t="shared" ref="F4:F76" si="0">E4*G4</f>
        <v>2.56</v>
      </c>
      <c r="G4" s="24">
        <v>2</v>
      </c>
      <c r="H4" s="27">
        <v>5</v>
      </c>
      <c r="I4" s="110">
        <f t="shared" ref="I4:I76" si="1">H4*G4</f>
        <v>10</v>
      </c>
      <c r="J4" s="28">
        <v>4.8</v>
      </c>
      <c r="K4" s="115">
        <f t="shared" ref="K4:K76" si="2">I4-F4</f>
        <v>7.4399999999999995</v>
      </c>
      <c r="L4" s="30">
        <f>K4</f>
        <v>7.4399999999999995</v>
      </c>
      <c r="M4" s="31" t="s">
        <v>331</v>
      </c>
    </row>
    <row r="5" spans="1:13" hidden="1" x14ac:dyDescent="0.25">
      <c r="A5" s="83">
        <v>42066</v>
      </c>
      <c r="B5" s="86" t="s">
        <v>332</v>
      </c>
      <c r="C5" s="25" t="s">
        <v>57</v>
      </c>
      <c r="D5" s="91" t="s">
        <v>343</v>
      </c>
      <c r="E5" s="26">
        <v>15</v>
      </c>
      <c r="F5" s="26">
        <f t="shared" si="0"/>
        <v>15</v>
      </c>
      <c r="G5" s="24">
        <v>1</v>
      </c>
      <c r="H5" s="32">
        <v>20</v>
      </c>
      <c r="I5" s="110">
        <f t="shared" si="1"/>
        <v>20</v>
      </c>
      <c r="J5" s="28">
        <v>4.8</v>
      </c>
      <c r="K5" s="115">
        <f t="shared" si="2"/>
        <v>5</v>
      </c>
      <c r="L5" s="30">
        <f t="shared" ref="L5:L69" si="3">L4+K5</f>
        <v>12.44</v>
      </c>
      <c r="M5" s="31" t="s">
        <v>333</v>
      </c>
    </row>
    <row r="6" spans="1:13" x14ac:dyDescent="0.25">
      <c r="A6" s="83">
        <v>42066</v>
      </c>
      <c r="B6" s="65" t="s">
        <v>335</v>
      </c>
      <c r="C6" s="25" t="s">
        <v>90</v>
      </c>
      <c r="D6" s="24" t="s">
        <v>60</v>
      </c>
      <c r="E6" s="26">
        <v>45</v>
      </c>
      <c r="F6" s="26">
        <f t="shared" si="0"/>
        <v>90</v>
      </c>
      <c r="G6" s="24">
        <v>2</v>
      </c>
      <c r="H6" s="32">
        <v>25</v>
      </c>
      <c r="I6" s="110">
        <f t="shared" si="1"/>
        <v>50</v>
      </c>
      <c r="J6" s="28">
        <v>7.5</v>
      </c>
      <c r="K6" s="115">
        <f t="shared" si="2"/>
        <v>-40</v>
      </c>
      <c r="L6" s="30">
        <f t="shared" si="3"/>
        <v>-27.560000000000002</v>
      </c>
      <c r="M6" s="31" t="s">
        <v>336</v>
      </c>
    </row>
    <row r="7" spans="1:13" ht="16.5" hidden="1" customHeight="1" x14ac:dyDescent="0.25">
      <c r="A7" s="83">
        <v>42066</v>
      </c>
      <c r="B7" s="86" t="s">
        <v>338</v>
      </c>
      <c r="C7" s="25" t="s">
        <v>337</v>
      </c>
      <c r="D7" s="24" t="s">
        <v>13</v>
      </c>
      <c r="E7" s="26">
        <v>2.5</v>
      </c>
      <c r="F7" s="26">
        <f t="shared" si="0"/>
        <v>2.5</v>
      </c>
      <c r="G7" s="24">
        <v>1</v>
      </c>
      <c r="H7" s="32">
        <v>10</v>
      </c>
      <c r="I7" s="110">
        <f t="shared" si="1"/>
        <v>10</v>
      </c>
      <c r="J7" s="28">
        <v>15</v>
      </c>
      <c r="K7" s="115">
        <f t="shared" si="2"/>
        <v>7.5</v>
      </c>
      <c r="L7" s="30">
        <f t="shared" si="3"/>
        <v>-20.060000000000002</v>
      </c>
      <c r="M7" s="31" t="s">
        <v>339</v>
      </c>
    </row>
    <row r="8" spans="1:13" x14ac:dyDescent="0.25">
      <c r="A8" s="83">
        <v>42066</v>
      </c>
      <c r="B8" s="87" t="s">
        <v>341</v>
      </c>
      <c r="C8" s="25" t="s">
        <v>90</v>
      </c>
      <c r="D8" s="86" t="s">
        <v>157</v>
      </c>
      <c r="E8" s="26">
        <v>50</v>
      </c>
      <c r="F8" s="26">
        <f t="shared" si="0"/>
        <v>100</v>
      </c>
      <c r="G8" s="24">
        <v>2</v>
      </c>
      <c r="H8" s="32">
        <v>70</v>
      </c>
      <c r="I8" s="110">
        <f t="shared" si="1"/>
        <v>140</v>
      </c>
      <c r="J8" s="28">
        <v>15</v>
      </c>
      <c r="K8" s="115">
        <f t="shared" si="2"/>
        <v>40</v>
      </c>
      <c r="L8" s="30">
        <f t="shared" si="3"/>
        <v>19.939999999999998</v>
      </c>
      <c r="M8" s="31" t="s">
        <v>340</v>
      </c>
    </row>
    <row r="9" spans="1:13" x14ac:dyDescent="0.25">
      <c r="A9" s="88">
        <v>42066</v>
      </c>
      <c r="B9" s="89" t="s">
        <v>342</v>
      </c>
      <c r="C9" s="25" t="s">
        <v>90</v>
      </c>
      <c r="D9" s="24" t="s">
        <v>449</v>
      </c>
      <c r="E9" s="26">
        <v>13.333333</v>
      </c>
      <c r="F9" s="26">
        <f t="shared" si="0"/>
        <v>13.333333</v>
      </c>
      <c r="G9" s="24">
        <v>1</v>
      </c>
      <c r="H9" s="32">
        <v>20</v>
      </c>
      <c r="I9" s="110">
        <f t="shared" si="1"/>
        <v>20</v>
      </c>
      <c r="J9" s="28">
        <v>6</v>
      </c>
      <c r="K9" s="115">
        <f t="shared" si="2"/>
        <v>6.6666670000000003</v>
      </c>
      <c r="L9" s="30">
        <f t="shared" si="3"/>
        <v>26.606666999999998</v>
      </c>
      <c r="M9" s="31" t="s">
        <v>344</v>
      </c>
    </row>
    <row r="10" spans="1:13" hidden="1" x14ac:dyDescent="0.25">
      <c r="A10" s="90">
        <v>42067</v>
      </c>
      <c r="B10" s="91" t="s">
        <v>345</v>
      </c>
      <c r="C10" s="25" t="s">
        <v>79</v>
      </c>
      <c r="D10" s="91" t="s">
        <v>16</v>
      </c>
      <c r="E10" s="26">
        <v>7</v>
      </c>
      <c r="F10" s="26">
        <f t="shared" si="0"/>
        <v>7</v>
      </c>
      <c r="G10" s="24">
        <v>1</v>
      </c>
      <c r="H10" s="32">
        <v>10</v>
      </c>
      <c r="I10" s="110">
        <f t="shared" si="1"/>
        <v>10</v>
      </c>
      <c r="J10" s="28">
        <v>6</v>
      </c>
      <c r="K10" s="115">
        <f t="shared" si="2"/>
        <v>3</v>
      </c>
      <c r="L10" s="30">
        <f t="shared" si="3"/>
        <v>29.606666999999998</v>
      </c>
      <c r="M10" s="31" t="s">
        <v>346</v>
      </c>
    </row>
    <row r="11" spans="1:13" hidden="1" x14ac:dyDescent="0.25">
      <c r="A11" s="90">
        <v>42067</v>
      </c>
      <c r="B11" s="92" t="s">
        <v>63</v>
      </c>
      <c r="C11" s="25" t="s">
        <v>64</v>
      </c>
      <c r="D11" s="24" t="s">
        <v>13</v>
      </c>
      <c r="E11" s="26">
        <v>0.95</v>
      </c>
      <c r="F11" s="26">
        <f t="shared" si="0"/>
        <v>7.6</v>
      </c>
      <c r="G11" s="24">
        <v>8</v>
      </c>
      <c r="H11" s="32">
        <v>1</v>
      </c>
      <c r="I11" s="110">
        <f t="shared" si="1"/>
        <v>8</v>
      </c>
      <c r="J11" s="28">
        <v>6</v>
      </c>
      <c r="K11" s="115">
        <f t="shared" si="2"/>
        <v>0.40000000000000036</v>
      </c>
      <c r="L11" s="30">
        <f t="shared" si="3"/>
        <v>30.006667</v>
      </c>
      <c r="M11" s="31" t="s">
        <v>347</v>
      </c>
    </row>
    <row r="12" spans="1:13" hidden="1" x14ac:dyDescent="0.25">
      <c r="A12" s="90">
        <v>42067</v>
      </c>
      <c r="B12" s="92" t="s">
        <v>162</v>
      </c>
      <c r="C12" s="25" t="s">
        <v>79</v>
      </c>
      <c r="D12" s="91" t="s">
        <v>104</v>
      </c>
      <c r="E12" s="26">
        <v>12</v>
      </c>
      <c r="F12" s="26">
        <f t="shared" si="0"/>
        <v>12</v>
      </c>
      <c r="G12" s="24">
        <v>1</v>
      </c>
      <c r="H12" s="32">
        <v>15</v>
      </c>
      <c r="I12" s="110">
        <f t="shared" si="1"/>
        <v>15</v>
      </c>
      <c r="J12" s="28">
        <v>3</v>
      </c>
      <c r="K12" s="115">
        <f t="shared" si="2"/>
        <v>3</v>
      </c>
      <c r="L12" s="30">
        <f t="shared" si="3"/>
        <v>33.006667</v>
      </c>
      <c r="M12" s="31" t="s">
        <v>347</v>
      </c>
    </row>
    <row r="13" spans="1:13" hidden="1" x14ac:dyDescent="0.25">
      <c r="A13" s="90">
        <v>42067</v>
      </c>
      <c r="B13" s="92" t="s">
        <v>78</v>
      </c>
      <c r="C13" s="25" t="s">
        <v>79</v>
      </c>
      <c r="D13" s="63" t="s">
        <v>21</v>
      </c>
      <c r="E13" s="26">
        <v>14</v>
      </c>
      <c r="F13" s="26">
        <f t="shared" si="0"/>
        <v>14</v>
      </c>
      <c r="G13" s="24">
        <v>1</v>
      </c>
      <c r="H13" s="32">
        <v>20</v>
      </c>
      <c r="I13" s="110">
        <f t="shared" si="1"/>
        <v>20</v>
      </c>
      <c r="J13" s="28">
        <v>15</v>
      </c>
      <c r="K13" s="115">
        <f t="shared" si="2"/>
        <v>6</v>
      </c>
      <c r="L13" s="30">
        <f t="shared" si="3"/>
        <v>39.006667</v>
      </c>
      <c r="M13" s="31" t="s">
        <v>348</v>
      </c>
    </row>
    <row r="14" spans="1:13" x14ac:dyDescent="0.25">
      <c r="A14" s="90">
        <v>42068</v>
      </c>
      <c r="B14" s="65" t="s">
        <v>334</v>
      </c>
      <c r="C14" s="25" t="s">
        <v>90</v>
      </c>
      <c r="D14" s="24" t="s">
        <v>60</v>
      </c>
      <c r="E14" s="26">
        <v>90</v>
      </c>
      <c r="F14" s="26">
        <f t="shared" si="0"/>
        <v>90</v>
      </c>
      <c r="G14" s="24">
        <v>1</v>
      </c>
      <c r="H14" s="32">
        <v>25</v>
      </c>
      <c r="I14" s="110">
        <f t="shared" si="1"/>
        <v>25</v>
      </c>
      <c r="J14" s="28">
        <v>10</v>
      </c>
      <c r="K14" s="115">
        <f t="shared" si="2"/>
        <v>-65</v>
      </c>
      <c r="L14" s="30">
        <f t="shared" si="3"/>
        <v>-25.993333</v>
      </c>
      <c r="M14" s="31" t="s">
        <v>349</v>
      </c>
    </row>
    <row r="15" spans="1:13" x14ac:dyDescent="0.25">
      <c r="A15" s="90">
        <v>42068</v>
      </c>
      <c r="B15" s="65" t="s">
        <v>351</v>
      </c>
      <c r="C15" s="25" t="s">
        <v>90</v>
      </c>
      <c r="D15" s="24" t="s">
        <v>231</v>
      </c>
      <c r="E15" s="26">
        <v>90</v>
      </c>
      <c r="F15" s="26">
        <f t="shared" si="0"/>
        <v>90</v>
      </c>
      <c r="G15" s="24">
        <v>1</v>
      </c>
      <c r="H15" s="32">
        <v>100</v>
      </c>
      <c r="I15" s="110">
        <f>H15*G15</f>
        <v>100</v>
      </c>
      <c r="J15" s="28">
        <v>3</v>
      </c>
      <c r="K15" s="115">
        <f t="shared" si="2"/>
        <v>10</v>
      </c>
      <c r="L15" s="30">
        <f t="shared" si="3"/>
        <v>-15.993333</v>
      </c>
      <c r="M15" s="31" t="s">
        <v>350</v>
      </c>
    </row>
    <row r="16" spans="1:13" hidden="1" x14ac:dyDescent="0.25">
      <c r="A16" s="90">
        <v>42068</v>
      </c>
      <c r="B16" s="91" t="s">
        <v>197</v>
      </c>
      <c r="C16" s="93" t="s">
        <v>198</v>
      </c>
      <c r="D16" s="91" t="s">
        <v>14</v>
      </c>
      <c r="E16" s="26">
        <v>28</v>
      </c>
      <c r="F16" s="26">
        <f t="shared" si="0"/>
        <v>56</v>
      </c>
      <c r="G16" s="24">
        <v>2</v>
      </c>
      <c r="H16" s="32">
        <v>30</v>
      </c>
      <c r="I16" s="110">
        <f t="shared" si="1"/>
        <v>60</v>
      </c>
      <c r="J16" s="28">
        <v>15</v>
      </c>
      <c r="K16" s="115">
        <f t="shared" si="2"/>
        <v>4</v>
      </c>
      <c r="L16" s="30">
        <f t="shared" si="3"/>
        <v>-11.993333</v>
      </c>
      <c r="M16" s="31" t="s">
        <v>352</v>
      </c>
    </row>
    <row r="17" spans="1:13" hidden="1" x14ac:dyDescent="0.25">
      <c r="A17" s="90">
        <v>42069</v>
      </c>
      <c r="B17" s="92" t="s">
        <v>204</v>
      </c>
      <c r="C17" s="25" t="s">
        <v>79</v>
      </c>
      <c r="D17" s="24" t="s">
        <v>104</v>
      </c>
      <c r="E17" s="26">
        <v>12</v>
      </c>
      <c r="F17" s="26">
        <f t="shared" si="0"/>
        <v>24</v>
      </c>
      <c r="G17" s="24">
        <v>2</v>
      </c>
      <c r="H17" s="32">
        <v>15</v>
      </c>
      <c r="I17" s="110">
        <f t="shared" si="1"/>
        <v>30</v>
      </c>
      <c r="J17" s="28">
        <v>6</v>
      </c>
      <c r="K17" s="115">
        <f t="shared" si="2"/>
        <v>6</v>
      </c>
      <c r="L17" s="30">
        <f t="shared" si="3"/>
        <v>-5.9933329999999998</v>
      </c>
      <c r="M17" s="31" t="s">
        <v>353</v>
      </c>
    </row>
    <row r="18" spans="1:13" x14ac:dyDescent="0.25">
      <c r="A18" s="90">
        <v>42069</v>
      </c>
      <c r="B18" s="65" t="s">
        <v>354</v>
      </c>
      <c r="C18" s="25" t="s">
        <v>90</v>
      </c>
      <c r="D18" s="24" t="s">
        <v>60</v>
      </c>
      <c r="E18" s="26">
        <v>22.5</v>
      </c>
      <c r="F18" s="26">
        <f t="shared" si="0"/>
        <v>22.5</v>
      </c>
      <c r="G18" s="24">
        <v>1</v>
      </c>
      <c r="H18" s="32">
        <v>25</v>
      </c>
      <c r="I18" s="110">
        <f t="shared" si="1"/>
        <v>25</v>
      </c>
      <c r="J18" s="28">
        <v>0.69</v>
      </c>
      <c r="K18" s="115">
        <f t="shared" si="2"/>
        <v>2.5</v>
      </c>
      <c r="L18" s="30">
        <f t="shared" si="3"/>
        <v>-3.4933329999999998</v>
      </c>
      <c r="M18" s="31" t="s">
        <v>355</v>
      </c>
    </row>
    <row r="19" spans="1:13" x14ac:dyDescent="0.25">
      <c r="A19" s="90">
        <v>42070</v>
      </c>
      <c r="B19" s="65" t="s">
        <v>354</v>
      </c>
      <c r="C19" s="25" t="s">
        <v>90</v>
      </c>
      <c r="D19" s="24" t="s">
        <v>60</v>
      </c>
      <c r="E19" s="26">
        <v>22.5</v>
      </c>
      <c r="F19" s="26">
        <f t="shared" si="0"/>
        <v>22.5</v>
      </c>
      <c r="G19" s="24">
        <v>1</v>
      </c>
      <c r="H19" s="32">
        <v>25</v>
      </c>
      <c r="I19" s="110">
        <f t="shared" si="1"/>
        <v>25</v>
      </c>
      <c r="J19" s="28">
        <v>4.8</v>
      </c>
      <c r="K19" s="115">
        <f t="shared" si="2"/>
        <v>2.5</v>
      </c>
      <c r="L19" s="30">
        <f t="shared" si="3"/>
        <v>-0.9933329999999998</v>
      </c>
      <c r="M19" s="31" t="s">
        <v>356</v>
      </c>
    </row>
    <row r="20" spans="1:13" x14ac:dyDescent="0.25">
      <c r="A20" s="90">
        <v>42070</v>
      </c>
      <c r="B20" s="65" t="s">
        <v>354</v>
      </c>
      <c r="C20" s="25" t="s">
        <v>90</v>
      </c>
      <c r="D20" s="24" t="s">
        <v>60</v>
      </c>
      <c r="E20" s="26">
        <v>22.5</v>
      </c>
      <c r="F20" s="26">
        <f t="shared" si="0"/>
        <v>45</v>
      </c>
      <c r="G20" s="24">
        <v>2</v>
      </c>
      <c r="H20" s="32">
        <v>25</v>
      </c>
      <c r="I20" s="110">
        <f t="shared" si="1"/>
        <v>50</v>
      </c>
      <c r="J20" s="28">
        <v>6</v>
      </c>
      <c r="K20" s="115">
        <f t="shared" si="2"/>
        <v>5</v>
      </c>
      <c r="L20" s="30">
        <f t="shared" si="3"/>
        <v>4.0066670000000002</v>
      </c>
      <c r="M20" s="31" t="s">
        <v>357</v>
      </c>
    </row>
    <row r="21" spans="1:13" hidden="1" x14ac:dyDescent="0.25">
      <c r="A21" s="90">
        <v>42070</v>
      </c>
      <c r="B21" s="92" t="s">
        <v>63</v>
      </c>
      <c r="C21" s="25" t="s">
        <v>64</v>
      </c>
      <c r="D21" s="24" t="s">
        <v>13</v>
      </c>
      <c r="E21" s="26">
        <v>0.95</v>
      </c>
      <c r="F21" s="26">
        <f t="shared" si="0"/>
        <v>8.5499999999999989</v>
      </c>
      <c r="G21" s="24">
        <v>9</v>
      </c>
      <c r="H21" s="32">
        <v>1</v>
      </c>
      <c r="I21" s="110">
        <f t="shared" si="1"/>
        <v>9</v>
      </c>
      <c r="J21" s="28">
        <v>10</v>
      </c>
      <c r="K21" s="115">
        <f t="shared" si="2"/>
        <v>0.45000000000000107</v>
      </c>
      <c r="L21" s="30">
        <f t="shared" si="3"/>
        <v>4.4566670000000013</v>
      </c>
      <c r="M21" s="31" t="s">
        <v>358</v>
      </c>
    </row>
    <row r="22" spans="1:13" hidden="1" x14ac:dyDescent="0.25">
      <c r="A22" s="90">
        <v>42072</v>
      </c>
      <c r="B22" s="92" t="s">
        <v>162</v>
      </c>
      <c r="C22" s="25" t="s">
        <v>79</v>
      </c>
      <c r="D22" s="24" t="s">
        <v>104</v>
      </c>
      <c r="E22" s="26">
        <v>12</v>
      </c>
      <c r="F22" s="26">
        <f t="shared" si="0"/>
        <v>12</v>
      </c>
      <c r="G22" s="24">
        <v>1</v>
      </c>
      <c r="H22" s="32">
        <v>15</v>
      </c>
      <c r="I22" s="110">
        <f t="shared" si="1"/>
        <v>15</v>
      </c>
      <c r="J22" s="28">
        <v>4.8</v>
      </c>
      <c r="K22" s="115">
        <f t="shared" si="2"/>
        <v>3</v>
      </c>
      <c r="L22" s="30">
        <f t="shared" si="3"/>
        <v>7.4566670000000013</v>
      </c>
      <c r="M22" s="31" t="s">
        <v>359</v>
      </c>
    </row>
    <row r="23" spans="1:13" x14ac:dyDescent="0.25">
      <c r="A23" s="23">
        <v>42073</v>
      </c>
      <c r="B23" s="65" t="s">
        <v>360</v>
      </c>
      <c r="C23" s="25" t="s">
        <v>90</v>
      </c>
      <c r="D23" s="24" t="s">
        <v>231</v>
      </c>
      <c r="E23" s="26">
        <v>50</v>
      </c>
      <c r="F23" s="26">
        <f t="shared" si="0"/>
        <v>50</v>
      </c>
      <c r="G23" s="24">
        <v>1</v>
      </c>
      <c r="H23" s="32"/>
      <c r="I23" s="110">
        <f t="shared" si="1"/>
        <v>0</v>
      </c>
      <c r="J23" s="28">
        <v>6</v>
      </c>
      <c r="K23" s="115">
        <f t="shared" si="2"/>
        <v>-50</v>
      </c>
      <c r="L23" s="30">
        <f t="shared" si="3"/>
        <v>-42.543332999999997</v>
      </c>
      <c r="M23" s="31"/>
    </row>
    <row r="24" spans="1:13" x14ac:dyDescent="0.25">
      <c r="A24" s="23">
        <v>42074</v>
      </c>
      <c r="B24" s="65" t="s">
        <v>361</v>
      </c>
      <c r="C24" s="25" t="s">
        <v>90</v>
      </c>
      <c r="D24" s="24" t="s">
        <v>231</v>
      </c>
      <c r="E24" s="26">
        <v>30</v>
      </c>
      <c r="F24" s="26">
        <f t="shared" si="0"/>
        <v>30</v>
      </c>
      <c r="G24" s="24">
        <v>1</v>
      </c>
      <c r="H24" s="32">
        <v>25</v>
      </c>
      <c r="I24" s="110">
        <f t="shared" si="1"/>
        <v>25</v>
      </c>
      <c r="J24" s="28">
        <v>6</v>
      </c>
      <c r="K24" s="115">
        <f t="shared" si="2"/>
        <v>-5</v>
      </c>
      <c r="L24" s="30">
        <f t="shared" si="3"/>
        <v>-47.543332999999997</v>
      </c>
      <c r="M24" s="31" t="s">
        <v>362</v>
      </c>
    </row>
    <row r="25" spans="1:13" x14ac:dyDescent="0.25">
      <c r="A25" s="90">
        <v>42074</v>
      </c>
      <c r="B25" s="65" t="s">
        <v>361</v>
      </c>
      <c r="C25" s="25" t="s">
        <v>90</v>
      </c>
      <c r="D25" s="24" t="s">
        <v>231</v>
      </c>
      <c r="E25" s="26">
        <v>30</v>
      </c>
      <c r="F25" s="26">
        <f t="shared" si="0"/>
        <v>60</v>
      </c>
      <c r="G25" s="24">
        <v>2</v>
      </c>
      <c r="H25" s="32">
        <v>25</v>
      </c>
      <c r="I25" s="110">
        <f t="shared" si="1"/>
        <v>50</v>
      </c>
      <c r="J25" s="28">
        <v>3</v>
      </c>
      <c r="K25" s="115">
        <f t="shared" si="2"/>
        <v>-10</v>
      </c>
      <c r="L25" s="30">
        <f t="shared" si="3"/>
        <v>-57.543332999999997</v>
      </c>
      <c r="M25" s="31" t="s">
        <v>363</v>
      </c>
    </row>
    <row r="26" spans="1:13" hidden="1" x14ac:dyDescent="0.25">
      <c r="A26" s="73" t="s">
        <v>365</v>
      </c>
      <c r="B26" s="92" t="s">
        <v>364</v>
      </c>
      <c r="C26" s="25" t="s">
        <v>57</v>
      </c>
      <c r="D26" s="24" t="s">
        <v>13</v>
      </c>
      <c r="E26" s="26"/>
      <c r="F26" s="26">
        <f t="shared" si="0"/>
        <v>0</v>
      </c>
      <c r="G26" s="24">
        <v>1</v>
      </c>
      <c r="H26" s="32">
        <v>35</v>
      </c>
      <c r="I26" s="110">
        <f t="shared" si="1"/>
        <v>35</v>
      </c>
      <c r="J26" s="28">
        <v>15</v>
      </c>
      <c r="K26" s="115">
        <f t="shared" si="2"/>
        <v>35</v>
      </c>
      <c r="L26" s="30">
        <f t="shared" si="3"/>
        <v>-22.543332999999997</v>
      </c>
      <c r="M26" s="31" t="s">
        <v>366</v>
      </c>
    </row>
    <row r="27" spans="1:13" hidden="1" x14ac:dyDescent="0.25">
      <c r="A27" s="73" t="s">
        <v>365</v>
      </c>
      <c r="B27" s="92" t="s">
        <v>204</v>
      </c>
      <c r="C27" s="25" t="s">
        <v>79</v>
      </c>
      <c r="D27" s="24" t="s">
        <v>104</v>
      </c>
      <c r="E27" s="26">
        <v>12</v>
      </c>
      <c r="F27" s="26">
        <f t="shared" si="0"/>
        <v>12</v>
      </c>
      <c r="G27" s="24">
        <v>1</v>
      </c>
      <c r="H27" s="32">
        <v>15</v>
      </c>
      <c r="I27" s="110">
        <f t="shared" si="1"/>
        <v>15</v>
      </c>
      <c r="J27" s="28">
        <v>10</v>
      </c>
      <c r="K27" s="115">
        <f t="shared" si="2"/>
        <v>3</v>
      </c>
      <c r="L27" s="30">
        <f t="shared" si="3"/>
        <v>-19.543332999999997</v>
      </c>
      <c r="M27" s="31" t="s">
        <v>366</v>
      </c>
    </row>
    <row r="28" spans="1:13" x14ac:dyDescent="0.25">
      <c r="A28" s="73" t="s">
        <v>367</v>
      </c>
      <c r="B28" s="65" t="s">
        <v>368</v>
      </c>
      <c r="C28" s="25" t="s">
        <v>90</v>
      </c>
      <c r="D28" s="24" t="s">
        <v>231</v>
      </c>
      <c r="E28" s="26">
        <v>90</v>
      </c>
      <c r="F28" s="26">
        <f t="shared" si="0"/>
        <v>90</v>
      </c>
      <c r="G28" s="24">
        <v>1</v>
      </c>
      <c r="H28" s="32">
        <v>25</v>
      </c>
      <c r="I28" s="110">
        <f t="shared" si="1"/>
        <v>25</v>
      </c>
      <c r="J28" s="28">
        <v>3</v>
      </c>
      <c r="K28" s="115">
        <f t="shared" si="2"/>
        <v>-65</v>
      </c>
      <c r="L28" s="30">
        <f t="shared" si="3"/>
        <v>-84.54333299999999</v>
      </c>
      <c r="M28" s="31" t="s">
        <v>369</v>
      </c>
    </row>
    <row r="29" spans="1:13" hidden="1" x14ac:dyDescent="0.25">
      <c r="A29" s="73" t="s">
        <v>370</v>
      </c>
      <c r="B29" s="91" t="s">
        <v>332</v>
      </c>
      <c r="C29" s="25" t="s">
        <v>57</v>
      </c>
      <c r="D29" s="91" t="s">
        <v>343</v>
      </c>
      <c r="E29" s="26">
        <v>15</v>
      </c>
      <c r="F29" s="26">
        <f t="shared" si="0"/>
        <v>15</v>
      </c>
      <c r="G29" s="24">
        <v>1</v>
      </c>
      <c r="H29" s="32">
        <v>20</v>
      </c>
      <c r="I29" s="110">
        <f t="shared" si="1"/>
        <v>20</v>
      </c>
      <c r="J29" s="28">
        <v>15</v>
      </c>
      <c r="K29" s="115">
        <f t="shared" si="2"/>
        <v>5</v>
      </c>
      <c r="L29" s="30">
        <f t="shared" si="3"/>
        <v>-79.54333299999999</v>
      </c>
      <c r="M29" s="31" t="s">
        <v>371</v>
      </c>
    </row>
    <row r="30" spans="1:13" x14ac:dyDescent="0.25">
      <c r="A30" s="73" t="s">
        <v>372</v>
      </c>
      <c r="B30" s="65" t="s">
        <v>373</v>
      </c>
      <c r="C30" s="25" t="s">
        <v>90</v>
      </c>
      <c r="D30" s="24" t="s">
        <v>60</v>
      </c>
      <c r="E30" s="26">
        <v>50</v>
      </c>
      <c r="F30" s="26">
        <f t="shared" si="0"/>
        <v>50</v>
      </c>
      <c r="G30" s="24">
        <v>1</v>
      </c>
      <c r="H30" s="32"/>
      <c r="I30" s="110">
        <f t="shared" si="1"/>
        <v>0</v>
      </c>
      <c r="J30" s="28">
        <v>6</v>
      </c>
      <c r="K30" s="115">
        <f t="shared" si="2"/>
        <v>-50</v>
      </c>
      <c r="L30" s="30">
        <f t="shared" si="3"/>
        <v>-129.54333299999999</v>
      </c>
      <c r="M30" s="31"/>
    </row>
    <row r="31" spans="1:13" hidden="1" x14ac:dyDescent="0.25">
      <c r="A31" s="73" t="s">
        <v>372</v>
      </c>
      <c r="B31" s="92" t="s">
        <v>122</v>
      </c>
      <c r="C31" s="25" t="s">
        <v>54</v>
      </c>
      <c r="D31" s="24" t="s">
        <v>13</v>
      </c>
      <c r="E31" s="26">
        <v>3.6</v>
      </c>
      <c r="F31" s="26">
        <f t="shared" si="0"/>
        <v>3.6</v>
      </c>
      <c r="G31" s="24">
        <v>1</v>
      </c>
      <c r="H31" s="32">
        <v>10</v>
      </c>
      <c r="I31" s="110">
        <f t="shared" si="1"/>
        <v>10</v>
      </c>
      <c r="J31" s="28">
        <v>0.69</v>
      </c>
      <c r="K31" s="115">
        <f t="shared" si="2"/>
        <v>6.4</v>
      </c>
      <c r="L31" s="30">
        <f t="shared" si="3"/>
        <v>-123.14333299999998</v>
      </c>
      <c r="M31" s="31" t="s">
        <v>374</v>
      </c>
    </row>
    <row r="32" spans="1:13" hidden="1" x14ac:dyDescent="0.25">
      <c r="A32" s="73" t="s">
        <v>372</v>
      </c>
      <c r="B32" s="92" t="s">
        <v>96</v>
      </c>
      <c r="C32" s="25" t="s">
        <v>54</v>
      </c>
      <c r="D32" s="24" t="s">
        <v>13</v>
      </c>
      <c r="E32" s="26">
        <v>3.6</v>
      </c>
      <c r="F32" s="26">
        <f t="shared" si="0"/>
        <v>3.6</v>
      </c>
      <c r="G32" s="24">
        <v>1</v>
      </c>
      <c r="H32" s="32">
        <v>10</v>
      </c>
      <c r="I32" s="110">
        <f t="shared" si="1"/>
        <v>10</v>
      </c>
      <c r="J32" s="28">
        <v>4.8</v>
      </c>
      <c r="K32" s="115">
        <f t="shared" si="2"/>
        <v>6.4</v>
      </c>
      <c r="L32" s="30">
        <f t="shared" si="3"/>
        <v>-116.74333299999998</v>
      </c>
      <c r="M32" s="31" t="s">
        <v>374</v>
      </c>
    </row>
    <row r="33" spans="1:13" hidden="1" x14ac:dyDescent="0.25">
      <c r="A33" s="73" t="s">
        <v>372</v>
      </c>
      <c r="B33" s="92" t="s">
        <v>53</v>
      </c>
      <c r="C33" s="25" t="s">
        <v>54</v>
      </c>
      <c r="D33" s="24" t="s">
        <v>13</v>
      </c>
      <c r="E33" s="26">
        <v>14.3</v>
      </c>
      <c r="F33" s="26">
        <f t="shared" si="0"/>
        <v>14.3</v>
      </c>
      <c r="G33" s="24">
        <v>1</v>
      </c>
      <c r="H33" s="32">
        <v>35</v>
      </c>
      <c r="I33" s="110">
        <f t="shared" si="1"/>
        <v>35</v>
      </c>
      <c r="J33" s="28">
        <v>15</v>
      </c>
      <c r="K33" s="115">
        <f t="shared" si="2"/>
        <v>20.7</v>
      </c>
      <c r="L33" s="30">
        <f t="shared" si="3"/>
        <v>-96.043332999999976</v>
      </c>
      <c r="M33" s="31" t="s">
        <v>374</v>
      </c>
    </row>
    <row r="34" spans="1:13" hidden="1" x14ac:dyDescent="0.25">
      <c r="A34" s="73" t="s">
        <v>372</v>
      </c>
      <c r="B34" s="92" t="s">
        <v>284</v>
      </c>
      <c r="C34" s="25" t="s">
        <v>57</v>
      </c>
      <c r="D34" s="24" t="s">
        <v>104</v>
      </c>
      <c r="E34" s="26">
        <v>24</v>
      </c>
      <c r="F34" s="26">
        <f t="shared" si="0"/>
        <v>24</v>
      </c>
      <c r="G34" s="24">
        <v>1</v>
      </c>
      <c r="H34" s="32">
        <v>30</v>
      </c>
      <c r="I34" s="110">
        <f t="shared" si="1"/>
        <v>30</v>
      </c>
      <c r="J34" s="28">
        <v>6</v>
      </c>
      <c r="K34" s="115">
        <f t="shared" si="2"/>
        <v>6</v>
      </c>
      <c r="L34" s="30">
        <f t="shared" si="3"/>
        <v>-90.043332999999976</v>
      </c>
      <c r="M34" s="31" t="s">
        <v>374</v>
      </c>
    </row>
    <row r="35" spans="1:13" hidden="1" x14ac:dyDescent="0.25">
      <c r="A35" s="73" t="s">
        <v>372</v>
      </c>
      <c r="B35" s="91" t="s">
        <v>375</v>
      </c>
      <c r="C35" s="25" t="s">
        <v>79</v>
      </c>
      <c r="D35" s="24" t="s">
        <v>376</v>
      </c>
      <c r="E35" s="26">
        <v>5.6</v>
      </c>
      <c r="F35" s="26">
        <f t="shared" si="0"/>
        <v>5.6</v>
      </c>
      <c r="G35" s="24">
        <v>1</v>
      </c>
      <c r="H35" s="32">
        <v>8</v>
      </c>
      <c r="I35" s="110">
        <f t="shared" si="1"/>
        <v>8</v>
      </c>
      <c r="J35" s="28">
        <v>6</v>
      </c>
      <c r="K35" s="115">
        <f t="shared" si="2"/>
        <v>2.4000000000000004</v>
      </c>
      <c r="L35" s="30">
        <f t="shared" si="3"/>
        <v>-87.64333299999997</v>
      </c>
      <c r="M35" s="31" t="s">
        <v>374</v>
      </c>
    </row>
    <row r="36" spans="1:13" hidden="1" x14ac:dyDescent="0.25">
      <c r="A36" s="73" t="s">
        <v>372</v>
      </c>
      <c r="B36" s="92" t="s">
        <v>204</v>
      </c>
      <c r="C36" s="25" t="s">
        <v>79</v>
      </c>
      <c r="D36" s="24" t="s">
        <v>104</v>
      </c>
      <c r="E36" s="26">
        <v>12</v>
      </c>
      <c r="F36" s="26">
        <f t="shared" si="0"/>
        <v>12</v>
      </c>
      <c r="G36" s="24">
        <v>1</v>
      </c>
      <c r="H36" s="32">
        <v>15</v>
      </c>
      <c r="I36" s="110">
        <f t="shared" si="1"/>
        <v>15</v>
      </c>
      <c r="J36" s="28">
        <v>6</v>
      </c>
      <c r="K36" s="115">
        <f t="shared" si="2"/>
        <v>3</v>
      </c>
      <c r="L36" s="30">
        <f t="shared" si="3"/>
        <v>-84.64333299999997</v>
      </c>
      <c r="M36" s="31" t="s">
        <v>374</v>
      </c>
    </row>
    <row r="37" spans="1:13" hidden="1" x14ac:dyDescent="0.25">
      <c r="A37" s="73" t="s">
        <v>372</v>
      </c>
      <c r="B37" s="94" t="s">
        <v>377</v>
      </c>
      <c r="C37" s="95" t="s">
        <v>52</v>
      </c>
      <c r="D37" s="24" t="s">
        <v>21</v>
      </c>
      <c r="E37" s="26">
        <v>17.5</v>
      </c>
      <c r="F37" s="26">
        <f t="shared" si="0"/>
        <v>17.5</v>
      </c>
      <c r="G37" s="24">
        <v>1</v>
      </c>
      <c r="H37" s="32">
        <v>25</v>
      </c>
      <c r="I37" s="110">
        <f t="shared" si="1"/>
        <v>25</v>
      </c>
      <c r="J37" s="28">
        <v>3</v>
      </c>
      <c r="K37" s="115">
        <f t="shared" si="2"/>
        <v>7.5</v>
      </c>
      <c r="L37" s="30">
        <f t="shared" si="3"/>
        <v>-77.14333299999997</v>
      </c>
      <c r="M37" s="31" t="s">
        <v>374</v>
      </c>
    </row>
    <row r="38" spans="1:13" hidden="1" x14ac:dyDescent="0.25">
      <c r="A38" s="73" t="s">
        <v>372</v>
      </c>
      <c r="B38" s="94" t="s">
        <v>122</v>
      </c>
      <c r="C38" s="25" t="s">
        <v>54</v>
      </c>
      <c r="D38" s="24" t="s">
        <v>13</v>
      </c>
      <c r="E38" s="26">
        <v>3.6</v>
      </c>
      <c r="F38" s="26">
        <f t="shared" si="0"/>
        <v>3.6</v>
      </c>
      <c r="G38" s="24">
        <v>1</v>
      </c>
      <c r="H38" s="32">
        <v>10</v>
      </c>
      <c r="I38" s="110">
        <f t="shared" si="1"/>
        <v>10</v>
      </c>
      <c r="J38" s="28">
        <v>15</v>
      </c>
      <c r="K38" s="115">
        <f t="shared" si="2"/>
        <v>6.4</v>
      </c>
      <c r="L38" s="30">
        <f t="shared" si="3"/>
        <v>-70.743332999999964</v>
      </c>
      <c r="M38" s="31" t="s">
        <v>378</v>
      </c>
    </row>
    <row r="39" spans="1:13" hidden="1" x14ac:dyDescent="0.25">
      <c r="A39" s="73" t="s">
        <v>379</v>
      </c>
      <c r="B39" s="94" t="s">
        <v>135</v>
      </c>
      <c r="C39" s="25" t="s">
        <v>79</v>
      </c>
      <c r="D39" s="24" t="s">
        <v>104</v>
      </c>
      <c r="E39" s="26">
        <v>12</v>
      </c>
      <c r="F39" s="26">
        <f t="shared" si="0"/>
        <v>12</v>
      </c>
      <c r="G39" s="24">
        <v>1</v>
      </c>
      <c r="H39" s="32">
        <v>15</v>
      </c>
      <c r="I39" s="110">
        <f t="shared" si="1"/>
        <v>15</v>
      </c>
      <c r="J39" s="28">
        <v>10</v>
      </c>
      <c r="K39" s="115">
        <f t="shared" si="2"/>
        <v>3</v>
      </c>
      <c r="L39" s="30">
        <f t="shared" si="3"/>
        <v>-67.743332999999964</v>
      </c>
      <c r="M39" s="31" t="s">
        <v>380</v>
      </c>
    </row>
    <row r="40" spans="1:13" hidden="1" x14ac:dyDescent="0.25">
      <c r="A40" s="73" t="s">
        <v>379</v>
      </c>
      <c r="B40" s="94" t="s">
        <v>394</v>
      </c>
      <c r="C40" s="95" t="s">
        <v>239</v>
      </c>
      <c r="D40" s="91" t="s">
        <v>238</v>
      </c>
      <c r="E40" s="26">
        <v>9.4</v>
      </c>
      <c r="F40" s="26">
        <f t="shared" si="0"/>
        <v>9.4</v>
      </c>
      <c r="G40" s="24">
        <v>1</v>
      </c>
      <c r="H40" s="32">
        <v>10</v>
      </c>
      <c r="I40" s="110">
        <f t="shared" si="1"/>
        <v>10</v>
      </c>
      <c r="J40" s="28">
        <v>3</v>
      </c>
      <c r="K40" s="115">
        <f t="shared" si="2"/>
        <v>0.59999999999999964</v>
      </c>
      <c r="L40" s="30">
        <f t="shared" si="3"/>
        <v>-67.14333299999997</v>
      </c>
      <c r="M40" s="31" t="s">
        <v>381</v>
      </c>
    </row>
    <row r="41" spans="1:13" x14ac:dyDescent="0.25">
      <c r="A41" s="73" t="s">
        <v>382</v>
      </c>
      <c r="B41" s="65" t="s">
        <v>383</v>
      </c>
      <c r="C41" s="25" t="s">
        <v>90</v>
      </c>
      <c r="D41" s="24" t="s">
        <v>60</v>
      </c>
      <c r="E41" s="26">
        <v>90</v>
      </c>
      <c r="F41" s="26">
        <f t="shared" si="0"/>
        <v>90</v>
      </c>
      <c r="G41" s="24">
        <v>1</v>
      </c>
      <c r="H41" s="32">
        <v>25</v>
      </c>
      <c r="I41" s="110">
        <f t="shared" si="1"/>
        <v>25</v>
      </c>
      <c r="J41" s="28">
        <v>15</v>
      </c>
      <c r="K41" s="115">
        <f t="shared" si="2"/>
        <v>-65</v>
      </c>
      <c r="L41" s="30">
        <f t="shared" si="3"/>
        <v>-132.14333299999998</v>
      </c>
      <c r="M41" s="31" t="s">
        <v>384</v>
      </c>
    </row>
    <row r="42" spans="1:13" hidden="1" x14ac:dyDescent="0.25">
      <c r="A42" s="73" t="s">
        <v>382</v>
      </c>
      <c r="B42" s="91" t="s">
        <v>197</v>
      </c>
      <c r="C42" s="95" t="s">
        <v>198</v>
      </c>
      <c r="D42" s="91" t="s">
        <v>14</v>
      </c>
      <c r="E42" s="26">
        <v>28</v>
      </c>
      <c r="F42" s="26">
        <f t="shared" si="0"/>
        <v>56</v>
      </c>
      <c r="G42" s="24">
        <v>2</v>
      </c>
      <c r="H42" s="32">
        <v>30</v>
      </c>
      <c r="I42" s="110">
        <f t="shared" si="1"/>
        <v>60</v>
      </c>
      <c r="J42" s="28">
        <v>6</v>
      </c>
      <c r="K42" s="115">
        <f t="shared" si="2"/>
        <v>4</v>
      </c>
      <c r="L42" s="30">
        <f t="shared" si="3"/>
        <v>-128.14333299999998</v>
      </c>
      <c r="M42" s="31" t="s">
        <v>385</v>
      </c>
    </row>
    <row r="43" spans="1:13" hidden="1" x14ac:dyDescent="0.25">
      <c r="A43" s="73" t="s">
        <v>382</v>
      </c>
      <c r="B43" s="94" t="s">
        <v>162</v>
      </c>
      <c r="C43" s="25" t="s">
        <v>79</v>
      </c>
      <c r="D43" s="24" t="s">
        <v>104</v>
      </c>
      <c r="E43" s="26">
        <v>12</v>
      </c>
      <c r="F43" s="26">
        <f t="shared" si="0"/>
        <v>12</v>
      </c>
      <c r="G43" s="24">
        <v>1</v>
      </c>
      <c r="H43" s="32">
        <v>15</v>
      </c>
      <c r="I43" s="110">
        <f t="shared" si="1"/>
        <v>15</v>
      </c>
      <c r="J43" s="28">
        <v>0.69</v>
      </c>
      <c r="K43" s="115">
        <f t="shared" si="2"/>
        <v>3</v>
      </c>
      <c r="L43" s="30">
        <f t="shared" si="3"/>
        <v>-125.14333299999998</v>
      </c>
      <c r="M43" s="31" t="s">
        <v>386</v>
      </c>
    </row>
    <row r="44" spans="1:13" hidden="1" x14ac:dyDescent="0.25">
      <c r="A44" s="73" t="s">
        <v>382</v>
      </c>
      <c r="B44" s="91" t="s">
        <v>375</v>
      </c>
      <c r="C44" s="25" t="s">
        <v>79</v>
      </c>
      <c r="D44" s="24" t="s">
        <v>376</v>
      </c>
      <c r="E44" s="26">
        <v>5.6</v>
      </c>
      <c r="F44" s="26">
        <f t="shared" si="0"/>
        <v>5.6</v>
      </c>
      <c r="G44" s="24">
        <v>1</v>
      </c>
      <c r="H44" s="32">
        <v>8</v>
      </c>
      <c r="I44" s="110">
        <f t="shared" si="1"/>
        <v>8</v>
      </c>
      <c r="J44" s="28">
        <v>4.8</v>
      </c>
      <c r="K44" s="115">
        <f t="shared" si="2"/>
        <v>2.4000000000000004</v>
      </c>
      <c r="L44" s="30">
        <f t="shared" si="3"/>
        <v>-122.74333299999998</v>
      </c>
      <c r="M44" s="31" t="s">
        <v>386</v>
      </c>
    </row>
    <row r="45" spans="1:13" hidden="1" x14ac:dyDescent="0.25">
      <c r="A45" s="73" t="s">
        <v>387</v>
      </c>
      <c r="B45" s="91" t="s">
        <v>56</v>
      </c>
      <c r="C45" s="25" t="s">
        <v>57</v>
      </c>
      <c r="D45" s="91" t="s">
        <v>18</v>
      </c>
      <c r="E45" s="26">
        <v>35.799999999999997</v>
      </c>
      <c r="F45" s="26">
        <f t="shared" si="0"/>
        <v>35.799999999999997</v>
      </c>
      <c r="G45" s="24">
        <v>1</v>
      </c>
      <c r="H45" s="32">
        <v>39.9</v>
      </c>
      <c r="I45" s="110">
        <f t="shared" si="1"/>
        <v>39.9</v>
      </c>
      <c r="J45" s="28">
        <v>6</v>
      </c>
      <c r="K45" s="115">
        <f t="shared" si="2"/>
        <v>4.1000000000000014</v>
      </c>
      <c r="L45" s="30">
        <f t="shared" si="3"/>
        <v>-118.64333299999998</v>
      </c>
      <c r="M45" s="31" t="s">
        <v>388</v>
      </c>
    </row>
    <row r="46" spans="1:13" x14ac:dyDescent="0.25">
      <c r="A46" s="73" t="s">
        <v>389</v>
      </c>
      <c r="B46" s="65" t="s">
        <v>390</v>
      </c>
      <c r="C46" s="25" t="s">
        <v>90</v>
      </c>
      <c r="D46" s="24" t="s">
        <v>231</v>
      </c>
      <c r="E46" s="26">
        <v>11.25</v>
      </c>
      <c r="F46" s="26">
        <f t="shared" si="0"/>
        <v>22.5</v>
      </c>
      <c r="G46" s="24">
        <v>2</v>
      </c>
      <c r="H46" s="32">
        <v>25</v>
      </c>
      <c r="I46" s="110">
        <f t="shared" si="1"/>
        <v>50</v>
      </c>
      <c r="J46" s="28">
        <v>10</v>
      </c>
      <c r="K46" s="115">
        <f t="shared" si="2"/>
        <v>27.5</v>
      </c>
      <c r="L46" s="30">
        <f t="shared" si="3"/>
        <v>-91.143332999999984</v>
      </c>
      <c r="M46" s="31" t="s">
        <v>391</v>
      </c>
    </row>
    <row r="47" spans="1:13" x14ac:dyDescent="0.25">
      <c r="A47" s="73" t="s">
        <v>389</v>
      </c>
      <c r="B47" s="65" t="s">
        <v>390</v>
      </c>
      <c r="C47" s="25" t="s">
        <v>90</v>
      </c>
      <c r="D47" s="24" t="s">
        <v>231</v>
      </c>
      <c r="E47" s="26">
        <v>11.25</v>
      </c>
      <c r="F47" s="26">
        <f t="shared" si="0"/>
        <v>22.5</v>
      </c>
      <c r="G47" s="24">
        <v>2</v>
      </c>
      <c r="H47" s="32">
        <v>25</v>
      </c>
      <c r="I47" s="110">
        <f t="shared" si="1"/>
        <v>50</v>
      </c>
      <c r="J47" s="28">
        <v>4.8</v>
      </c>
      <c r="K47" s="115">
        <f t="shared" si="2"/>
        <v>27.5</v>
      </c>
      <c r="L47" s="30">
        <f t="shared" si="3"/>
        <v>-63.643332999999984</v>
      </c>
      <c r="M47" s="31" t="s">
        <v>392</v>
      </c>
    </row>
    <row r="48" spans="1:13" x14ac:dyDescent="0.25">
      <c r="A48" s="73" t="s">
        <v>389</v>
      </c>
      <c r="B48" s="65" t="s">
        <v>390</v>
      </c>
      <c r="C48" s="25" t="s">
        <v>90</v>
      </c>
      <c r="D48" s="24" t="s">
        <v>231</v>
      </c>
      <c r="E48" s="26">
        <v>11.25</v>
      </c>
      <c r="F48" s="26">
        <f t="shared" si="0"/>
        <v>45</v>
      </c>
      <c r="G48" s="24">
        <v>4</v>
      </c>
      <c r="H48" s="32">
        <v>25</v>
      </c>
      <c r="I48" s="110">
        <f t="shared" si="1"/>
        <v>100</v>
      </c>
      <c r="J48" s="28">
        <v>6</v>
      </c>
      <c r="K48" s="115">
        <f t="shared" si="2"/>
        <v>55</v>
      </c>
      <c r="L48" s="30">
        <f t="shared" si="3"/>
        <v>-8.6433329999999842</v>
      </c>
      <c r="M48" s="31" t="s">
        <v>393</v>
      </c>
    </row>
    <row r="49" spans="1:13" hidden="1" x14ac:dyDescent="0.25">
      <c r="A49" s="73" t="s">
        <v>389</v>
      </c>
      <c r="B49" s="91" t="s">
        <v>395</v>
      </c>
      <c r="C49" s="95" t="s">
        <v>295</v>
      </c>
      <c r="D49" s="91" t="s">
        <v>296</v>
      </c>
      <c r="E49" s="26">
        <v>8</v>
      </c>
      <c r="F49" s="26">
        <f t="shared" si="0"/>
        <v>8</v>
      </c>
      <c r="G49" s="24">
        <v>1</v>
      </c>
      <c r="H49" s="32">
        <v>10</v>
      </c>
      <c r="I49" s="110">
        <f t="shared" si="1"/>
        <v>10</v>
      </c>
      <c r="J49" s="28">
        <v>6</v>
      </c>
      <c r="K49" s="115">
        <f t="shared" si="2"/>
        <v>2</v>
      </c>
      <c r="L49" s="30">
        <f t="shared" si="3"/>
        <v>-6.6433329999999842</v>
      </c>
      <c r="M49" s="31" t="s">
        <v>396</v>
      </c>
    </row>
    <row r="50" spans="1:13" hidden="1" x14ac:dyDescent="0.25">
      <c r="A50" s="73" t="s">
        <v>389</v>
      </c>
      <c r="B50" s="91" t="s">
        <v>49</v>
      </c>
      <c r="C50" s="25" t="s">
        <v>50</v>
      </c>
      <c r="D50" s="24" t="s">
        <v>13</v>
      </c>
      <c r="E50" s="26">
        <v>4.5999999999999996</v>
      </c>
      <c r="F50" s="26">
        <f t="shared" si="0"/>
        <v>4.5999999999999996</v>
      </c>
      <c r="G50" s="24">
        <v>1</v>
      </c>
      <c r="H50" s="32">
        <v>20</v>
      </c>
      <c r="I50" s="110">
        <f t="shared" si="1"/>
        <v>20</v>
      </c>
      <c r="J50" s="28">
        <v>3</v>
      </c>
      <c r="K50" s="115">
        <f t="shared" si="2"/>
        <v>15.4</v>
      </c>
      <c r="L50" s="30">
        <f t="shared" si="3"/>
        <v>8.7566670000000162</v>
      </c>
      <c r="M50" s="31" t="s">
        <v>397</v>
      </c>
    </row>
    <row r="51" spans="1:13" hidden="1" x14ac:dyDescent="0.25">
      <c r="A51" s="73" t="s">
        <v>389</v>
      </c>
      <c r="B51" s="91" t="s">
        <v>398</v>
      </c>
      <c r="C51" s="25" t="s">
        <v>295</v>
      </c>
      <c r="D51" s="24" t="s">
        <v>296</v>
      </c>
      <c r="E51" s="26">
        <v>8</v>
      </c>
      <c r="F51" s="26">
        <f t="shared" si="0"/>
        <v>8</v>
      </c>
      <c r="G51" s="24">
        <v>1</v>
      </c>
      <c r="H51" s="32">
        <v>10</v>
      </c>
      <c r="I51" s="110">
        <f t="shared" si="1"/>
        <v>10</v>
      </c>
      <c r="J51" s="28">
        <v>15</v>
      </c>
      <c r="K51" s="115">
        <f t="shared" si="2"/>
        <v>2</v>
      </c>
      <c r="L51" s="30">
        <f t="shared" si="3"/>
        <v>10.756667000000016</v>
      </c>
      <c r="M51" s="31" t="s">
        <v>399</v>
      </c>
    </row>
    <row r="52" spans="1:13" hidden="1" x14ac:dyDescent="0.25">
      <c r="A52" s="73" t="s">
        <v>389</v>
      </c>
      <c r="B52" s="94" t="s">
        <v>67</v>
      </c>
      <c r="C52" s="25" t="s">
        <v>54</v>
      </c>
      <c r="D52" s="24" t="s">
        <v>13</v>
      </c>
      <c r="E52" s="26">
        <v>3.6</v>
      </c>
      <c r="F52" s="26">
        <f t="shared" si="0"/>
        <v>3.6</v>
      </c>
      <c r="G52" s="24">
        <v>1</v>
      </c>
      <c r="H52" s="32">
        <v>10</v>
      </c>
      <c r="I52" s="110">
        <f t="shared" si="1"/>
        <v>10</v>
      </c>
      <c r="J52" s="28">
        <v>10</v>
      </c>
      <c r="K52" s="115">
        <f t="shared" si="2"/>
        <v>6.4</v>
      </c>
      <c r="L52" s="30">
        <f t="shared" si="3"/>
        <v>17.156667000000017</v>
      </c>
      <c r="M52" s="31" t="s">
        <v>400</v>
      </c>
    </row>
    <row r="53" spans="1:13" hidden="1" x14ac:dyDescent="0.25">
      <c r="A53" s="73" t="s">
        <v>401</v>
      </c>
      <c r="B53" s="91" t="s">
        <v>375</v>
      </c>
      <c r="C53" s="25" t="s">
        <v>79</v>
      </c>
      <c r="D53" s="24" t="s">
        <v>376</v>
      </c>
      <c r="E53" s="26">
        <v>5.6</v>
      </c>
      <c r="F53" s="26">
        <f t="shared" si="0"/>
        <v>5.6</v>
      </c>
      <c r="G53" s="24">
        <v>1</v>
      </c>
      <c r="H53" s="32">
        <v>8</v>
      </c>
      <c r="I53" s="110">
        <f t="shared" si="1"/>
        <v>8</v>
      </c>
      <c r="J53" s="28">
        <v>3</v>
      </c>
      <c r="K53" s="115">
        <f t="shared" si="2"/>
        <v>2.4000000000000004</v>
      </c>
      <c r="L53" s="30">
        <f t="shared" si="3"/>
        <v>19.556667000000019</v>
      </c>
      <c r="M53" s="31" t="s">
        <v>402</v>
      </c>
    </row>
    <row r="54" spans="1:13" x14ac:dyDescent="0.25">
      <c r="A54" s="73" t="s">
        <v>403</v>
      </c>
      <c r="B54" s="65" t="s">
        <v>404</v>
      </c>
      <c r="C54" s="25" t="s">
        <v>90</v>
      </c>
      <c r="D54" s="24" t="s">
        <v>231</v>
      </c>
      <c r="E54" s="26">
        <v>45</v>
      </c>
      <c r="F54" s="26">
        <f t="shared" si="0"/>
        <v>90</v>
      </c>
      <c r="G54" s="24">
        <v>2</v>
      </c>
      <c r="H54" s="32">
        <v>25</v>
      </c>
      <c r="I54" s="110">
        <f t="shared" si="1"/>
        <v>50</v>
      </c>
      <c r="J54" s="28">
        <v>15</v>
      </c>
      <c r="K54" s="115">
        <f t="shared" si="2"/>
        <v>-40</v>
      </c>
      <c r="L54" s="30">
        <f t="shared" si="3"/>
        <v>-20.443332999999981</v>
      </c>
      <c r="M54" s="31" t="s">
        <v>405</v>
      </c>
    </row>
    <row r="55" spans="1:13" hidden="1" x14ac:dyDescent="0.25">
      <c r="A55" s="73" t="s">
        <v>403</v>
      </c>
      <c r="B55" s="91" t="s">
        <v>137</v>
      </c>
      <c r="C55" s="25" t="s">
        <v>138</v>
      </c>
      <c r="D55" s="24" t="s">
        <v>13</v>
      </c>
      <c r="E55" s="26">
        <v>1.28</v>
      </c>
      <c r="F55" s="26">
        <f t="shared" si="0"/>
        <v>1.28</v>
      </c>
      <c r="G55" s="24">
        <v>1</v>
      </c>
      <c r="H55" s="32">
        <v>5</v>
      </c>
      <c r="I55" s="110">
        <f t="shared" si="1"/>
        <v>5</v>
      </c>
      <c r="J55" s="28">
        <v>6</v>
      </c>
      <c r="K55" s="115">
        <f t="shared" si="2"/>
        <v>3.7199999999999998</v>
      </c>
      <c r="L55" s="30">
        <f t="shared" si="3"/>
        <v>-16.723332999999982</v>
      </c>
      <c r="M55" s="31" t="s">
        <v>406</v>
      </c>
    </row>
    <row r="56" spans="1:13" hidden="1" x14ac:dyDescent="0.25">
      <c r="A56" s="73" t="s">
        <v>403</v>
      </c>
      <c r="B56" s="91" t="s">
        <v>197</v>
      </c>
      <c r="C56" s="25" t="s">
        <v>198</v>
      </c>
      <c r="D56" s="24" t="s">
        <v>14</v>
      </c>
      <c r="E56" s="26">
        <v>28</v>
      </c>
      <c r="F56" s="26">
        <f t="shared" si="0"/>
        <v>252</v>
      </c>
      <c r="G56" s="24">
        <v>9</v>
      </c>
      <c r="H56" s="32">
        <v>30</v>
      </c>
      <c r="I56" s="110">
        <f t="shared" si="1"/>
        <v>270</v>
      </c>
      <c r="J56" s="28">
        <v>0.69</v>
      </c>
      <c r="K56" s="115">
        <f t="shared" si="2"/>
        <v>18</v>
      </c>
      <c r="L56" s="30">
        <f t="shared" si="3"/>
        <v>1.2766670000000175</v>
      </c>
      <c r="M56" s="31" t="s">
        <v>407</v>
      </c>
    </row>
    <row r="57" spans="1:13" x14ac:dyDescent="0.25">
      <c r="A57" s="73" t="s">
        <v>403</v>
      </c>
      <c r="B57" s="94" t="s">
        <v>342</v>
      </c>
      <c r="C57" s="25" t="s">
        <v>90</v>
      </c>
      <c r="D57" s="91" t="s">
        <v>449</v>
      </c>
      <c r="E57" s="26">
        <v>13.333333</v>
      </c>
      <c r="F57" s="26">
        <f t="shared" si="0"/>
        <v>26.666665999999999</v>
      </c>
      <c r="G57" s="24">
        <v>2</v>
      </c>
      <c r="H57" s="32">
        <v>20</v>
      </c>
      <c r="I57" s="110">
        <f t="shared" si="1"/>
        <v>40</v>
      </c>
      <c r="J57" s="28">
        <v>4.8</v>
      </c>
      <c r="K57" s="115">
        <f t="shared" si="2"/>
        <v>13.333334000000001</v>
      </c>
      <c r="L57" s="30">
        <f t="shared" si="3"/>
        <v>14.610001000000018</v>
      </c>
      <c r="M57" s="31" t="s">
        <v>408</v>
      </c>
    </row>
    <row r="58" spans="1:13" hidden="1" x14ac:dyDescent="0.25">
      <c r="A58" s="73" t="s">
        <v>403</v>
      </c>
      <c r="B58" s="94" t="s">
        <v>409</v>
      </c>
      <c r="C58" s="25" t="s">
        <v>52</v>
      </c>
      <c r="D58" s="24" t="s">
        <v>21</v>
      </c>
      <c r="E58" s="26">
        <v>14</v>
      </c>
      <c r="F58" s="26">
        <f t="shared" si="0"/>
        <v>14</v>
      </c>
      <c r="G58" s="24">
        <v>1</v>
      </c>
      <c r="H58" s="32">
        <v>20</v>
      </c>
      <c r="I58" s="110">
        <f t="shared" si="1"/>
        <v>20</v>
      </c>
      <c r="J58" s="28">
        <v>15</v>
      </c>
      <c r="K58" s="115">
        <f t="shared" si="2"/>
        <v>6</v>
      </c>
      <c r="L58" s="30">
        <f t="shared" si="3"/>
        <v>20.610001000000018</v>
      </c>
      <c r="M58" s="31" t="s">
        <v>410</v>
      </c>
    </row>
    <row r="59" spans="1:13" x14ac:dyDescent="0.25">
      <c r="A59" s="73" t="s">
        <v>420</v>
      </c>
      <c r="B59" s="65" t="s">
        <v>421</v>
      </c>
      <c r="C59" s="95" t="s">
        <v>90</v>
      </c>
      <c r="D59" s="91" t="s">
        <v>60</v>
      </c>
      <c r="E59" s="76">
        <v>50</v>
      </c>
      <c r="F59" s="76">
        <f t="shared" si="0"/>
        <v>50</v>
      </c>
      <c r="G59" s="91">
        <v>1</v>
      </c>
      <c r="H59" s="32"/>
      <c r="I59" s="110">
        <f t="shared" si="1"/>
        <v>0</v>
      </c>
      <c r="J59" s="28"/>
      <c r="K59" s="115">
        <f t="shared" si="2"/>
        <v>-50</v>
      </c>
      <c r="L59" s="30">
        <f t="shared" si="3"/>
        <v>-29.389998999999982</v>
      </c>
      <c r="M59" s="31"/>
    </row>
    <row r="60" spans="1:13" x14ac:dyDescent="0.25">
      <c r="A60" s="73" t="s">
        <v>411</v>
      </c>
      <c r="B60" s="65" t="s">
        <v>412</v>
      </c>
      <c r="C60" s="95" t="s">
        <v>90</v>
      </c>
      <c r="D60" s="24" t="s">
        <v>231</v>
      </c>
      <c r="E60" s="26">
        <v>22.5</v>
      </c>
      <c r="F60" s="26">
        <f t="shared" si="0"/>
        <v>45</v>
      </c>
      <c r="G60" s="24">
        <v>2</v>
      </c>
      <c r="H60" s="32">
        <v>25</v>
      </c>
      <c r="I60" s="110">
        <f t="shared" si="1"/>
        <v>50</v>
      </c>
      <c r="J60" s="28">
        <v>6</v>
      </c>
      <c r="K60" s="115">
        <f t="shared" si="2"/>
        <v>5</v>
      </c>
      <c r="L60" s="30">
        <f>L58+K60</f>
        <v>25.610001000000018</v>
      </c>
      <c r="M60" s="31" t="s">
        <v>413</v>
      </c>
    </row>
    <row r="61" spans="1:13" x14ac:dyDescent="0.25">
      <c r="A61" s="73" t="s">
        <v>411</v>
      </c>
      <c r="B61" s="94" t="s">
        <v>342</v>
      </c>
      <c r="C61" s="25" t="s">
        <v>90</v>
      </c>
      <c r="D61" s="91" t="s">
        <v>449</v>
      </c>
      <c r="E61" s="26">
        <v>13.333333</v>
      </c>
      <c r="F61" s="26">
        <f t="shared" si="0"/>
        <v>26.666665999999999</v>
      </c>
      <c r="G61" s="24">
        <v>2</v>
      </c>
      <c r="H61" s="32">
        <v>20</v>
      </c>
      <c r="I61" s="110">
        <f t="shared" si="1"/>
        <v>40</v>
      </c>
      <c r="J61" s="28">
        <v>6</v>
      </c>
      <c r="K61" s="115">
        <f t="shared" si="2"/>
        <v>13.333334000000001</v>
      </c>
      <c r="L61" s="30">
        <f t="shared" si="3"/>
        <v>38.943335000000019</v>
      </c>
      <c r="M61" s="31" t="s">
        <v>414</v>
      </c>
    </row>
    <row r="62" spans="1:13" x14ac:dyDescent="0.25">
      <c r="A62" s="73" t="s">
        <v>411</v>
      </c>
      <c r="B62" s="94" t="s">
        <v>342</v>
      </c>
      <c r="C62" s="25" t="s">
        <v>90</v>
      </c>
      <c r="D62" s="91" t="s">
        <v>449</v>
      </c>
      <c r="E62" s="26">
        <v>13.333333</v>
      </c>
      <c r="F62" s="26">
        <f t="shared" si="0"/>
        <v>53.333331999999999</v>
      </c>
      <c r="G62" s="24">
        <v>4</v>
      </c>
      <c r="H62" s="32">
        <v>20</v>
      </c>
      <c r="I62" s="110">
        <f t="shared" si="1"/>
        <v>80</v>
      </c>
      <c r="J62" s="28">
        <v>6</v>
      </c>
      <c r="K62" s="115">
        <f t="shared" si="2"/>
        <v>26.666668000000001</v>
      </c>
      <c r="L62" s="30">
        <f t="shared" si="3"/>
        <v>65.61000300000002</v>
      </c>
      <c r="M62" s="31" t="s">
        <v>415</v>
      </c>
    </row>
    <row r="63" spans="1:13" x14ac:dyDescent="0.25">
      <c r="A63" s="73" t="s">
        <v>416</v>
      </c>
      <c r="B63" s="65" t="s">
        <v>412</v>
      </c>
      <c r="C63" s="25" t="s">
        <v>90</v>
      </c>
      <c r="D63" s="24" t="s">
        <v>231</v>
      </c>
      <c r="E63" s="26">
        <v>22.5</v>
      </c>
      <c r="F63" s="26">
        <f t="shared" si="0"/>
        <v>45</v>
      </c>
      <c r="G63" s="24">
        <v>2</v>
      </c>
      <c r="H63" s="32">
        <v>25</v>
      </c>
      <c r="I63" s="110">
        <f t="shared" si="1"/>
        <v>50</v>
      </c>
      <c r="J63" s="28">
        <v>3</v>
      </c>
      <c r="K63" s="115">
        <f t="shared" si="2"/>
        <v>5</v>
      </c>
      <c r="L63" s="30">
        <f t="shared" si="3"/>
        <v>70.61000300000002</v>
      </c>
      <c r="M63" s="31" t="s">
        <v>417</v>
      </c>
    </row>
    <row r="64" spans="1:13" hidden="1" x14ac:dyDescent="0.25">
      <c r="A64" s="73" t="s">
        <v>416</v>
      </c>
      <c r="B64" s="94" t="s">
        <v>117</v>
      </c>
      <c r="C64" s="95" t="s">
        <v>118</v>
      </c>
      <c r="D64" s="24" t="s">
        <v>13</v>
      </c>
      <c r="E64" s="26">
        <v>3.5</v>
      </c>
      <c r="F64" s="26">
        <f t="shared" si="0"/>
        <v>7</v>
      </c>
      <c r="G64" s="24">
        <v>2</v>
      </c>
      <c r="H64" s="32">
        <v>5</v>
      </c>
      <c r="I64" s="110">
        <f t="shared" si="1"/>
        <v>10</v>
      </c>
      <c r="J64" s="28">
        <v>15</v>
      </c>
      <c r="K64" s="115">
        <f t="shared" si="2"/>
        <v>3</v>
      </c>
      <c r="L64" s="30">
        <f t="shared" si="3"/>
        <v>73.61000300000002</v>
      </c>
      <c r="M64" s="31" t="s">
        <v>418</v>
      </c>
    </row>
    <row r="65" spans="1:13" hidden="1" x14ac:dyDescent="0.25">
      <c r="A65" s="73" t="s">
        <v>416</v>
      </c>
      <c r="B65" s="94" t="s">
        <v>135</v>
      </c>
      <c r="C65" s="25" t="s">
        <v>79</v>
      </c>
      <c r="D65" s="24" t="s">
        <v>104</v>
      </c>
      <c r="E65" s="26">
        <v>12</v>
      </c>
      <c r="F65" s="26">
        <f t="shared" si="0"/>
        <v>12</v>
      </c>
      <c r="G65" s="24">
        <v>1</v>
      </c>
      <c r="H65" s="32">
        <v>15</v>
      </c>
      <c r="I65" s="110">
        <f t="shared" si="1"/>
        <v>15</v>
      </c>
      <c r="J65" s="28">
        <v>10</v>
      </c>
      <c r="K65" s="115">
        <f t="shared" si="2"/>
        <v>3</v>
      </c>
      <c r="L65" s="30">
        <f t="shared" si="3"/>
        <v>76.61000300000002</v>
      </c>
      <c r="M65" s="31" t="s">
        <v>419</v>
      </c>
    </row>
    <row r="66" spans="1:13" hidden="1" x14ac:dyDescent="0.25">
      <c r="A66" s="73" t="s">
        <v>422</v>
      </c>
      <c r="B66" s="94" t="s">
        <v>122</v>
      </c>
      <c r="C66" s="25" t="s">
        <v>54</v>
      </c>
      <c r="D66" s="24" t="s">
        <v>13</v>
      </c>
      <c r="E66" s="26">
        <v>3.6</v>
      </c>
      <c r="F66" s="26">
        <f t="shared" si="0"/>
        <v>10.8</v>
      </c>
      <c r="G66" s="24">
        <v>3</v>
      </c>
      <c r="H66" s="32">
        <v>10</v>
      </c>
      <c r="I66" s="110">
        <f t="shared" si="1"/>
        <v>30</v>
      </c>
      <c r="J66" s="28">
        <v>3</v>
      </c>
      <c r="K66" s="115">
        <f t="shared" si="2"/>
        <v>19.2</v>
      </c>
      <c r="L66" s="30">
        <f t="shared" si="3"/>
        <v>95.810003000000023</v>
      </c>
      <c r="M66" s="31" t="s">
        <v>423</v>
      </c>
    </row>
    <row r="67" spans="1:13" hidden="1" x14ac:dyDescent="0.25">
      <c r="A67" s="73" t="s">
        <v>422</v>
      </c>
      <c r="B67" s="94" t="s">
        <v>117</v>
      </c>
      <c r="C67" s="25" t="s">
        <v>118</v>
      </c>
      <c r="D67" s="24" t="s">
        <v>13</v>
      </c>
      <c r="E67" s="26">
        <v>3.5</v>
      </c>
      <c r="F67" s="26">
        <f t="shared" si="0"/>
        <v>7</v>
      </c>
      <c r="G67" s="24">
        <v>2</v>
      </c>
      <c r="H67" s="32">
        <v>5</v>
      </c>
      <c r="I67" s="110">
        <f t="shared" si="1"/>
        <v>10</v>
      </c>
      <c r="J67" s="28">
        <v>15</v>
      </c>
      <c r="K67" s="115">
        <f t="shared" si="2"/>
        <v>3</v>
      </c>
      <c r="L67" s="30">
        <f t="shared" si="3"/>
        <v>98.810003000000023</v>
      </c>
      <c r="M67" s="31" t="s">
        <v>423</v>
      </c>
    </row>
    <row r="68" spans="1:13" hidden="1" x14ac:dyDescent="0.25">
      <c r="A68" s="73" t="s">
        <v>422</v>
      </c>
      <c r="B68" s="91" t="s">
        <v>56</v>
      </c>
      <c r="C68" s="25" t="s">
        <v>57</v>
      </c>
      <c r="D68" s="91" t="s">
        <v>18</v>
      </c>
      <c r="E68" s="26">
        <v>35.799999999999997</v>
      </c>
      <c r="F68" s="26">
        <f t="shared" si="0"/>
        <v>35.799999999999997</v>
      </c>
      <c r="G68" s="24">
        <v>1</v>
      </c>
      <c r="H68" s="32">
        <v>39.9</v>
      </c>
      <c r="I68" s="110">
        <f t="shared" si="1"/>
        <v>39.9</v>
      </c>
      <c r="J68" s="28">
        <v>6</v>
      </c>
      <c r="K68" s="115">
        <f t="shared" si="2"/>
        <v>4.1000000000000014</v>
      </c>
      <c r="L68" s="30">
        <f t="shared" si="3"/>
        <v>102.91000300000002</v>
      </c>
      <c r="M68" s="31" t="s">
        <v>423</v>
      </c>
    </row>
    <row r="69" spans="1:13" hidden="1" x14ac:dyDescent="0.25">
      <c r="A69" s="73" t="s">
        <v>422</v>
      </c>
      <c r="B69" s="94" t="s">
        <v>117</v>
      </c>
      <c r="C69" s="25" t="s">
        <v>118</v>
      </c>
      <c r="D69" s="24" t="s">
        <v>13</v>
      </c>
      <c r="E69" s="26">
        <v>3.5</v>
      </c>
      <c r="F69" s="26">
        <f t="shared" si="0"/>
        <v>3.5</v>
      </c>
      <c r="G69" s="24">
        <v>1</v>
      </c>
      <c r="H69" s="32">
        <v>5</v>
      </c>
      <c r="I69" s="110">
        <f t="shared" si="1"/>
        <v>5</v>
      </c>
      <c r="J69" s="28">
        <v>0.69</v>
      </c>
      <c r="K69" s="115">
        <f t="shared" si="2"/>
        <v>1.5</v>
      </c>
      <c r="L69" s="30">
        <f t="shared" si="3"/>
        <v>104.41000300000002</v>
      </c>
      <c r="M69" s="31" t="s">
        <v>424</v>
      </c>
    </row>
    <row r="70" spans="1:13" hidden="1" x14ac:dyDescent="0.25">
      <c r="A70" s="73" t="s">
        <v>422</v>
      </c>
      <c r="B70" s="94" t="s">
        <v>117</v>
      </c>
      <c r="C70" s="25" t="s">
        <v>118</v>
      </c>
      <c r="D70" s="24" t="s">
        <v>13</v>
      </c>
      <c r="E70" s="26">
        <v>3.5</v>
      </c>
      <c r="F70" s="26">
        <f t="shared" si="0"/>
        <v>10.5</v>
      </c>
      <c r="G70" s="24">
        <v>3</v>
      </c>
      <c r="H70" s="32">
        <v>5</v>
      </c>
      <c r="I70" s="110">
        <f t="shared" si="1"/>
        <v>15</v>
      </c>
      <c r="J70" s="28">
        <v>4.8</v>
      </c>
      <c r="K70" s="115">
        <f t="shared" si="2"/>
        <v>4.5</v>
      </c>
      <c r="L70" s="30">
        <f t="shared" ref="L70:L76" si="4">L69+K70</f>
        <v>108.91000300000002</v>
      </c>
      <c r="M70" s="31" t="s">
        <v>425</v>
      </c>
    </row>
    <row r="71" spans="1:13" x14ac:dyDescent="0.25">
      <c r="A71" s="73" t="s">
        <v>427</v>
      </c>
      <c r="B71" s="65" t="s">
        <v>431</v>
      </c>
      <c r="C71" s="25" t="s">
        <v>90</v>
      </c>
      <c r="D71" s="24" t="s">
        <v>60</v>
      </c>
      <c r="E71" s="26">
        <v>12.857142</v>
      </c>
      <c r="F71" s="26">
        <f t="shared" si="0"/>
        <v>12.857142</v>
      </c>
      <c r="G71" s="24">
        <v>1</v>
      </c>
      <c r="H71" s="32">
        <v>25</v>
      </c>
      <c r="I71" s="110">
        <f t="shared" si="1"/>
        <v>25</v>
      </c>
      <c r="J71" s="28">
        <v>6</v>
      </c>
      <c r="K71" s="115">
        <f t="shared" si="2"/>
        <v>12.142858</v>
      </c>
      <c r="L71" s="30">
        <f t="shared" si="4"/>
        <v>121.05286100000002</v>
      </c>
      <c r="M71" s="31" t="s">
        <v>426</v>
      </c>
    </row>
    <row r="72" spans="1:13" hidden="1" x14ac:dyDescent="0.25">
      <c r="A72" s="73" t="s">
        <v>427</v>
      </c>
      <c r="B72" s="94" t="s">
        <v>53</v>
      </c>
      <c r="C72" s="25" t="s">
        <v>54</v>
      </c>
      <c r="D72" s="24" t="s">
        <v>13</v>
      </c>
      <c r="E72" s="26">
        <v>14.3</v>
      </c>
      <c r="F72" s="26">
        <f t="shared" si="0"/>
        <v>14.3</v>
      </c>
      <c r="G72" s="24">
        <v>1</v>
      </c>
      <c r="H72" s="32">
        <v>35</v>
      </c>
      <c r="I72" s="110">
        <f t="shared" si="1"/>
        <v>35</v>
      </c>
      <c r="J72" s="28">
        <v>10</v>
      </c>
      <c r="K72" s="115">
        <f t="shared" si="2"/>
        <v>20.7</v>
      </c>
      <c r="L72" s="30">
        <f t="shared" si="4"/>
        <v>141.75286100000002</v>
      </c>
      <c r="M72" s="31" t="s">
        <v>428</v>
      </c>
    </row>
    <row r="73" spans="1:13" hidden="1" x14ac:dyDescent="0.25">
      <c r="A73" s="73" t="s">
        <v>427</v>
      </c>
      <c r="B73" s="91" t="s">
        <v>345</v>
      </c>
      <c r="C73" s="25" t="s">
        <v>79</v>
      </c>
      <c r="D73" s="24" t="s">
        <v>16</v>
      </c>
      <c r="E73" s="26">
        <v>7</v>
      </c>
      <c r="F73" s="26">
        <f t="shared" si="0"/>
        <v>14</v>
      </c>
      <c r="G73" s="24">
        <v>2</v>
      </c>
      <c r="H73" s="32">
        <v>10</v>
      </c>
      <c r="I73" s="110">
        <f t="shared" si="1"/>
        <v>20</v>
      </c>
      <c r="J73" s="28">
        <v>4.8</v>
      </c>
      <c r="K73" s="115">
        <f t="shared" si="2"/>
        <v>6</v>
      </c>
      <c r="L73" s="30">
        <f t="shared" si="4"/>
        <v>147.75286100000002</v>
      </c>
      <c r="M73" s="31" t="s">
        <v>429</v>
      </c>
    </row>
    <row r="74" spans="1:13" x14ac:dyDescent="0.25">
      <c r="A74" s="73" t="s">
        <v>427</v>
      </c>
      <c r="B74" s="65" t="s">
        <v>431</v>
      </c>
      <c r="C74" s="25" t="s">
        <v>90</v>
      </c>
      <c r="D74" s="24" t="s">
        <v>60</v>
      </c>
      <c r="E74" s="26">
        <v>12.857142</v>
      </c>
      <c r="F74" s="26">
        <f t="shared" si="0"/>
        <v>51.428567999999999</v>
      </c>
      <c r="G74" s="24">
        <v>4</v>
      </c>
      <c r="H74" s="32">
        <v>25</v>
      </c>
      <c r="I74" s="110">
        <f t="shared" si="1"/>
        <v>100</v>
      </c>
      <c r="J74" s="28">
        <v>6</v>
      </c>
      <c r="K74" s="115">
        <f t="shared" si="2"/>
        <v>48.571432000000001</v>
      </c>
      <c r="L74" s="30">
        <f t="shared" si="4"/>
        <v>196.32429300000001</v>
      </c>
      <c r="M74" s="31" t="s">
        <v>430</v>
      </c>
    </row>
    <row r="75" spans="1:13" x14ac:dyDescent="0.25">
      <c r="A75" s="73" t="s">
        <v>427</v>
      </c>
      <c r="B75" s="65" t="s">
        <v>431</v>
      </c>
      <c r="C75" s="25" t="s">
        <v>90</v>
      </c>
      <c r="D75" s="24" t="s">
        <v>60</v>
      </c>
      <c r="E75" s="26">
        <v>12.857142</v>
      </c>
      <c r="F75" s="26">
        <f t="shared" si="0"/>
        <v>25.714283999999999</v>
      </c>
      <c r="G75" s="24">
        <v>2</v>
      </c>
      <c r="H75" s="32">
        <v>25</v>
      </c>
      <c r="I75" s="110">
        <f t="shared" si="1"/>
        <v>50</v>
      </c>
      <c r="J75" s="28">
        <v>6</v>
      </c>
      <c r="K75" s="115">
        <f t="shared" si="2"/>
        <v>24.285716000000001</v>
      </c>
      <c r="L75" s="30">
        <f t="shared" si="4"/>
        <v>220.61000900000002</v>
      </c>
      <c r="M75" s="31" t="s">
        <v>432</v>
      </c>
    </row>
    <row r="76" spans="1:13" hidden="1" x14ac:dyDescent="0.25">
      <c r="A76" s="73" t="s">
        <v>427</v>
      </c>
      <c r="B76" s="91" t="s">
        <v>197</v>
      </c>
      <c r="C76" s="25" t="s">
        <v>198</v>
      </c>
      <c r="D76" s="24" t="s">
        <v>14</v>
      </c>
      <c r="E76" s="26">
        <v>28</v>
      </c>
      <c r="F76" s="26">
        <f t="shared" si="0"/>
        <v>28</v>
      </c>
      <c r="G76" s="24">
        <v>1</v>
      </c>
      <c r="H76" s="32">
        <v>30</v>
      </c>
      <c r="I76" s="110">
        <f t="shared" si="1"/>
        <v>30</v>
      </c>
      <c r="J76" s="28">
        <v>3</v>
      </c>
      <c r="K76" s="115">
        <f t="shared" si="2"/>
        <v>2</v>
      </c>
      <c r="L76" s="30">
        <f t="shared" si="4"/>
        <v>222.61000900000002</v>
      </c>
      <c r="M76" s="31" t="s">
        <v>433</v>
      </c>
    </row>
    <row r="77" spans="1:13" s="44" customFormat="1" ht="18.75" customHeight="1" x14ac:dyDescent="0.25">
      <c r="A77" s="34"/>
      <c r="B77" s="35" t="s">
        <v>20</v>
      </c>
      <c r="C77" s="36"/>
      <c r="D77" s="37"/>
      <c r="E77" s="38"/>
      <c r="F77" s="39">
        <f>SUBTOTAL(9,F4:F76)</f>
        <v>1359.9999910000001</v>
      </c>
      <c r="G77" s="40">
        <f>SUBTOTAL(9,G4:G76)</f>
        <v>48</v>
      </c>
      <c r="H77" s="41"/>
      <c r="I77" s="39">
        <f>SUBTOTAL(9,I4:I76)</f>
        <v>1245</v>
      </c>
      <c r="J77" s="42">
        <f>SUBTOTAL(9,J4:J76)</f>
        <v>171.59</v>
      </c>
      <c r="K77" s="116">
        <f>SUBTOTAL(9,K4:K76)</f>
        <v>-114.99999099999994</v>
      </c>
      <c r="L77" s="43"/>
    </row>
    <row r="78" spans="1:13" x14ac:dyDescent="0.25">
      <c r="A78" s="2"/>
      <c r="B78" s="2"/>
      <c r="D78" s="45"/>
      <c r="E78" s="4"/>
      <c r="F78" s="4"/>
      <c r="G78" s="5"/>
      <c r="H78" s="6"/>
      <c r="I78" s="109"/>
      <c r="J78" s="13"/>
      <c r="K78" s="113"/>
      <c r="L78" s="10"/>
    </row>
    <row r="79" spans="1:13" x14ac:dyDescent="0.25">
      <c r="A79" s="2"/>
      <c r="B79" s="2"/>
      <c r="D79" s="45"/>
      <c r="E79" s="4"/>
      <c r="F79" s="4"/>
      <c r="G79" s="5"/>
      <c r="H79" s="6"/>
      <c r="I79" s="109"/>
      <c r="J79" s="13"/>
      <c r="K79" s="113"/>
      <c r="L79" s="10"/>
    </row>
    <row r="80" spans="1:13" x14ac:dyDescent="0.25">
      <c r="A80" s="2"/>
      <c r="B80" s="46" t="s">
        <v>21</v>
      </c>
      <c r="C80" s="47"/>
      <c r="D80" s="48"/>
      <c r="E80" s="4"/>
      <c r="F80" s="4"/>
      <c r="G80" s="5"/>
      <c r="H80" s="6"/>
      <c r="I80" s="109"/>
      <c r="J80" s="13"/>
      <c r="K80" s="113"/>
      <c r="L80" s="10"/>
    </row>
    <row r="81" spans="1:12" x14ac:dyDescent="0.25">
      <c r="A81" s="2"/>
      <c r="B81" s="49" t="s">
        <v>22</v>
      </c>
      <c r="C81" s="50" t="s">
        <v>23</v>
      </c>
      <c r="D81" s="51" t="s">
        <v>24</v>
      </c>
      <c r="E81" s="4"/>
      <c r="F81" s="4"/>
      <c r="G81" s="5"/>
      <c r="H81" s="6"/>
      <c r="I81" s="109"/>
      <c r="J81" s="13"/>
      <c r="K81" s="113"/>
      <c r="L81" s="10"/>
    </row>
    <row r="82" spans="1:12" x14ac:dyDescent="0.25">
      <c r="B82" s="52" t="s">
        <v>308</v>
      </c>
      <c r="C82" s="53">
        <v>14</v>
      </c>
      <c r="D82" s="54">
        <v>20</v>
      </c>
    </row>
    <row r="83" spans="1:12" ht="15.75" customHeight="1" x14ac:dyDescent="0.25">
      <c r="B83" s="52" t="s">
        <v>434</v>
      </c>
      <c r="C83" s="53">
        <v>31.5</v>
      </c>
      <c r="D83" s="54">
        <v>45</v>
      </c>
    </row>
    <row r="84" spans="1:12" ht="15.75" customHeight="1" x14ac:dyDescent="0.25">
      <c r="B84" s="56" t="s">
        <v>20</v>
      </c>
      <c r="C84" s="57">
        <f>SUM(C82:C83)</f>
        <v>45.5</v>
      </c>
      <c r="D84" s="58">
        <f>SUM(D82:D83)</f>
        <v>65</v>
      </c>
    </row>
    <row r="85" spans="1:12" s="59" customFormat="1" ht="18" customHeight="1" x14ac:dyDescent="0.25">
      <c r="B85" s="11"/>
      <c r="C85" s="60"/>
      <c r="D85" s="11"/>
      <c r="E85" s="61"/>
      <c r="F85" s="61"/>
      <c r="G85" s="61"/>
      <c r="H85" s="61"/>
      <c r="I85" s="112"/>
      <c r="K85" s="118"/>
    </row>
    <row r="86" spans="1:12" x14ac:dyDescent="0.25">
      <c r="B86" s="46" t="s">
        <v>13</v>
      </c>
      <c r="C86" s="47"/>
      <c r="D86" s="48"/>
    </row>
    <row r="87" spans="1:12" x14ac:dyDescent="0.25">
      <c r="B87" s="49" t="s">
        <v>22</v>
      </c>
      <c r="C87" s="50" t="s">
        <v>23</v>
      </c>
      <c r="D87" s="51" t="s">
        <v>24</v>
      </c>
    </row>
    <row r="88" spans="1:12" x14ac:dyDescent="0.25">
      <c r="B88" s="52" t="s">
        <v>211</v>
      </c>
      <c r="C88" s="53">
        <v>4.5999999999999996</v>
      </c>
      <c r="D88" s="54">
        <v>20</v>
      </c>
    </row>
    <row r="89" spans="1:12" x14ac:dyDescent="0.25">
      <c r="B89" s="52" t="s">
        <v>436</v>
      </c>
      <c r="C89" s="53">
        <v>3.84</v>
      </c>
      <c r="D89" s="54">
        <v>15</v>
      </c>
    </row>
    <row r="90" spans="1:12" x14ac:dyDescent="0.25">
      <c r="B90" s="52" t="s">
        <v>439</v>
      </c>
      <c r="C90" s="53">
        <v>2.5</v>
      </c>
      <c r="D90" s="54">
        <v>10</v>
      </c>
    </row>
    <row r="91" spans="1:12" x14ac:dyDescent="0.25">
      <c r="B91" s="52" t="s">
        <v>33</v>
      </c>
      <c r="C91" s="53">
        <v>1260</v>
      </c>
      <c r="D91" s="54">
        <v>1104.99</v>
      </c>
    </row>
    <row r="92" spans="1:12" x14ac:dyDescent="0.25">
      <c r="B92" s="52" t="s">
        <v>438</v>
      </c>
      <c r="C92" s="53">
        <v>28.6</v>
      </c>
      <c r="D92" s="54">
        <v>70</v>
      </c>
    </row>
    <row r="93" spans="1:12" x14ac:dyDescent="0.25">
      <c r="B93" s="52" t="s">
        <v>437</v>
      </c>
      <c r="C93" s="53">
        <v>25.2</v>
      </c>
      <c r="D93" s="54">
        <v>70</v>
      </c>
    </row>
    <row r="94" spans="1:12" x14ac:dyDescent="0.25">
      <c r="B94" s="52" t="s">
        <v>442</v>
      </c>
      <c r="C94" s="53">
        <v>28</v>
      </c>
      <c r="D94" s="54">
        <v>40</v>
      </c>
    </row>
    <row r="95" spans="1:12" x14ac:dyDescent="0.25">
      <c r="B95" s="52" t="s">
        <v>435</v>
      </c>
      <c r="C95" s="53">
        <v>0</v>
      </c>
      <c r="D95" s="54">
        <v>35</v>
      </c>
    </row>
    <row r="96" spans="1:12" x14ac:dyDescent="0.25">
      <c r="B96" s="52" t="s">
        <v>441</v>
      </c>
      <c r="C96" s="53">
        <v>16.149999999999999</v>
      </c>
      <c r="D96" s="54">
        <v>17</v>
      </c>
    </row>
    <row r="97" spans="2:4" x14ac:dyDescent="0.25">
      <c r="B97" s="56" t="s">
        <v>20</v>
      </c>
      <c r="C97" s="57">
        <f>SUM(C88:C96)</f>
        <v>1368.89</v>
      </c>
      <c r="D97" s="58">
        <f>SUM(D88:D96)</f>
        <v>1381.99</v>
      </c>
    </row>
    <row r="98" spans="2:4" x14ac:dyDescent="0.25">
      <c r="C98" s="60"/>
    </row>
    <row r="99" spans="2:4" x14ac:dyDescent="0.25">
      <c r="B99" s="46" t="s">
        <v>16</v>
      </c>
      <c r="C99" s="47"/>
      <c r="D99" s="48"/>
    </row>
    <row r="100" spans="2:4" x14ac:dyDescent="0.25">
      <c r="B100" s="49" t="s">
        <v>22</v>
      </c>
      <c r="C100" s="50" t="s">
        <v>23</v>
      </c>
      <c r="D100" s="51" t="s">
        <v>24</v>
      </c>
    </row>
    <row r="101" spans="2:4" x14ac:dyDescent="0.25">
      <c r="B101" s="52" t="s">
        <v>318</v>
      </c>
      <c r="C101" s="53">
        <v>21</v>
      </c>
      <c r="D101" s="54">
        <v>30</v>
      </c>
    </row>
    <row r="102" spans="2:4" x14ac:dyDescent="0.25">
      <c r="B102" s="56" t="s">
        <v>20</v>
      </c>
      <c r="C102" s="57">
        <f>SUM(C101:C101)</f>
        <v>21</v>
      </c>
      <c r="D102" s="58">
        <f>SUBTOTAL(9,D101:D101)</f>
        <v>30</v>
      </c>
    </row>
    <row r="104" spans="2:4" x14ac:dyDescent="0.25">
      <c r="B104" s="46" t="s">
        <v>14</v>
      </c>
      <c r="C104" s="47"/>
      <c r="D104" s="48"/>
    </row>
    <row r="105" spans="2:4" x14ac:dyDescent="0.25">
      <c r="B105" s="49" t="s">
        <v>22</v>
      </c>
      <c r="C105" s="50" t="s">
        <v>23</v>
      </c>
      <c r="D105" s="51" t="s">
        <v>24</v>
      </c>
    </row>
    <row r="106" spans="2:4" x14ac:dyDescent="0.25">
      <c r="B106" s="52" t="s">
        <v>443</v>
      </c>
      <c r="C106" s="53">
        <v>392</v>
      </c>
      <c r="D106" s="54">
        <v>420</v>
      </c>
    </row>
    <row r="107" spans="2:4" x14ac:dyDescent="0.25">
      <c r="B107" s="56" t="s">
        <v>20</v>
      </c>
      <c r="C107" s="57">
        <f>SUM(C106:C106)</f>
        <v>392</v>
      </c>
      <c r="D107" s="58">
        <f>SUM(D106:D106)</f>
        <v>420</v>
      </c>
    </row>
    <row r="109" spans="2:4" x14ac:dyDescent="0.25">
      <c r="B109" s="46" t="s">
        <v>15</v>
      </c>
      <c r="C109" s="47"/>
      <c r="D109" s="48"/>
    </row>
    <row r="110" spans="2:4" x14ac:dyDescent="0.25">
      <c r="B110" s="49" t="s">
        <v>22</v>
      </c>
      <c r="C110" s="50" t="s">
        <v>23</v>
      </c>
      <c r="D110" s="51" t="s">
        <v>24</v>
      </c>
    </row>
    <row r="111" spans="2:4" x14ac:dyDescent="0.25">
      <c r="B111" s="52" t="s">
        <v>444</v>
      </c>
      <c r="C111" s="53">
        <v>108</v>
      </c>
      <c r="D111" s="54">
        <v>135</v>
      </c>
    </row>
    <row r="112" spans="2:4" x14ac:dyDescent="0.25">
      <c r="B112" s="52" t="s">
        <v>445</v>
      </c>
      <c r="C112" s="53">
        <v>24</v>
      </c>
      <c r="D112" s="54">
        <v>30</v>
      </c>
    </row>
    <row r="113" spans="2:4" x14ac:dyDescent="0.25">
      <c r="B113" s="56" t="s">
        <v>20</v>
      </c>
      <c r="C113" s="57">
        <f>SUM(C111:C112)</f>
        <v>132</v>
      </c>
      <c r="D113" s="58">
        <f>SUM(D111:D112)</f>
        <v>165</v>
      </c>
    </row>
    <row r="115" spans="2:4" x14ac:dyDescent="0.25">
      <c r="B115" s="46" t="s">
        <v>18</v>
      </c>
      <c r="C115" s="47"/>
      <c r="D115" s="48"/>
    </row>
    <row r="116" spans="2:4" x14ac:dyDescent="0.25">
      <c r="B116" s="49" t="s">
        <v>22</v>
      </c>
      <c r="C116" s="50" t="s">
        <v>23</v>
      </c>
      <c r="D116" s="51" t="s">
        <v>24</v>
      </c>
    </row>
    <row r="117" spans="2:4" x14ac:dyDescent="0.25">
      <c r="B117" s="52" t="s">
        <v>42</v>
      </c>
      <c r="C117" s="53">
        <v>71.599999999999994</v>
      </c>
      <c r="D117" s="54">
        <v>79.8</v>
      </c>
    </row>
    <row r="118" spans="2:4" x14ac:dyDescent="0.25">
      <c r="B118" s="56" t="s">
        <v>20</v>
      </c>
      <c r="C118" s="57">
        <f>SUBTOTAL(9,C117)</f>
        <v>71.599999999999994</v>
      </c>
      <c r="D118" s="58">
        <f>SUBTOTAL(9,D117)</f>
        <v>79.8</v>
      </c>
    </row>
    <row r="120" spans="2:4" x14ac:dyDescent="0.25">
      <c r="B120" s="46" t="s">
        <v>325</v>
      </c>
      <c r="C120" s="47"/>
      <c r="D120" s="48"/>
    </row>
    <row r="121" spans="2:4" x14ac:dyDescent="0.25">
      <c r="B121" s="49" t="s">
        <v>22</v>
      </c>
      <c r="C121" s="50" t="s">
        <v>23</v>
      </c>
      <c r="D121" s="51" t="s">
        <v>24</v>
      </c>
    </row>
    <row r="122" spans="2:4" x14ac:dyDescent="0.25">
      <c r="B122" s="52" t="s">
        <v>446</v>
      </c>
      <c r="C122" s="53">
        <v>9.4</v>
      </c>
      <c r="D122" s="54">
        <v>10</v>
      </c>
    </row>
    <row r="123" spans="2:4" x14ac:dyDescent="0.25">
      <c r="B123" s="56" t="s">
        <v>20</v>
      </c>
      <c r="C123" s="57">
        <f>SUBTOTAL(9,C122)</f>
        <v>9.4</v>
      </c>
      <c r="D123" s="58">
        <f>SUBTOTAL(9,D122)</f>
        <v>10</v>
      </c>
    </row>
    <row r="125" spans="2:4" x14ac:dyDescent="0.25">
      <c r="B125" s="46" t="s">
        <v>296</v>
      </c>
      <c r="C125" s="47"/>
      <c r="D125" s="48"/>
    </row>
    <row r="126" spans="2:4" x14ac:dyDescent="0.25">
      <c r="B126" s="49" t="s">
        <v>22</v>
      </c>
      <c r="C126" s="50" t="s">
        <v>23</v>
      </c>
      <c r="D126" s="51" t="s">
        <v>24</v>
      </c>
    </row>
    <row r="127" spans="2:4" x14ac:dyDescent="0.25">
      <c r="B127" s="52" t="s">
        <v>324</v>
      </c>
      <c r="C127" s="53">
        <v>16</v>
      </c>
      <c r="D127" s="54">
        <v>20</v>
      </c>
    </row>
    <row r="128" spans="2:4" x14ac:dyDescent="0.25">
      <c r="B128" s="56" t="s">
        <v>20</v>
      </c>
      <c r="C128" s="57">
        <f>SUM(C127:C127)</f>
        <v>16</v>
      </c>
      <c r="D128" s="58">
        <f>SUM(D127:D127)</f>
        <v>20</v>
      </c>
    </row>
    <row r="130" spans="2:4" x14ac:dyDescent="0.25">
      <c r="B130" s="46" t="s">
        <v>44</v>
      </c>
      <c r="C130" s="47"/>
      <c r="D130" s="48"/>
    </row>
    <row r="131" spans="2:4" x14ac:dyDescent="0.25">
      <c r="B131" s="49" t="s">
        <v>22</v>
      </c>
      <c r="C131" s="50" t="s">
        <v>23</v>
      </c>
      <c r="D131" s="51" t="s">
        <v>24</v>
      </c>
    </row>
    <row r="132" spans="2:4" x14ac:dyDescent="0.25">
      <c r="B132" s="52" t="s">
        <v>327</v>
      </c>
      <c r="C132" s="53">
        <v>100</v>
      </c>
      <c r="D132" s="54">
        <v>140</v>
      </c>
    </row>
    <row r="133" spans="2:4" x14ac:dyDescent="0.25">
      <c r="B133" s="56" t="s">
        <v>20</v>
      </c>
      <c r="C133" s="57">
        <f>SUM(C132:C132)</f>
        <v>100</v>
      </c>
      <c r="D133" s="58">
        <f>SUM(D132:D132)</f>
        <v>140</v>
      </c>
    </row>
    <row r="135" spans="2:4" x14ac:dyDescent="0.25">
      <c r="B135" s="46" t="s">
        <v>447</v>
      </c>
      <c r="C135" s="47"/>
      <c r="D135" s="48"/>
    </row>
    <row r="136" spans="2:4" x14ac:dyDescent="0.25">
      <c r="B136" s="49" t="s">
        <v>22</v>
      </c>
      <c r="C136" s="50" t="s">
        <v>23</v>
      </c>
      <c r="D136" s="51" t="s">
        <v>24</v>
      </c>
    </row>
    <row r="137" spans="2:4" x14ac:dyDescent="0.25">
      <c r="B137" s="52" t="s">
        <v>448</v>
      </c>
      <c r="C137" s="53">
        <v>16.8</v>
      </c>
      <c r="D137" s="54">
        <v>24</v>
      </c>
    </row>
    <row r="138" spans="2:4" x14ac:dyDescent="0.25">
      <c r="B138" s="56" t="s">
        <v>20</v>
      </c>
      <c r="C138" s="57">
        <f>C128</f>
        <v>16</v>
      </c>
      <c r="D138" s="58">
        <f>SUM(D137:D137)</f>
        <v>24</v>
      </c>
    </row>
    <row r="140" spans="2:4" x14ac:dyDescent="0.25">
      <c r="B140" s="96" t="s">
        <v>343</v>
      </c>
      <c r="C140" s="97"/>
      <c r="D140" s="98"/>
    </row>
    <row r="141" spans="2:4" x14ac:dyDescent="0.25">
      <c r="B141" s="99" t="s">
        <v>22</v>
      </c>
      <c r="C141" s="100" t="s">
        <v>23</v>
      </c>
      <c r="D141" s="101" t="s">
        <v>24</v>
      </c>
    </row>
    <row r="142" spans="2:4" x14ac:dyDescent="0.25">
      <c r="B142" s="102" t="s">
        <v>212</v>
      </c>
      <c r="C142" s="107">
        <v>30</v>
      </c>
      <c r="D142" s="103">
        <v>40</v>
      </c>
    </row>
    <row r="143" spans="2:4" x14ac:dyDescent="0.25">
      <c r="B143" s="104" t="s">
        <v>20</v>
      </c>
      <c r="C143" s="105">
        <f>SUM(C142:C142)</f>
        <v>30</v>
      </c>
      <c r="D143" s="106">
        <f>SUM(D142:D142)</f>
        <v>40</v>
      </c>
    </row>
  </sheetData>
  <autoFilter ref="A3:L76">
    <filterColumn colId="2">
      <filters>
        <filter val="Tour"/>
      </filters>
    </filterColumn>
  </autoFilter>
  <pageMargins left="0.70866141732283472" right="0.70866141732283472" top="0.74803149606299213" bottom="0.74803149606299213" header="0.31496062992125984" footer="0.31496062992125984"/>
  <pageSetup paperSize="9" scale="6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workbookViewId="0">
      <selection activeCell="C10" sqref="C10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440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/>
      <c r="B4" s="24"/>
      <c r="C4" s="25"/>
      <c r="D4" s="24"/>
      <c r="E4" s="26"/>
      <c r="F4" s="26">
        <f t="shared" ref="F4:F116" si="0">E4*G4</f>
        <v>0</v>
      </c>
      <c r="G4" s="24"/>
      <c r="H4" s="27"/>
      <c r="I4" s="28">
        <f t="shared" ref="I4:I116" si="1">H4*G4</f>
        <v>0</v>
      </c>
      <c r="J4" s="28">
        <v>4.8</v>
      </c>
      <c r="K4" s="29">
        <f t="shared" ref="K4:K116" si="2">I4-F4</f>
        <v>0</v>
      </c>
      <c r="L4" s="30">
        <f>K4</f>
        <v>0</v>
      </c>
      <c r="M4" s="31"/>
    </row>
    <row r="5" spans="1:13" x14ac:dyDescent="0.25">
      <c r="A5" s="23"/>
      <c r="B5" s="24"/>
      <c r="C5" s="25"/>
      <c r="D5" s="24"/>
      <c r="E5" s="26"/>
      <c r="F5" s="26">
        <f t="shared" si="0"/>
        <v>0</v>
      </c>
      <c r="G5" s="24"/>
      <c r="H5" s="32"/>
      <c r="I5" s="28">
        <f t="shared" si="1"/>
        <v>0</v>
      </c>
      <c r="J5" s="28">
        <v>4.8</v>
      </c>
      <c r="K5" s="29">
        <f t="shared" si="2"/>
        <v>0</v>
      </c>
      <c r="L5" s="30">
        <f t="shared" ref="L5:L68" si="3">L4+K5</f>
        <v>0</v>
      </c>
      <c r="M5" s="31"/>
    </row>
    <row r="6" spans="1:13" x14ac:dyDescent="0.25">
      <c r="A6" s="23"/>
      <c r="B6" s="24"/>
      <c r="C6" s="25"/>
      <c r="D6" s="24"/>
      <c r="E6" s="26"/>
      <c r="F6" s="26">
        <f t="shared" si="0"/>
        <v>0</v>
      </c>
      <c r="G6" s="24"/>
      <c r="H6" s="32"/>
      <c r="I6" s="28">
        <f t="shared" si="1"/>
        <v>0</v>
      </c>
      <c r="J6" s="28">
        <v>7.5</v>
      </c>
      <c r="K6" s="29">
        <f t="shared" si="2"/>
        <v>0</v>
      </c>
      <c r="L6" s="30">
        <f t="shared" si="3"/>
        <v>0</v>
      </c>
      <c r="M6" s="31"/>
    </row>
    <row r="7" spans="1:13" ht="16.5" customHeight="1" x14ac:dyDescent="0.25">
      <c r="A7" s="23"/>
      <c r="B7" s="24"/>
      <c r="C7" s="25"/>
      <c r="D7" s="24"/>
      <c r="E7" s="26"/>
      <c r="F7" s="26">
        <f t="shared" si="0"/>
        <v>0</v>
      </c>
      <c r="G7" s="24"/>
      <c r="H7" s="32"/>
      <c r="I7" s="28">
        <f t="shared" si="1"/>
        <v>0</v>
      </c>
      <c r="J7" s="28">
        <v>15</v>
      </c>
      <c r="K7" s="29">
        <f t="shared" si="2"/>
        <v>0</v>
      </c>
      <c r="L7" s="30">
        <f t="shared" si="3"/>
        <v>0</v>
      </c>
      <c r="M7" s="31"/>
    </row>
    <row r="8" spans="1:13" x14ac:dyDescent="0.25">
      <c r="A8" s="23"/>
      <c r="B8" s="33"/>
      <c r="C8" s="25"/>
      <c r="D8" s="24"/>
      <c r="E8" s="26"/>
      <c r="F8" s="26">
        <f t="shared" si="0"/>
        <v>0</v>
      </c>
      <c r="G8" s="24"/>
      <c r="H8" s="32"/>
      <c r="I8" s="28">
        <f t="shared" si="1"/>
        <v>0</v>
      </c>
      <c r="J8" s="28">
        <v>15</v>
      </c>
      <c r="K8" s="29">
        <f t="shared" si="2"/>
        <v>0</v>
      </c>
      <c r="L8" s="30">
        <f t="shared" si="3"/>
        <v>0</v>
      </c>
      <c r="M8" s="31"/>
    </row>
    <row r="9" spans="1:13" x14ac:dyDescent="0.25">
      <c r="A9" s="23"/>
      <c r="B9" s="33"/>
      <c r="C9" s="25"/>
      <c r="D9" s="24"/>
      <c r="E9" s="26"/>
      <c r="F9" s="26">
        <f t="shared" si="0"/>
        <v>0</v>
      </c>
      <c r="G9" s="24"/>
      <c r="H9" s="32"/>
      <c r="I9" s="28">
        <f t="shared" si="1"/>
        <v>0</v>
      </c>
      <c r="J9" s="28">
        <v>6</v>
      </c>
      <c r="K9" s="29">
        <f t="shared" si="2"/>
        <v>0</v>
      </c>
      <c r="L9" s="30">
        <f t="shared" si="3"/>
        <v>0</v>
      </c>
      <c r="M9" s="31"/>
    </row>
    <row r="10" spans="1:13" x14ac:dyDescent="0.25">
      <c r="A10" s="23"/>
      <c r="B10" s="33"/>
      <c r="C10" s="25"/>
      <c r="D10" s="24"/>
      <c r="E10" s="26"/>
      <c r="F10" s="26">
        <f t="shared" si="0"/>
        <v>0</v>
      </c>
      <c r="G10" s="24"/>
      <c r="H10" s="32"/>
      <c r="I10" s="28">
        <f t="shared" si="1"/>
        <v>0</v>
      </c>
      <c r="J10" s="28">
        <v>6</v>
      </c>
      <c r="K10" s="29">
        <f t="shared" si="2"/>
        <v>0</v>
      </c>
      <c r="L10" s="30">
        <f t="shared" si="3"/>
        <v>0</v>
      </c>
      <c r="M10" s="31"/>
    </row>
    <row r="11" spans="1:13" x14ac:dyDescent="0.25">
      <c r="A11" s="23"/>
      <c r="B11" s="33"/>
      <c r="C11" s="25"/>
      <c r="D11" s="24"/>
      <c r="E11" s="26"/>
      <c r="F11" s="26">
        <f t="shared" si="0"/>
        <v>0</v>
      </c>
      <c r="G11" s="24"/>
      <c r="H11" s="32"/>
      <c r="I11" s="28">
        <f t="shared" si="1"/>
        <v>0</v>
      </c>
      <c r="J11" s="28">
        <v>6</v>
      </c>
      <c r="K11" s="29">
        <f t="shared" si="2"/>
        <v>0</v>
      </c>
      <c r="L11" s="30">
        <f t="shared" si="3"/>
        <v>0</v>
      </c>
      <c r="M11" s="31"/>
    </row>
    <row r="12" spans="1:13" x14ac:dyDescent="0.25">
      <c r="A12" s="23"/>
      <c r="B12" s="33"/>
      <c r="C12" s="25"/>
      <c r="D12" s="24"/>
      <c r="E12" s="26"/>
      <c r="F12" s="26">
        <f t="shared" si="0"/>
        <v>0</v>
      </c>
      <c r="G12" s="24"/>
      <c r="H12" s="32"/>
      <c r="I12" s="28">
        <f t="shared" si="1"/>
        <v>0</v>
      </c>
      <c r="J12" s="28">
        <v>3</v>
      </c>
      <c r="K12" s="29">
        <f t="shared" si="2"/>
        <v>0</v>
      </c>
      <c r="L12" s="30">
        <f t="shared" si="3"/>
        <v>0</v>
      </c>
      <c r="M12" s="31"/>
    </row>
    <row r="13" spans="1:13" x14ac:dyDescent="0.25">
      <c r="A13" s="23"/>
      <c r="B13" s="33"/>
      <c r="C13" s="25"/>
      <c r="D13" s="24"/>
      <c r="E13" s="26"/>
      <c r="F13" s="26">
        <f t="shared" si="0"/>
        <v>0</v>
      </c>
      <c r="G13" s="24"/>
      <c r="H13" s="32"/>
      <c r="I13" s="28">
        <f t="shared" si="1"/>
        <v>0</v>
      </c>
      <c r="J13" s="28">
        <v>15</v>
      </c>
      <c r="K13" s="29">
        <f t="shared" si="2"/>
        <v>0</v>
      </c>
      <c r="L13" s="30">
        <f t="shared" si="3"/>
        <v>0</v>
      </c>
      <c r="M13" s="31"/>
    </row>
    <row r="14" spans="1:13" x14ac:dyDescent="0.25">
      <c r="A14" s="23"/>
      <c r="B14" s="33"/>
      <c r="C14" s="25"/>
      <c r="D14" s="24"/>
      <c r="E14" s="26"/>
      <c r="F14" s="26">
        <f t="shared" si="0"/>
        <v>0</v>
      </c>
      <c r="G14" s="24"/>
      <c r="H14" s="32"/>
      <c r="I14" s="28">
        <f t="shared" si="1"/>
        <v>0</v>
      </c>
      <c r="J14" s="28">
        <v>10</v>
      </c>
      <c r="K14" s="29">
        <f t="shared" si="2"/>
        <v>0</v>
      </c>
      <c r="L14" s="30">
        <f t="shared" si="3"/>
        <v>0</v>
      </c>
      <c r="M14" s="31"/>
    </row>
    <row r="15" spans="1:13" x14ac:dyDescent="0.25">
      <c r="A15" s="23"/>
      <c r="B15" s="33"/>
      <c r="C15" s="25"/>
      <c r="D15" s="24"/>
      <c r="E15" s="26"/>
      <c r="F15" s="26">
        <f t="shared" si="0"/>
        <v>0</v>
      </c>
      <c r="G15" s="24"/>
      <c r="H15" s="32"/>
      <c r="I15" s="28">
        <f t="shared" si="1"/>
        <v>0</v>
      </c>
      <c r="J15" s="28">
        <v>3</v>
      </c>
      <c r="K15" s="29">
        <f t="shared" si="2"/>
        <v>0</v>
      </c>
      <c r="L15" s="30">
        <f t="shared" si="3"/>
        <v>0</v>
      </c>
      <c r="M15" s="31"/>
    </row>
    <row r="16" spans="1:13" x14ac:dyDescent="0.25">
      <c r="A16" s="23"/>
      <c r="B16" s="33"/>
      <c r="C16" s="25"/>
      <c r="D16" s="24"/>
      <c r="E16" s="26"/>
      <c r="F16" s="26">
        <f t="shared" si="0"/>
        <v>0</v>
      </c>
      <c r="G16" s="24"/>
      <c r="H16" s="32"/>
      <c r="I16" s="28">
        <f t="shared" si="1"/>
        <v>0</v>
      </c>
      <c r="J16" s="28">
        <v>15</v>
      </c>
      <c r="K16" s="29">
        <f t="shared" si="2"/>
        <v>0</v>
      </c>
      <c r="L16" s="30">
        <f t="shared" si="3"/>
        <v>0</v>
      </c>
      <c r="M16" s="31"/>
    </row>
    <row r="17" spans="1:13" x14ac:dyDescent="0.25">
      <c r="A17" s="23"/>
      <c r="B17" s="33"/>
      <c r="C17" s="25"/>
      <c r="D17" s="24"/>
      <c r="E17" s="26"/>
      <c r="F17" s="26">
        <f t="shared" si="0"/>
        <v>0</v>
      </c>
      <c r="G17" s="24"/>
      <c r="H17" s="32"/>
      <c r="I17" s="28">
        <f t="shared" si="1"/>
        <v>0</v>
      </c>
      <c r="J17" s="28">
        <v>6</v>
      </c>
      <c r="K17" s="29">
        <f t="shared" si="2"/>
        <v>0</v>
      </c>
      <c r="L17" s="30">
        <f t="shared" si="3"/>
        <v>0</v>
      </c>
      <c r="M17" s="31"/>
    </row>
    <row r="18" spans="1:13" x14ac:dyDescent="0.25">
      <c r="A18" s="23"/>
      <c r="B18" s="33"/>
      <c r="C18" s="25"/>
      <c r="D18" s="24"/>
      <c r="E18" s="26"/>
      <c r="F18" s="26">
        <f t="shared" si="0"/>
        <v>0</v>
      </c>
      <c r="G18" s="24"/>
      <c r="H18" s="32"/>
      <c r="I18" s="28">
        <f t="shared" si="1"/>
        <v>0</v>
      </c>
      <c r="J18" s="28">
        <v>0.69</v>
      </c>
      <c r="K18" s="29">
        <f t="shared" si="2"/>
        <v>0</v>
      </c>
      <c r="L18" s="30">
        <f t="shared" si="3"/>
        <v>0</v>
      </c>
      <c r="M18" s="31"/>
    </row>
    <row r="19" spans="1:13" x14ac:dyDescent="0.25">
      <c r="A19" s="23"/>
      <c r="B19" s="33"/>
      <c r="C19" s="25"/>
      <c r="D19" s="24"/>
      <c r="E19" s="26"/>
      <c r="F19" s="26">
        <f t="shared" si="0"/>
        <v>0</v>
      </c>
      <c r="G19" s="24"/>
      <c r="H19" s="32"/>
      <c r="I19" s="28">
        <f t="shared" si="1"/>
        <v>0</v>
      </c>
      <c r="J19" s="28">
        <v>4.8</v>
      </c>
      <c r="K19" s="29">
        <f t="shared" si="2"/>
        <v>0</v>
      </c>
      <c r="L19" s="30">
        <f t="shared" si="3"/>
        <v>0</v>
      </c>
      <c r="M19" s="31"/>
    </row>
    <row r="20" spans="1:13" x14ac:dyDescent="0.25">
      <c r="A20" s="23"/>
      <c r="B20" s="33"/>
      <c r="C20" s="25"/>
      <c r="D20" s="24"/>
      <c r="E20" s="26"/>
      <c r="F20" s="26">
        <f t="shared" si="0"/>
        <v>0</v>
      </c>
      <c r="G20" s="24"/>
      <c r="H20" s="32"/>
      <c r="I20" s="28">
        <f t="shared" si="1"/>
        <v>0</v>
      </c>
      <c r="J20" s="28">
        <v>6</v>
      </c>
      <c r="K20" s="29">
        <f t="shared" si="2"/>
        <v>0</v>
      </c>
      <c r="L20" s="30">
        <f t="shared" si="3"/>
        <v>0</v>
      </c>
      <c r="M20" s="31"/>
    </row>
    <row r="21" spans="1:13" x14ac:dyDescent="0.25">
      <c r="A21" s="23"/>
      <c r="B21" s="33"/>
      <c r="C21" s="25"/>
      <c r="D21" s="24"/>
      <c r="E21" s="26"/>
      <c r="F21" s="26">
        <f t="shared" si="0"/>
        <v>0</v>
      </c>
      <c r="G21" s="24"/>
      <c r="H21" s="32"/>
      <c r="I21" s="28">
        <f t="shared" si="1"/>
        <v>0</v>
      </c>
      <c r="J21" s="28">
        <v>10</v>
      </c>
      <c r="K21" s="29">
        <f t="shared" si="2"/>
        <v>0</v>
      </c>
      <c r="L21" s="30">
        <f t="shared" si="3"/>
        <v>0</v>
      </c>
      <c r="M21" s="31"/>
    </row>
    <row r="22" spans="1:13" x14ac:dyDescent="0.25">
      <c r="A22" s="23"/>
      <c r="B22" s="33"/>
      <c r="C22" s="25"/>
      <c r="D22" s="24"/>
      <c r="E22" s="26"/>
      <c r="F22" s="26">
        <f t="shared" si="0"/>
        <v>0</v>
      </c>
      <c r="G22" s="24"/>
      <c r="H22" s="32"/>
      <c r="I22" s="28">
        <f t="shared" si="1"/>
        <v>0</v>
      </c>
      <c r="J22" s="28">
        <v>4.8</v>
      </c>
      <c r="K22" s="29">
        <f t="shared" si="2"/>
        <v>0</v>
      </c>
      <c r="L22" s="30">
        <f t="shared" si="3"/>
        <v>0</v>
      </c>
      <c r="M22" s="31"/>
    </row>
    <row r="23" spans="1:13" x14ac:dyDescent="0.25">
      <c r="A23" s="23"/>
      <c r="B23" s="33"/>
      <c r="C23" s="25"/>
      <c r="D23" s="24"/>
      <c r="E23" s="26"/>
      <c r="F23" s="26">
        <f t="shared" si="0"/>
        <v>0</v>
      </c>
      <c r="G23" s="24"/>
      <c r="H23" s="32"/>
      <c r="I23" s="28">
        <f t="shared" si="1"/>
        <v>0</v>
      </c>
      <c r="J23" s="28">
        <v>6</v>
      </c>
      <c r="K23" s="29">
        <f t="shared" si="2"/>
        <v>0</v>
      </c>
      <c r="L23" s="30">
        <f t="shared" si="3"/>
        <v>0</v>
      </c>
      <c r="M23" s="31"/>
    </row>
    <row r="24" spans="1:13" x14ac:dyDescent="0.25">
      <c r="A24" s="23"/>
      <c r="B24" s="33"/>
      <c r="C24" s="25"/>
      <c r="D24" s="24"/>
      <c r="E24" s="26"/>
      <c r="F24" s="26">
        <f t="shared" si="0"/>
        <v>0</v>
      </c>
      <c r="G24" s="24"/>
      <c r="H24" s="32"/>
      <c r="I24" s="28">
        <f t="shared" si="1"/>
        <v>0</v>
      </c>
      <c r="J24" s="28">
        <v>6</v>
      </c>
      <c r="K24" s="29">
        <f t="shared" si="2"/>
        <v>0</v>
      </c>
      <c r="L24" s="30">
        <f t="shared" si="3"/>
        <v>0</v>
      </c>
      <c r="M24" s="31"/>
    </row>
    <row r="25" spans="1:13" x14ac:dyDescent="0.25">
      <c r="A25" s="23"/>
      <c r="B25" s="33"/>
      <c r="C25" s="25"/>
      <c r="D25" s="24"/>
      <c r="E25" s="26"/>
      <c r="F25" s="26">
        <f t="shared" si="0"/>
        <v>0</v>
      </c>
      <c r="G25" s="24"/>
      <c r="H25" s="32"/>
      <c r="I25" s="28">
        <f t="shared" si="1"/>
        <v>0</v>
      </c>
      <c r="J25" s="28">
        <v>3</v>
      </c>
      <c r="K25" s="29">
        <f t="shared" si="2"/>
        <v>0</v>
      </c>
      <c r="L25" s="30">
        <f t="shared" si="3"/>
        <v>0</v>
      </c>
      <c r="M25" s="31"/>
    </row>
    <row r="26" spans="1:13" x14ac:dyDescent="0.25">
      <c r="A26" s="23"/>
      <c r="B26" s="33"/>
      <c r="C26" s="25"/>
      <c r="D26" s="24"/>
      <c r="E26" s="26"/>
      <c r="F26" s="26">
        <f t="shared" si="0"/>
        <v>0</v>
      </c>
      <c r="G26" s="24"/>
      <c r="H26" s="32"/>
      <c r="I26" s="28">
        <f t="shared" si="1"/>
        <v>0</v>
      </c>
      <c r="J26" s="28">
        <v>15</v>
      </c>
      <c r="K26" s="29">
        <f t="shared" si="2"/>
        <v>0</v>
      </c>
      <c r="L26" s="30">
        <f t="shared" si="3"/>
        <v>0</v>
      </c>
      <c r="M26" s="31"/>
    </row>
    <row r="27" spans="1:13" x14ac:dyDescent="0.25">
      <c r="A27" s="23"/>
      <c r="B27" s="33"/>
      <c r="C27" s="25"/>
      <c r="D27" s="24"/>
      <c r="E27" s="26"/>
      <c r="F27" s="26">
        <f t="shared" si="0"/>
        <v>0</v>
      </c>
      <c r="G27" s="24"/>
      <c r="H27" s="32"/>
      <c r="I27" s="28">
        <f t="shared" si="1"/>
        <v>0</v>
      </c>
      <c r="J27" s="28">
        <v>10</v>
      </c>
      <c r="K27" s="29">
        <f t="shared" si="2"/>
        <v>0</v>
      </c>
      <c r="L27" s="30">
        <f t="shared" si="3"/>
        <v>0</v>
      </c>
      <c r="M27" s="31"/>
    </row>
    <row r="28" spans="1:13" x14ac:dyDescent="0.25">
      <c r="A28" s="23"/>
      <c r="B28" s="33"/>
      <c r="C28" s="25"/>
      <c r="D28" s="24"/>
      <c r="E28" s="26"/>
      <c r="F28" s="26">
        <f t="shared" si="0"/>
        <v>0</v>
      </c>
      <c r="G28" s="24"/>
      <c r="H28" s="32"/>
      <c r="I28" s="28">
        <f t="shared" si="1"/>
        <v>0</v>
      </c>
      <c r="J28" s="28">
        <v>3</v>
      </c>
      <c r="K28" s="29">
        <f t="shared" si="2"/>
        <v>0</v>
      </c>
      <c r="L28" s="30">
        <f t="shared" si="3"/>
        <v>0</v>
      </c>
      <c r="M28" s="31"/>
    </row>
    <row r="29" spans="1:13" x14ac:dyDescent="0.25">
      <c r="A29" s="23"/>
      <c r="B29" s="33"/>
      <c r="C29" s="25"/>
      <c r="D29" s="24"/>
      <c r="E29" s="26"/>
      <c r="F29" s="26">
        <f t="shared" si="0"/>
        <v>0</v>
      </c>
      <c r="G29" s="24"/>
      <c r="H29" s="32"/>
      <c r="I29" s="28">
        <f t="shared" si="1"/>
        <v>0</v>
      </c>
      <c r="J29" s="28">
        <v>15</v>
      </c>
      <c r="K29" s="29">
        <f t="shared" si="2"/>
        <v>0</v>
      </c>
      <c r="L29" s="30">
        <f t="shared" si="3"/>
        <v>0</v>
      </c>
      <c r="M29" s="31"/>
    </row>
    <row r="30" spans="1:13" x14ac:dyDescent="0.25">
      <c r="A30" s="23"/>
      <c r="B30" s="33"/>
      <c r="C30" s="25"/>
      <c r="D30" s="24"/>
      <c r="E30" s="26"/>
      <c r="F30" s="26">
        <f t="shared" si="0"/>
        <v>0</v>
      </c>
      <c r="G30" s="24"/>
      <c r="H30" s="32"/>
      <c r="I30" s="28">
        <f t="shared" si="1"/>
        <v>0</v>
      </c>
      <c r="J30" s="28">
        <v>6</v>
      </c>
      <c r="K30" s="29">
        <f t="shared" si="2"/>
        <v>0</v>
      </c>
      <c r="L30" s="30">
        <f t="shared" si="3"/>
        <v>0</v>
      </c>
      <c r="M30" s="31"/>
    </row>
    <row r="31" spans="1:13" x14ac:dyDescent="0.25">
      <c r="A31" s="23"/>
      <c r="B31" s="33"/>
      <c r="C31" s="25"/>
      <c r="D31" s="24"/>
      <c r="E31" s="26"/>
      <c r="F31" s="26">
        <f t="shared" si="0"/>
        <v>0</v>
      </c>
      <c r="G31" s="24"/>
      <c r="H31" s="32"/>
      <c r="I31" s="28">
        <f t="shared" si="1"/>
        <v>0</v>
      </c>
      <c r="J31" s="28">
        <v>0.69</v>
      </c>
      <c r="K31" s="29">
        <f t="shared" si="2"/>
        <v>0</v>
      </c>
      <c r="L31" s="30">
        <f t="shared" si="3"/>
        <v>0</v>
      </c>
      <c r="M31" s="31"/>
    </row>
    <row r="32" spans="1:13" x14ac:dyDescent="0.25">
      <c r="A32" s="23"/>
      <c r="B32" s="33"/>
      <c r="C32" s="25"/>
      <c r="D32" s="24"/>
      <c r="E32" s="26"/>
      <c r="F32" s="26">
        <f t="shared" si="0"/>
        <v>0</v>
      </c>
      <c r="G32" s="24"/>
      <c r="H32" s="32"/>
      <c r="I32" s="28">
        <f t="shared" si="1"/>
        <v>0</v>
      </c>
      <c r="J32" s="28">
        <v>4.8</v>
      </c>
      <c r="K32" s="29">
        <f t="shared" si="2"/>
        <v>0</v>
      </c>
      <c r="L32" s="30">
        <f t="shared" si="3"/>
        <v>0</v>
      </c>
      <c r="M32" s="31"/>
    </row>
    <row r="33" spans="1:13" x14ac:dyDescent="0.25">
      <c r="A33" s="23"/>
      <c r="B33" s="33"/>
      <c r="C33" s="25"/>
      <c r="D33" s="24"/>
      <c r="E33" s="26"/>
      <c r="F33" s="26">
        <f t="shared" si="0"/>
        <v>0</v>
      </c>
      <c r="G33" s="24"/>
      <c r="H33" s="32"/>
      <c r="I33" s="28">
        <f t="shared" si="1"/>
        <v>0</v>
      </c>
      <c r="J33" s="28">
        <v>15</v>
      </c>
      <c r="K33" s="29">
        <f t="shared" si="2"/>
        <v>0</v>
      </c>
      <c r="L33" s="30">
        <f t="shared" si="3"/>
        <v>0</v>
      </c>
      <c r="M33" s="31"/>
    </row>
    <row r="34" spans="1:13" x14ac:dyDescent="0.25">
      <c r="A34" s="23"/>
      <c r="B34" s="33"/>
      <c r="C34" s="25"/>
      <c r="D34" s="24"/>
      <c r="E34" s="26"/>
      <c r="F34" s="26">
        <f t="shared" si="0"/>
        <v>0</v>
      </c>
      <c r="G34" s="24"/>
      <c r="H34" s="32"/>
      <c r="I34" s="28">
        <f t="shared" si="1"/>
        <v>0</v>
      </c>
      <c r="J34" s="28">
        <v>6</v>
      </c>
      <c r="K34" s="29">
        <f t="shared" si="2"/>
        <v>0</v>
      </c>
      <c r="L34" s="30">
        <f t="shared" si="3"/>
        <v>0</v>
      </c>
      <c r="M34" s="31"/>
    </row>
    <row r="35" spans="1:13" x14ac:dyDescent="0.25">
      <c r="A35" s="23"/>
      <c r="B35" s="33"/>
      <c r="C35" s="25"/>
      <c r="D35" s="24"/>
      <c r="E35" s="26"/>
      <c r="F35" s="26">
        <f t="shared" si="0"/>
        <v>0</v>
      </c>
      <c r="G35" s="24"/>
      <c r="H35" s="32"/>
      <c r="I35" s="28">
        <f t="shared" si="1"/>
        <v>0</v>
      </c>
      <c r="J35" s="28">
        <v>6</v>
      </c>
      <c r="K35" s="29">
        <f t="shared" si="2"/>
        <v>0</v>
      </c>
      <c r="L35" s="30">
        <f t="shared" si="3"/>
        <v>0</v>
      </c>
      <c r="M35" s="31"/>
    </row>
    <row r="36" spans="1:13" x14ac:dyDescent="0.25">
      <c r="A36" s="23"/>
      <c r="B36" s="33"/>
      <c r="C36" s="25"/>
      <c r="D36" s="24"/>
      <c r="E36" s="26"/>
      <c r="F36" s="26">
        <f t="shared" si="0"/>
        <v>0</v>
      </c>
      <c r="G36" s="24"/>
      <c r="H36" s="32"/>
      <c r="I36" s="28">
        <f t="shared" si="1"/>
        <v>0</v>
      </c>
      <c r="J36" s="28">
        <v>6</v>
      </c>
      <c r="K36" s="29">
        <f t="shared" si="2"/>
        <v>0</v>
      </c>
      <c r="L36" s="30">
        <f t="shared" si="3"/>
        <v>0</v>
      </c>
      <c r="M36" s="31"/>
    </row>
    <row r="37" spans="1:13" x14ac:dyDescent="0.25">
      <c r="A37" s="23"/>
      <c r="B37" s="33"/>
      <c r="C37" s="25"/>
      <c r="D37" s="24"/>
      <c r="E37" s="26"/>
      <c r="F37" s="26">
        <f t="shared" si="0"/>
        <v>0</v>
      </c>
      <c r="G37" s="24"/>
      <c r="H37" s="32"/>
      <c r="I37" s="28">
        <f t="shared" si="1"/>
        <v>0</v>
      </c>
      <c r="J37" s="28">
        <v>3</v>
      </c>
      <c r="K37" s="29">
        <f t="shared" si="2"/>
        <v>0</v>
      </c>
      <c r="L37" s="30">
        <f t="shared" si="3"/>
        <v>0</v>
      </c>
      <c r="M37" s="31"/>
    </row>
    <row r="38" spans="1:13" x14ac:dyDescent="0.25">
      <c r="A38" s="23"/>
      <c r="B38" s="33"/>
      <c r="C38" s="25"/>
      <c r="D38" s="24"/>
      <c r="E38" s="26"/>
      <c r="F38" s="26">
        <f t="shared" si="0"/>
        <v>0</v>
      </c>
      <c r="G38" s="24"/>
      <c r="H38" s="32"/>
      <c r="I38" s="28">
        <f t="shared" si="1"/>
        <v>0</v>
      </c>
      <c r="J38" s="28">
        <v>15</v>
      </c>
      <c r="K38" s="29">
        <f t="shared" si="2"/>
        <v>0</v>
      </c>
      <c r="L38" s="30">
        <f t="shared" si="3"/>
        <v>0</v>
      </c>
      <c r="M38" s="31"/>
    </row>
    <row r="39" spans="1:13" x14ac:dyDescent="0.25">
      <c r="A39" s="23"/>
      <c r="B39" s="33"/>
      <c r="C39" s="25"/>
      <c r="D39" s="24"/>
      <c r="E39" s="26"/>
      <c r="F39" s="26">
        <f t="shared" si="0"/>
        <v>0</v>
      </c>
      <c r="G39" s="24"/>
      <c r="H39" s="32"/>
      <c r="I39" s="28">
        <f t="shared" si="1"/>
        <v>0</v>
      </c>
      <c r="J39" s="28">
        <v>10</v>
      </c>
      <c r="K39" s="29">
        <f t="shared" si="2"/>
        <v>0</v>
      </c>
      <c r="L39" s="30">
        <f t="shared" si="3"/>
        <v>0</v>
      </c>
      <c r="M39" s="31"/>
    </row>
    <row r="40" spans="1:13" x14ac:dyDescent="0.25">
      <c r="A40" s="23"/>
      <c r="B40" s="33"/>
      <c r="C40" s="25"/>
      <c r="D40" s="24"/>
      <c r="E40" s="26"/>
      <c r="F40" s="26">
        <f t="shared" si="0"/>
        <v>0</v>
      </c>
      <c r="G40" s="24"/>
      <c r="H40" s="32"/>
      <c r="I40" s="28">
        <f t="shared" si="1"/>
        <v>0</v>
      </c>
      <c r="J40" s="28">
        <v>3</v>
      </c>
      <c r="K40" s="29">
        <f t="shared" si="2"/>
        <v>0</v>
      </c>
      <c r="L40" s="30">
        <f t="shared" si="3"/>
        <v>0</v>
      </c>
      <c r="M40" s="31"/>
    </row>
    <row r="41" spans="1:13" x14ac:dyDescent="0.25">
      <c r="A41" s="23"/>
      <c r="B41" s="33"/>
      <c r="C41" s="25"/>
      <c r="D41" s="24"/>
      <c r="E41" s="26"/>
      <c r="F41" s="26">
        <f t="shared" si="0"/>
        <v>0</v>
      </c>
      <c r="G41" s="24"/>
      <c r="H41" s="32"/>
      <c r="I41" s="28">
        <f t="shared" si="1"/>
        <v>0</v>
      </c>
      <c r="J41" s="28">
        <v>15</v>
      </c>
      <c r="K41" s="29">
        <f t="shared" si="2"/>
        <v>0</v>
      </c>
      <c r="L41" s="30">
        <f t="shared" si="3"/>
        <v>0</v>
      </c>
      <c r="M41" s="31"/>
    </row>
    <row r="42" spans="1:13" x14ac:dyDescent="0.25">
      <c r="A42" s="23"/>
      <c r="B42" s="33"/>
      <c r="C42" s="25"/>
      <c r="D42" s="24"/>
      <c r="E42" s="26"/>
      <c r="F42" s="26">
        <f t="shared" si="0"/>
        <v>0</v>
      </c>
      <c r="G42" s="24"/>
      <c r="H42" s="32"/>
      <c r="I42" s="28">
        <f t="shared" si="1"/>
        <v>0</v>
      </c>
      <c r="J42" s="28">
        <v>6</v>
      </c>
      <c r="K42" s="29">
        <f t="shared" si="2"/>
        <v>0</v>
      </c>
      <c r="L42" s="30">
        <f t="shared" si="3"/>
        <v>0</v>
      </c>
      <c r="M42" s="31"/>
    </row>
    <row r="43" spans="1:13" x14ac:dyDescent="0.25">
      <c r="A43" s="23"/>
      <c r="B43" s="33"/>
      <c r="C43" s="25"/>
      <c r="D43" s="24"/>
      <c r="E43" s="26"/>
      <c r="F43" s="26">
        <f t="shared" si="0"/>
        <v>0</v>
      </c>
      <c r="G43" s="24"/>
      <c r="H43" s="32"/>
      <c r="I43" s="28">
        <f t="shared" si="1"/>
        <v>0</v>
      </c>
      <c r="J43" s="28">
        <v>0.69</v>
      </c>
      <c r="K43" s="29">
        <f t="shared" si="2"/>
        <v>0</v>
      </c>
      <c r="L43" s="30">
        <f t="shared" si="3"/>
        <v>0</v>
      </c>
      <c r="M43" s="31"/>
    </row>
    <row r="44" spans="1:13" x14ac:dyDescent="0.25">
      <c r="A44" s="23"/>
      <c r="B44" s="33"/>
      <c r="C44" s="25"/>
      <c r="D44" s="24"/>
      <c r="E44" s="26"/>
      <c r="F44" s="26">
        <f t="shared" si="0"/>
        <v>0</v>
      </c>
      <c r="G44" s="24"/>
      <c r="H44" s="32"/>
      <c r="I44" s="28">
        <f t="shared" si="1"/>
        <v>0</v>
      </c>
      <c r="J44" s="28">
        <v>4.8</v>
      </c>
      <c r="K44" s="29">
        <f t="shared" si="2"/>
        <v>0</v>
      </c>
      <c r="L44" s="30">
        <f t="shared" si="3"/>
        <v>0</v>
      </c>
      <c r="M44" s="31"/>
    </row>
    <row r="45" spans="1:13" x14ac:dyDescent="0.25">
      <c r="A45" s="23"/>
      <c r="B45" s="33"/>
      <c r="C45" s="25"/>
      <c r="D45" s="24"/>
      <c r="E45" s="26"/>
      <c r="F45" s="26">
        <f t="shared" si="0"/>
        <v>0</v>
      </c>
      <c r="G45" s="24"/>
      <c r="H45" s="32"/>
      <c r="I45" s="28">
        <f t="shared" si="1"/>
        <v>0</v>
      </c>
      <c r="J45" s="28">
        <v>6</v>
      </c>
      <c r="K45" s="29">
        <f t="shared" si="2"/>
        <v>0</v>
      </c>
      <c r="L45" s="30">
        <f t="shared" si="3"/>
        <v>0</v>
      </c>
      <c r="M45" s="31"/>
    </row>
    <row r="46" spans="1:13" x14ac:dyDescent="0.25">
      <c r="A46" s="23"/>
      <c r="B46" s="33"/>
      <c r="C46" s="25"/>
      <c r="D46" s="24"/>
      <c r="E46" s="26"/>
      <c r="F46" s="26">
        <f t="shared" si="0"/>
        <v>0</v>
      </c>
      <c r="G46" s="24"/>
      <c r="H46" s="32"/>
      <c r="I46" s="28">
        <f t="shared" si="1"/>
        <v>0</v>
      </c>
      <c r="J46" s="28">
        <v>10</v>
      </c>
      <c r="K46" s="29">
        <f t="shared" si="2"/>
        <v>0</v>
      </c>
      <c r="L46" s="30">
        <f t="shared" si="3"/>
        <v>0</v>
      </c>
      <c r="M46" s="31"/>
    </row>
    <row r="47" spans="1:13" x14ac:dyDescent="0.25">
      <c r="A47" s="23"/>
      <c r="B47" s="33"/>
      <c r="C47" s="25"/>
      <c r="D47" s="24"/>
      <c r="E47" s="26"/>
      <c r="F47" s="26">
        <f t="shared" si="0"/>
        <v>0</v>
      </c>
      <c r="G47" s="24"/>
      <c r="H47" s="32"/>
      <c r="I47" s="28">
        <f t="shared" si="1"/>
        <v>0</v>
      </c>
      <c r="J47" s="28">
        <v>4.8</v>
      </c>
      <c r="K47" s="29">
        <f t="shared" si="2"/>
        <v>0</v>
      </c>
      <c r="L47" s="30">
        <f t="shared" si="3"/>
        <v>0</v>
      </c>
      <c r="M47" s="31"/>
    </row>
    <row r="48" spans="1:13" x14ac:dyDescent="0.25">
      <c r="A48" s="23"/>
      <c r="B48" s="33"/>
      <c r="C48" s="25"/>
      <c r="D48" s="24"/>
      <c r="E48" s="26"/>
      <c r="F48" s="26">
        <f t="shared" si="0"/>
        <v>0</v>
      </c>
      <c r="G48" s="24"/>
      <c r="H48" s="32"/>
      <c r="I48" s="28">
        <f t="shared" si="1"/>
        <v>0</v>
      </c>
      <c r="J48" s="28">
        <v>6</v>
      </c>
      <c r="K48" s="29">
        <f t="shared" si="2"/>
        <v>0</v>
      </c>
      <c r="L48" s="30">
        <f t="shared" si="3"/>
        <v>0</v>
      </c>
      <c r="M48" s="31"/>
    </row>
    <row r="49" spans="1:13" x14ac:dyDescent="0.25">
      <c r="A49" s="23"/>
      <c r="B49" s="33"/>
      <c r="C49" s="25"/>
      <c r="D49" s="24"/>
      <c r="E49" s="26"/>
      <c r="F49" s="26">
        <f t="shared" si="0"/>
        <v>0</v>
      </c>
      <c r="G49" s="24"/>
      <c r="H49" s="32"/>
      <c r="I49" s="28">
        <f t="shared" si="1"/>
        <v>0</v>
      </c>
      <c r="J49" s="28">
        <v>6</v>
      </c>
      <c r="K49" s="29">
        <f t="shared" si="2"/>
        <v>0</v>
      </c>
      <c r="L49" s="30">
        <f t="shared" si="3"/>
        <v>0</v>
      </c>
      <c r="M49" s="31"/>
    </row>
    <row r="50" spans="1:13" x14ac:dyDescent="0.25">
      <c r="A50" s="23"/>
      <c r="B50" s="33"/>
      <c r="C50" s="25"/>
      <c r="D50" s="24"/>
      <c r="E50" s="26"/>
      <c r="F50" s="26">
        <f t="shared" si="0"/>
        <v>0</v>
      </c>
      <c r="G50" s="24"/>
      <c r="H50" s="32"/>
      <c r="I50" s="28">
        <f t="shared" si="1"/>
        <v>0</v>
      </c>
      <c r="J50" s="28">
        <v>3</v>
      </c>
      <c r="K50" s="29">
        <f t="shared" si="2"/>
        <v>0</v>
      </c>
      <c r="L50" s="30">
        <f t="shared" si="3"/>
        <v>0</v>
      </c>
      <c r="M50" s="31"/>
    </row>
    <row r="51" spans="1:13" x14ac:dyDescent="0.25">
      <c r="A51" s="23"/>
      <c r="B51" s="33"/>
      <c r="C51" s="25"/>
      <c r="D51" s="24"/>
      <c r="E51" s="26"/>
      <c r="F51" s="26">
        <f t="shared" si="0"/>
        <v>0</v>
      </c>
      <c r="G51" s="24"/>
      <c r="H51" s="32"/>
      <c r="I51" s="28">
        <f t="shared" si="1"/>
        <v>0</v>
      </c>
      <c r="J51" s="28">
        <v>15</v>
      </c>
      <c r="K51" s="29">
        <f t="shared" si="2"/>
        <v>0</v>
      </c>
      <c r="L51" s="30">
        <f t="shared" si="3"/>
        <v>0</v>
      </c>
      <c r="M51" s="31"/>
    </row>
    <row r="52" spans="1:13" x14ac:dyDescent="0.25">
      <c r="A52" s="23"/>
      <c r="B52" s="33"/>
      <c r="C52" s="25"/>
      <c r="D52" s="24"/>
      <c r="E52" s="26"/>
      <c r="F52" s="26">
        <f t="shared" si="0"/>
        <v>0</v>
      </c>
      <c r="G52" s="24"/>
      <c r="H52" s="32"/>
      <c r="I52" s="28">
        <f t="shared" si="1"/>
        <v>0</v>
      </c>
      <c r="J52" s="28">
        <v>10</v>
      </c>
      <c r="K52" s="29">
        <f t="shared" si="2"/>
        <v>0</v>
      </c>
      <c r="L52" s="30">
        <f t="shared" si="3"/>
        <v>0</v>
      </c>
      <c r="M52" s="31"/>
    </row>
    <row r="53" spans="1:13" x14ac:dyDescent="0.25">
      <c r="A53" s="23"/>
      <c r="B53" s="33"/>
      <c r="C53" s="25"/>
      <c r="D53" s="24"/>
      <c r="E53" s="26"/>
      <c r="F53" s="26">
        <f t="shared" si="0"/>
        <v>0</v>
      </c>
      <c r="G53" s="24"/>
      <c r="H53" s="32"/>
      <c r="I53" s="28">
        <f t="shared" si="1"/>
        <v>0</v>
      </c>
      <c r="J53" s="28">
        <v>3</v>
      </c>
      <c r="K53" s="29">
        <f t="shared" si="2"/>
        <v>0</v>
      </c>
      <c r="L53" s="30">
        <f t="shared" si="3"/>
        <v>0</v>
      </c>
      <c r="M53" s="31"/>
    </row>
    <row r="54" spans="1:13" x14ac:dyDescent="0.25">
      <c r="A54" s="23"/>
      <c r="B54" s="33"/>
      <c r="C54" s="25"/>
      <c r="D54" s="24"/>
      <c r="E54" s="26"/>
      <c r="F54" s="26">
        <f t="shared" si="0"/>
        <v>0</v>
      </c>
      <c r="G54" s="24"/>
      <c r="H54" s="32"/>
      <c r="I54" s="28">
        <f t="shared" si="1"/>
        <v>0</v>
      </c>
      <c r="J54" s="28">
        <v>15</v>
      </c>
      <c r="K54" s="29">
        <f t="shared" si="2"/>
        <v>0</v>
      </c>
      <c r="L54" s="30">
        <f t="shared" si="3"/>
        <v>0</v>
      </c>
      <c r="M54" s="31"/>
    </row>
    <row r="55" spans="1:13" x14ac:dyDescent="0.25">
      <c r="A55" s="23"/>
      <c r="B55" s="33"/>
      <c r="C55" s="25"/>
      <c r="D55" s="24"/>
      <c r="E55" s="26"/>
      <c r="F55" s="26">
        <f t="shared" si="0"/>
        <v>0</v>
      </c>
      <c r="G55" s="24"/>
      <c r="H55" s="32"/>
      <c r="I55" s="28">
        <f t="shared" si="1"/>
        <v>0</v>
      </c>
      <c r="J55" s="28">
        <v>6</v>
      </c>
      <c r="K55" s="29">
        <f t="shared" si="2"/>
        <v>0</v>
      </c>
      <c r="L55" s="30">
        <f t="shared" si="3"/>
        <v>0</v>
      </c>
      <c r="M55" s="31"/>
    </row>
    <row r="56" spans="1:13" x14ac:dyDescent="0.25">
      <c r="A56" s="23"/>
      <c r="B56" s="33"/>
      <c r="C56" s="25"/>
      <c r="D56" s="24"/>
      <c r="E56" s="26"/>
      <c r="F56" s="26">
        <f t="shared" si="0"/>
        <v>0</v>
      </c>
      <c r="G56" s="24"/>
      <c r="H56" s="32"/>
      <c r="I56" s="28">
        <f t="shared" si="1"/>
        <v>0</v>
      </c>
      <c r="J56" s="28">
        <v>0.69</v>
      </c>
      <c r="K56" s="29">
        <f t="shared" si="2"/>
        <v>0</v>
      </c>
      <c r="L56" s="30">
        <f t="shared" si="3"/>
        <v>0</v>
      </c>
      <c r="M56" s="31"/>
    </row>
    <row r="57" spans="1:13" x14ac:dyDescent="0.25">
      <c r="A57" s="23"/>
      <c r="B57" s="33"/>
      <c r="C57" s="25"/>
      <c r="D57" s="24"/>
      <c r="E57" s="26"/>
      <c r="F57" s="26">
        <f t="shared" si="0"/>
        <v>0</v>
      </c>
      <c r="G57" s="24"/>
      <c r="H57" s="32"/>
      <c r="I57" s="28">
        <f t="shared" si="1"/>
        <v>0</v>
      </c>
      <c r="J57" s="28">
        <v>4.8</v>
      </c>
      <c r="K57" s="29">
        <f t="shared" si="2"/>
        <v>0</v>
      </c>
      <c r="L57" s="30">
        <f t="shared" si="3"/>
        <v>0</v>
      </c>
      <c r="M57" s="31"/>
    </row>
    <row r="58" spans="1:13" x14ac:dyDescent="0.25">
      <c r="A58" s="23"/>
      <c r="B58" s="33"/>
      <c r="C58" s="25"/>
      <c r="D58" s="24"/>
      <c r="E58" s="26"/>
      <c r="F58" s="26">
        <f t="shared" si="0"/>
        <v>0</v>
      </c>
      <c r="G58" s="24"/>
      <c r="H58" s="32"/>
      <c r="I58" s="28">
        <f t="shared" si="1"/>
        <v>0</v>
      </c>
      <c r="J58" s="28">
        <v>15</v>
      </c>
      <c r="K58" s="29">
        <f t="shared" si="2"/>
        <v>0</v>
      </c>
      <c r="L58" s="30">
        <f t="shared" si="3"/>
        <v>0</v>
      </c>
      <c r="M58" s="31"/>
    </row>
    <row r="59" spans="1:13" x14ac:dyDescent="0.25">
      <c r="A59" s="23"/>
      <c r="B59" s="33"/>
      <c r="C59" s="25"/>
      <c r="D59" s="24"/>
      <c r="E59" s="26"/>
      <c r="F59" s="26">
        <f t="shared" si="0"/>
        <v>0</v>
      </c>
      <c r="G59" s="24"/>
      <c r="H59" s="32"/>
      <c r="I59" s="28">
        <f t="shared" si="1"/>
        <v>0</v>
      </c>
      <c r="J59" s="28">
        <v>6</v>
      </c>
      <c r="K59" s="29">
        <f t="shared" si="2"/>
        <v>0</v>
      </c>
      <c r="L59" s="30">
        <f t="shared" si="3"/>
        <v>0</v>
      </c>
      <c r="M59" s="31"/>
    </row>
    <row r="60" spans="1:13" x14ac:dyDescent="0.25">
      <c r="A60" s="23"/>
      <c r="B60" s="33"/>
      <c r="C60" s="25"/>
      <c r="D60" s="24"/>
      <c r="E60" s="26"/>
      <c r="F60" s="26">
        <f t="shared" si="0"/>
        <v>0</v>
      </c>
      <c r="G60" s="24"/>
      <c r="H60" s="32"/>
      <c r="I60" s="28">
        <f t="shared" si="1"/>
        <v>0</v>
      </c>
      <c r="J60" s="28">
        <v>6</v>
      </c>
      <c r="K60" s="29">
        <f t="shared" si="2"/>
        <v>0</v>
      </c>
      <c r="L60" s="30">
        <f t="shared" si="3"/>
        <v>0</v>
      </c>
      <c r="M60" s="31"/>
    </row>
    <row r="61" spans="1:13" x14ac:dyDescent="0.25">
      <c r="A61" s="23"/>
      <c r="B61" s="33"/>
      <c r="C61" s="25"/>
      <c r="D61" s="24"/>
      <c r="E61" s="26"/>
      <c r="F61" s="26">
        <f t="shared" si="0"/>
        <v>0</v>
      </c>
      <c r="G61" s="24"/>
      <c r="H61" s="32"/>
      <c r="I61" s="28">
        <f t="shared" si="1"/>
        <v>0</v>
      </c>
      <c r="J61" s="28">
        <v>6</v>
      </c>
      <c r="K61" s="29">
        <f t="shared" si="2"/>
        <v>0</v>
      </c>
      <c r="L61" s="30">
        <f t="shared" si="3"/>
        <v>0</v>
      </c>
      <c r="M61" s="31"/>
    </row>
    <row r="62" spans="1:13" x14ac:dyDescent="0.25">
      <c r="A62" s="23"/>
      <c r="B62" s="33"/>
      <c r="C62" s="25"/>
      <c r="D62" s="24"/>
      <c r="E62" s="26"/>
      <c r="F62" s="26">
        <f t="shared" si="0"/>
        <v>0</v>
      </c>
      <c r="G62" s="24"/>
      <c r="H62" s="32"/>
      <c r="I62" s="28">
        <f t="shared" si="1"/>
        <v>0</v>
      </c>
      <c r="J62" s="28">
        <v>3</v>
      </c>
      <c r="K62" s="29">
        <f t="shared" si="2"/>
        <v>0</v>
      </c>
      <c r="L62" s="30">
        <f t="shared" si="3"/>
        <v>0</v>
      </c>
      <c r="M62" s="31"/>
    </row>
    <row r="63" spans="1:13" x14ac:dyDescent="0.25">
      <c r="A63" s="23"/>
      <c r="B63" s="33"/>
      <c r="C63" s="25"/>
      <c r="D63" s="24"/>
      <c r="E63" s="26"/>
      <c r="F63" s="26">
        <f t="shared" si="0"/>
        <v>0</v>
      </c>
      <c r="G63" s="24"/>
      <c r="H63" s="32"/>
      <c r="I63" s="28">
        <f t="shared" si="1"/>
        <v>0</v>
      </c>
      <c r="J63" s="28">
        <v>15</v>
      </c>
      <c r="K63" s="29">
        <f t="shared" si="2"/>
        <v>0</v>
      </c>
      <c r="L63" s="30">
        <f t="shared" si="3"/>
        <v>0</v>
      </c>
      <c r="M63" s="31"/>
    </row>
    <row r="64" spans="1:13" x14ac:dyDescent="0.25">
      <c r="A64" s="23"/>
      <c r="B64" s="33"/>
      <c r="C64" s="25"/>
      <c r="D64" s="24"/>
      <c r="E64" s="26"/>
      <c r="F64" s="26">
        <f t="shared" si="0"/>
        <v>0</v>
      </c>
      <c r="G64" s="24"/>
      <c r="H64" s="32"/>
      <c r="I64" s="28">
        <f t="shared" si="1"/>
        <v>0</v>
      </c>
      <c r="J64" s="28">
        <v>10</v>
      </c>
      <c r="K64" s="29">
        <f t="shared" si="2"/>
        <v>0</v>
      </c>
      <c r="L64" s="30">
        <f t="shared" si="3"/>
        <v>0</v>
      </c>
      <c r="M64" s="31"/>
    </row>
    <row r="65" spans="1:13" x14ac:dyDescent="0.25">
      <c r="A65" s="23"/>
      <c r="B65" s="33"/>
      <c r="C65" s="25"/>
      <c r="D65" s="24"/>
      <c r="E65" s="26"/>
      <c r="F65" s="26">
        <f t="shared" si="0"/>
        <v>0</v>
      </c>
      <c r="G65" s="24"/>
      <c r="H65" s="32"/>
      <c r="I65" s="28">
        <f t="shared" si="1"/>
        <v>0</v>
      </c>
      <c r="J65" s="28">
        <v>3</v>
      </c>
      <c r="K65" s="29">
        <f t="shared" si="2"/>
        <v>0</v>
      </c>
      <c r="L65" s="30">
        <f t="shared" si="3"/>
        <v>0</v>
      </c>
      <c r="M65" s="31"/>
    </row>
    <row r="66" spans="1:13" x14ac:dyDescent="0.25">
      <c r="A66" s="23"/>
      <c r="B66" s="33"/>
      <c r="C66" s="25"/>
      <c r="D66" s="24"/>
      <c r="E66" s="26"/>
      <c r="F66" s="26">
        <f t="shared" si="0"/>
        <v>0</v>
      </c>
      <c r="G66" s="24"/>
      <c r="H66" s="32"/>
      <c r="I66" s="28">
        <f t="shared" si="1"/>
        <v>0</v>
      </c>
      <c r="J66" s="28">
        <v>15</v>
      </c>
      <c r="K66" s="29">
        <f t="shared" si="2"/>
        <v>0</v>
      </c>
      <c r="L66" s="30">
        <f t="shared" si="3"/>
        <v>0</v>
      </c>
      <c r="M66" s="31"/>
    </row>
    <row r="67" spans="1:13" x14ac:dyDescent="0.25">
      <c r="A67" s="23"/>
      <c r="B67" s="24"/>
      <c r="C67" s="25"/>
      <c r="D67" s="24"/>
      <c r="E67" s="26"/>
      <c r="F67" s="26">
        <f t="shared" si="0"/>
        <v>0</v>
      </c>
      <c r="G67" s="24"/>
      <c r="H67" s="32"/>
      <c r="I67" s="28">
        <f t="shared" si="1"/>
        <v>0</v>
      </c>
      <c r="J67" s="28">
        <v>6</v>
      </c>
      <c r="K67" s="29">
        <f t="shared" si="2"/>
        <v>0</v>
      </c>
      <c r="L67" s="30">
        <f t="shared" si="3"/>
        <v>0</v>
      </c>
      <c r="M67" s="31"/>
    </row>
    <row r="68" spans="1:13" x14ac:dyDescent="0.25">
      <c r="A68" s="23"/>
      <c r="B68" s="33"/>
      <c r="C68" s="25"/>
      <c r="D68" s="24"/>
      <c r="E68" s="26"/>
      <c r="F68" s="26">
        <f t="shared" si="0"/>
        <v>0</v>
      </c>
      <c r="G68" s="24"/>
      <c r="H68" s="32"/>
      <c r="I68" s="28">
        <f t="shared" si="1"/>
        <v>0</v>
      </c>
      <c r="J68" s="28">
        <v>0.69</v>
      </c>
      <c r="K68" s="29">
        <f t="shared" si="2"/>
        <v>0</v>
      </c>
      <c r="L68" s="30">
        <f t="shared" si="3"/>
        <v>0</v>
      </c>
      <c r="M68" s="31"/>
    </row>
    <row r="69" spans="1:13" x14ac:dyDescent="0.25">
      <c r="A69" s="23"/>
      <c r="B69" s="33"/>
      <c r="C69" s="25"/>
      <c r="D69" s="24"/>
      <c r="E69" s="26"/>
      <c r="F69" s="26">
        <f t="shared" si="0"/>
        <v>0</v>
      </c>
      <c r="G69" s="24"/>
      <c r="H69" s="32"/>
      <c r="I69" s="28">
        <f t="shared" si="1"/>
        <v>0</v>
      </c>
      <c r="J69" s="28">
        <v>4.8</v>
      </c>
      <c r="K69" s="29">
        <f t="shared" si="2"/>
        <v>0</v>
      </c>
      <c r="L69" s="30">
        <f t="shared" ref="L69:L116" si="4">L68+K69</f>
        <v>0</v>
      </c>
      <c r="M69" s="31"/>
    </row>
    <row r="70" spans="1:13" x14ac:dyDescent="0.25">
      <c r="A70" s="23"/>
      <c r="B70" s="24"/>
      <c r="C70" s="25"/>
      <c r="D70" s="24"/>
      <c r="E70" s="26"/>
      <c r="F70" s="26">
        <f t="shared" si="0"/>
        <v>0</v>
      </c>
      <c r="G70" s="24"/>
      <c r="H70" s="32"/>
      <c r="I70" s="28">
        <f t="shared" si="1"/>
        <v>0</v>
      </c>
      <c r="J70" s="28">
        <v>6</v>
      </c>
      <c r="K70" s="29">
        <f t="shared" si="2"/>
        <v>0</v>
      </c>
      <c r="L70" s="30">
        <f t="shared" si="4"/>
        <v>0</v>
      </c>
      <c r="M70" s="31"/>
    </row>
    <row r="71" spans="1:13" x14ac:dyDescent="0.25">
      <c r="A71" s="23"/>
      <c r="B71" s="24"/>
      <c r="C71" s="25"/>
      <c r="D71" s="24"/>
      <c r="E71" s="26"/>
      <c r="F71" s="26">
        <f t="shared" si="0"/>
        <v>0</v>
      </c>
      <c r="G71" s="24"/>
      <c r="H71" s="32"/>
      <c r="I71" s="28">
        <f t="shared" si="1"/>
        <v>0</v>
      </c>
      <c r="J71" s="28">
        <v>10</v>
      </c>
      <c r="K71" s="29">
        <f t="shared" si="2"/>
        <v>0</v>
      </c>
      <c r="L71" s="30">
        <f t="shared" si="4"/>
        <v>0</v>
      </c>
      <c r="M71" s="31"/>
    </row>
    <row r="72" spans="1:13" x14ac:dyDescent="0.25">
      <c r="A72" s="23"/>
      <c r="B72" s="33"/>
      <c r="C72" s="25"/>
      <c r="D72" s="24"/>
      <c r="E72" s="26"/>
      <c r="F72" s="26">
        <f t="shared" si="0"/>
        <v>0</v>
      </c>
      <c r="G72" s="24"/>
      <c r="H72" s="32"/>
      <c r="I72" s="28">
        <f t="shared" si="1"/>
        <v>0</v>
      </c>
      <c r="J72" s="28">
        <v>4.8</v>
      </c>
      <c r="K72" s="29">
        <f t="shared" si="2"/>
        <v>0</v>
      </c>
      <c r="L72" s="30">
        <f t="shared" si="4"/>
        <v>0</v>
      </c>
      <c r="M72" s="31"/>
    </row>
    <row r="73" spans="1:13" x14ac:dyDescent="0.25">
      <c r="A73" s="23"/>
      <c r="B73" s="24"/>
      <c r="C73" s="25"/>
      <c r="D73" s="24"/>
      <c r="E73" s="26"/>
      <c r="F73" s="26">
        <f t="shared" si="0"/>
        <v>0</v>
      </c>
      <c r="G73" s="24"/>
      <c r="H73" s="32"/>
      <c r="I73" s="28">
        <f t="shared" si="1"/>
        <v>0</v>
      </c>
      <c r="J73" s="28">
        <v>6</v>
      </c>
      <c r="K73" s="29">
        <f t="shared" si="2"/>
        <v>0</v>
      </c>
      <c r="L73" s="30">
        <f t="shared" si="4"/>
        <v>0</v>
      </c>
      <c r="M73" s="31"/>
    </row>
    <row r="74" spans="1:13" x14ac:dyDescent="0.25">
      <c r="A74" s="23"/>
      <c r="B74" s="24"/>
      <c r="C74" s="25"/>
      <c r="D74" s="24"/>
      <c r="E74" s="26"/>
      <c r="F74" s="26">
        <f t="shared" si="0"/>
        <v>0</v>
      </c>
      <c r="G74" s="24"/>
      <c r="H74" s="32"/>
      <c r="I74" s="28">
        <f t="shared" si="1"/>
        <v>0</v>
      </c>
      <c r="J74" s="28">
        <v>6</v>
      </c>
      <c r="K74" s="29">
        <f t="shared" si="2"/>
        <v>0</v>
      </c>
      <c r="L74" s="30">
        <f t="shared" si="4"/>
        <v>0</v>
      </c>
      <c r="M74" s="31"/>
    </row>
    <row r="75" spans="1:13" x14ac:dyDescent="0.25">
      <c r="A75" s="23"/>
      <c r="B75" s="24"/>
      <c r="C75" s="25"/>
      <c r="D75" s="24"/>
      <c r="E75" s="26"/>
      <c r="F75" s="26">
        <f t="shared" si="0"/>
        <v>0</v>
      </c>
      <c r="G75" s="24"/>
      <c r="H75" s="32"/>
      <c r="I75" s="28">
        <f t="shared" si="1"/>
        <v>0</v>
      </c>
      <c r="J75" s="28">
        <v>3</v>
      </c>
      <c r="K75" s="29">
        <f t="shared" si="2"/>
        <v>0</v>
      </c>
      <c r="L75" s="30">
        <f t="shared" si="4"/>
        <v>0</v>
      </c>
      <c r="M75" s="31"/>
    </row>
    <row r="76" spans="1:13" x14ac:dyDescent="0.25">
      <c r="A76" s="23"/>
      <c r="B76" s="24"/>
      <c r="C76" s="25"/>
      <c r="D76" s="24"/>
      <c r="E76" s="26"/>
      <c r="F76" s="26">
        <f t="shared" si="0"/>
        <v>0</v>
      </c>
      <c r="G76" s="24"/>
      <c r="H76" s="32"/>
      <c r="I76" s="28">
        <f t="shared" si="1"/>
        <v>0</v>
      </c>
      <c r="J76" s="28">
        <v>15</v>
      </c>
      <c r="K76" s="29">
        <f t="shared" si="2"/>
        <v>0</v>
      </c>
      <c r="L76" s="30">
        <f t="shared" si="4"/>
        <v>0</v>
      </c>
      <c r="M76" s="31"/>
    </row>
    <row r="77" spans="1:13" x14ac:dyDescent="0.25">
      <c r="A77" s="23"/>
      <c r="B77" s="24"/>
      <c r="C77" s="25"/>
      <c r="D77" s="24"/>
      <c r="E77" s="26"/>
      <c r="F77" s="26">
        <f t="shared" si="0"/>
        <v>0</v>
      </c>
      <c r="G77" s="24"/>
      <c r="H77" s="32"/>
      <c r="I77" s="28">
        <f t="shared" si="1"/>
        <v>0</v>
      </c>
      <c r="J77" s="28">
        <v>10</v>
      </c>
      <c r="K77" s="29">
        <f t="shared" si="2"/>
        <v>0</v>
      </c>
      <c r="L77" s="30">
        <f t="shared" si="4"/>
        <v>0</v>
      </c>
      <c r="M77" s="31"/>
    </row>
    <row r="78" spans="1:13" x14ac:dyDescent="0.25">
      <c r="A78" s="23"/>
      <c r="B78" s="33"/>
      <c r="C78" s="25"/>
      <c r="D78" s="24"/>
      <c r="E78" s="26"/>
      <c r="F78" s="26">
        <f t="shared" si="0"/>
        <v>0</v>
      </c>
      <c r="G78" s="24"/>
      <c r="H78" s="32"/>
      <c r="I78" s="28">
        <f t="shared" si="1"/>
        <v>0</v>
      </c>
      <c r="J78" s="28">
        <v>3</v>
      </c>
      <c r="K78" s="29">
        <f t="shared" si="2"/>
        <v>0</v>
      </c>
      <c r="L78" s="30">
        <f t="shared" si="4"/>
        <v>0</v>
      </c>
      <c r="M78" s="31"/>
    </row>
    <row r="79" spans="1:13" x14ac:dyDescent="0.25">
      <c r="A79" s="23"/>
      <c r="B79" s="33"/>
      <c r="C79" s="25"/>
      <c r="D79" s="24"/>
      <c r="E79" s="26"/>
      <c r="F79" s="26">
        <f t="shared" si="0"/>
        <v>0</v>
      </c>
      <c r="G79" s="24"/>
      <c r="H79" s="32"/>
      <c r="I79" s="28">
        <f t="shared" si="1"/>
        <v>0</v>
      </c>
      <c r="J79" s="28">
        <v>15</v>
      </c>
      <c r="K79" s="29">
        <f t="shared" si="2"/>
        <v>0</v>
      </c>
      <c r="L79" s="30">
        <f t="shared" si="4"/>
        <v>0</v>
      </c>
      <c r="M79" s="31"/>
    </row>
    <row r="80" spans="1:13" x14ac:dyDescent="0.25">
      <c r="A80" s="23"/>
      <c r="B80" s="24"/>
      <c r="C80" s="25"/>
      <c r="D80" s="24"/>
      <c r="E80" s="26"/>
      <c r="F80" s="26">
        <f t="shared" si="0"/>
        <v>0</v>
      </c>
      <c r="G80" s="24"/>
      <c r="H80" s="32"/>
      <c r="I80" s="28">
        <f t="shared" si="1"/>
        <v>0</v>
      </c>
      <c r="J80" s="28">
        <v>6</v>
      </c>
      <c r="K80" s="29">
        <f t="shared" si="2"/>
        <v>0</v>
      </c>
      <c r="L80" s="30">
        <f t="shared" si="4"/>
        <v>0</v>
      </c>
      <c r="M80" s="31"/>
    </row>
    <row r="81" spans="1:13" x14ac:dyDescent="0.25">
      <c r="A81" s="23"/>
      <c r="B81" s="24"/>
      <c r="C81" s="25"/>
      <c r="D81" s="24"/>
      <c r="E81" s="26"/>
      <c r="F81" s="26">
        <f t="shared" si="0"/>
        <v>0</v>
      </c>
      <c r="G81" s="24"/>
      <c r="H81" s="32"/>
      <c r="I81" s="28">
        <f t="shared" si="1"/>
        <v>0</v>
      </c>
      <c r="J81" s="28">
        <v>0.69</v>
      </c>
      <c r="K81" s="29">
        <f t="shared" si="2"/>
        <v>0</v>
      </c>
      <c r="L81" s="30">
        <f t="shared" si="4"/>
        <v>0</v>
      </c>
      <c r="M81" s="31"/>
    </row>
    <row r="82" spans="1:13" x14ac:dyDescent="0.25">
      <c r="A82" s="23"/>
      <c r="B82" s="24"/>
      <c r="C82" s="25"/>
      <c r="D82" s="24"/>
      <c r="E82" s="26"/>
      <c r="F82" s="26">
        <f t="shared" si="0"/>
        <v>0</v>
      </c>
      <c r="G82" s="24"/>
      <c r="H82" s="32"/>
      <c r="I82" s="28">
        <f t="shared" si="1"/>
        <v>0</v>
      </c>
      <c r="J82" s="28">
        <v>4.8</v>
      </c>
      <c r="K82" s="29">
        <f t="shared" si="2"/>
        <v>0</v>
      </c>
      <c r="L82" s="30">
        <f t="shared" si="4"/>
        <v>0</v>
      </c>
      <c r="M82" s="31"/>
    </row>
    <row r="83" spans="1:13" x14ac:dyDescent="0.25">
      <c r="A83" s="23"/>
      <c r="B83" s="24"/>
      <c r="C83" s="25"/>
      <c r="D83" s="24"/>
      <c r="E83" s="26"/>
      <c r="F83" s="26">
        <f t="shared" si="0"/>
        <v>0</v>
      </c>
      <c r="G83" s="24"/>
      <c r="H83" s="32"/>
      <c r="I83" s="28">
        <f t="shared" si="1"/>
        <v>0</v>
      </c>
      <c r="J83" s="28">
        <v>15</v>
      </c>
      <c r="K83" s="29">
        <f t="shared" si="2"/>
        <v>0</v>
      </c>
      <c r="L83" s="30">
        <f t="shared" si="4"/>
        <v>0</v>
      </c>
      <c r="M83" s="31"/>
    </row>
    <row r="84" spans="1:13" x14ac:dyDescent="0.25">
      <c r="A84" s="23"/>
      <c r="B84" s="24"/>
      <c r="C84" s="25"/>
      <c r="D84" s="24"/>
      <c r="E84" s="26"/>
      <c r="F84" s="26">
        <f t="shared" si="0"/>
        <v>0</v>
      </c>
      <c r="G84" s="24"/>
      <c r="H84" s="32"/>
      <c r="I84" s="28">
        <f t="shared" si="1"/>
        <v>0</v>
      </c>
      <c r="J84" s="28">
        <v>6</v>
      </c>
      <c r="K84" s="29">
        <f t="shared" si="2"/>
        <v>0</v>
      </c>
      <c r="L84" s="30">
        <f t="shared" si="4"/>
        <v>0</v>
      </c>
      <c r="M84" s="31"/>
    </row>
    <row r="85" spans="1:13" x14ac:dyDescent="0.25">
      <c r="A85" s="23"/>
      <c r="B85" s="24"/>
      <c r="C85" s="25"/>
      <c r="D85" s="24"/>
      <c r="E85" s="26"/>
      <c r="F85" s="26">
        <f t="shared" si="0"/>
        <v>0</v>
      </c>
      <c r="G85" s="24"/>
      <c r="H85" s="32"/>
      <c r="I85" s="28">
        <f t="shared" si="1"/>
        <v>0</v>
      </c>
      <c r="J85" s="28">
        <v>6</v>
      </c>
      <c r="K85" s="29">
        <f t="shared" si="2"/>
        <v>0</v>
      </c>
      <c r="L85" s="30">
        <f t="shared" si="4"/>
        <v>0</v>
      </c>
      <c r="M85" s="31"/>
    </row>
    <row r="86" spans="1:13" x14ac:dyDescent="0.25">
      <c r="A86" s="23"/>
      <c r="B86" s="24"/>
      <c r="C86" s="25"/>
      <c r="D86" s="24"/>
      <c r="E86" s="26"/>
      <c r="F86" s="26">
        <f t="shared" si="0"/>
        <v>0</v>
      </c>
      <c r="G86" s="24"/>
      <c r="H86" s="32"/>
      <c r="I86" s="28">
        <f t="shared" si="1"/>
        <v>0</v>
      </c>
      <c r="J86" s="28">
        <v>6</v>
      </c>
      <c r="K86" s="29">
        <f t="shared" si="2"/>
        <v>0</v>
      </c>
      <c r="L86" s="30">
        <f t="shared" si="4"/>
        <v>0</v>
      </c>
      <c r="M86" s="31"/>
    </row>
    <row r="87" spans="1:13" x14ac:dyDescent="0.25">
      <c r="A87" s="23"/>
      <c r="B87" s="24"/>
      <c r="C87" s="25"/>
      <c r="D87" s="24"/>
      <c r="E87" s="26"/>
      <c r="F87" s="26">
        <f t="shared" si="0"/>
        <v>0</v>
      </c>
      <c r="G87" s="24"/>
      <c r="H87" s="32"/>
      <c r="I87" s="28">
        <f t="shared" si="1"/>
        <v>0</v>
      </c>
      <c r="J87" s="28">
        <v>3</v>
      </c>
      <c r="K87" s="29">
        <f t="shared" si="2"/>
        <v>0</v>
      </c>
      <c r="L87" s="30">
        <f t="shared" si="4"/>
        <v>0</v>
      </c>
      <c r="M87" s="31"/>
    </row>
    <row r="88" spans="1:13" x14ac:dyDescent="0.25">
      <c r="A88" s="23"/>
      <c r="B88" s="24"/>
      <c r="C88" s="25"/>
      <c r="D88" s="24"/>
      <c r="E88" s="26"/>
      <c r="F88" s="26">
        <f t="shared" si="0"/>
        <v>0</v>
      </c>
      <c r="G88" s="24"/>
      <c r="H88" s="32"/>
      <c r="I88" s="28">
        <f t="shared" si="1"/>
        <v>0</v>
      </c>
      <c r="J88" s="28">
        <v>15</v>
      </c>
      <c r="K88" s="29">
        <f t="shared" si="2"/>
        <v>0</v>
      </c>
      <c r="L88" s="30">
        <f t="shared" si="4"/>
        <v>0</v>
      </c>
      <c r="M88" s="31"/>
    </row>
    <row r="89" spans="1:13" x14ac:dyDescent="0.25">
      <c r="A89" s="23"/>
      <c r="B89" s="24"/>
      <c r="C89" s="25"/>
      <c r="D89" s="24"/>
      <c r="E89" s="26"/>
      <c r="F89" s="26">
        <f t="shared" si="0"/>
        <v>0</v>
      </c>
      <c r="G89" s="24"/>
      <c r="H89" s="32"/>
      <c r="I89" s="28">
        <f t="shared" si="1"/>
        <v>0</v>
      </c>
      <c r="J89" s="28">
        <v>10</v>
      </c>
      <c r="K89" s="29">
        <f t="shared" si="2"/>
        <v>0</v>
      </c>
      <c r="L89" s="30">
        <f t="shared" si="4"/>
        <v>0</v>
      </c>
      <c r="M89" s="31"/>
    </row>
    <row r="90" spans="1:13" x14ac:dyDescent="0.25">
      <c r="A90" s="23"/>
      <c r="B90" s="24"/>
      <c r="C90" s="25"/>
      <c r="D90" s="24"/>
      <c r="E90" s="26"/>
      <c r="F90" s="26">
        <f t="shared" si="0"/>
        <v>0</v>
      </c>
      <c r="G90" s="24"/>
      <c r="H90" s="32"/>
      <c r="I90" s="28">
        <f t="shared" si="1"/>
        <v>0</v>
      </c>
      <c r="J90" s="28">
        <v>3</v>
      </c>
      <c r="K90" s="29">
        <f t="shared" si="2"/>
        <v>0</v>
      </c>
      <c r="L90" s="30">
        <f t="shared" si="4"/>
        <v>0</v>
      </c>
      <c r="M90" s="31"/>
    </row>
    <row r="91" spans="1:13" x14ac:dyDescent="0.25">
      <c r="A91" s="23"/>
      <c r="B91" s="33"/>
      <c r="C91" s="25"/>
      <c r="D91" s="33"/>
      <c r="E91" s="26"/>
      <c r="F91" s="26">
        <f t="shared" si="0"/>
        <v>0</v>
      </c>
      <c r="G91" s="24"/>
      <c r="H91" s="32"/>
      <c r="I91" s="28">
        <f t="shared" si="1"/>
        <v>0</v>
      </c>
      <c r="J91" s="28">
        <v>15</v>
      </c>
      <c r="K91" s="29">
        <f t="shared" si="2"/>
        <v>0</v>
      </c>
      <c r="L91" s="30">
        <f t="shared" si="4"/>
        <v>0</v>
      </c>
      <c r="M91" s="31"/>
    </row>
    <row r="92" spans="1:13" x14ac:dyDescent="0.25">
      <c r="A92" s="23"/>
      <c r="B92" s="33"/>
      <c r="C92" s="25"/>
      <c r="D92" s="33"/>
      <c r="E92" s="26"/>
      <c r="F92" s="26">
        <f t="shared" si="0"/>
        <v>0</v>
      </c>
      <c r="G92" s="24"/>
      <c r="H92" s="32"/>
      <c r="I92" s="28">
        <f t="shared" si="1"/>
        <v>0</v>
      </c>
      <c r="J92" s="28">
        <v>6</v>
      </c>
      <c r="K92" s="29">
        <f t="shared" si="2"/>
        <v>0</v>
      </c>
      <c r="L92" s="30">
        <f t="shared" si="4"/>
        <v>0</v>
      </c>
      <c r="M92" s="31"/>
    </row>
    <row r="93" spans="1:13" x14ac:dyDescent="0.25">
      <c r="A93" s="23"/>
      <c r="B93" s="33"/>
      <c r="C93" s="25"/>
      <c r="D93" s="33"/>
      <c r="E93" s="26"/>
      <c r="F93" s="26">
        <f t="shared" si="0"/>
        <v>0</v>
      </c>
      <c r="G93" s="24"/>
      <c r="H93" s="32"/>
      <c r="I93" s="28">
        <f t="shared" si="1"/>
        <v>0</v>
      </c>
      <c r="J93" s="28">
        <v>0.69</v>
      </c>
      <c r="K93" s="29">
        <f t="shared" si="2"/>
        <v>0</v>
      </c>
      <c r="L93" s="30">
        <f t="shared" si="4"/>
        <v>0</v>
      </c>
      <c r="M93" s="31"/>
    </row>
    <row r="94" spans="1:13" x14ac:dyDescent="0.25">
      <c r="A94" s="23"/>
      <c r="B94" s="33"/>
      <c r="C94" s="25"/>
      <c r="D94" s="33"/>
      <c r="E94" s="26"/>
      <c r="F94" s="26">
        <f t="shared" si="0"/>
        <v>0</v>
      </c>
      <c r="G94" s="24"/>
      <c r="H94" s="32"/>
      <c r="I94" s="28">
        <f t="shared" si="1"/>
        <v>0</v>
      </c>
      <c r="J94" s="28">
        <v>4.8</v>
      </c>
      <c r="K94" s="29">
        <f t="shared" si="2"/>
        <v>0</v>
      </c>
      <c r="L94" s="30">
        <f t="shared" si="4"/>
        <v>0</v>
      </c>
      <c r="M94" s="31"/>
    </row>
    <row r="95" spans="1:13" x14ac:dyDescent="0.25">
      <c r="A95" s="23"/>
      <c r="B95" s="33"/>
      <c r="C95" s="25"/>
      <c r="D95" s="33"/>
      <c r="E95" s="26"/>
      <c r="F95" s="26">
        <f t="shared" si="0"/>
        <v>0</v>
      </c>
      <c r="G95" s="24"/>
      <c r="H95" s="32"/>
      <c r="I95" s="28">
        <f t="shared" si="1"/>
        <v>0</v>
      </c>
      <c r="J95" s="28">
        <v>6</v>
      </c>
      <c r="K95" s="29">
        <f t="shared" si="2"/>
        <v>0</v>
      </c>
      <c r="L95" s="30">
        <f t="shared" si="4"/>
        <v>0</v>
      </c>
      <c r="M95" s="31"/>
    </row>
    <row r="96" spans="1:13" x14ac:dyDescent="0.25">
      <c r="A96" s="23"/>
      <c r="B96" s="33"/>
      <c r="C96" s="25"/>
      <c r="D96" s="33"/>
      <c r="E96" s="26"/>
      <c r="F96" s="26">
        <f t="shared" si="0"/>
        <v>0</v>
      </c>
      <c r="G96" s="24"/>
      <c r="H96" s="32"/>
      <c r="I96" s="28">
        <f t="shared" si="1"/>
        <v>0</v>
      </c>
      <c r="J96" s="28">
        <v>10</v>
      </c>
      <c r="K96" s="29">
        <f t="shared" si="2"/>
        <v>0</v>
      </c>
      <c r="L96" s="30">
        <f t="shared" si="4"/>
        <v>0</v>
      </c>
      <c r="M96" s="31"/>
    </row>
    <row r="97" spans="1:13" x14ac:dyDescent="0.25">
      <c r="A97" s="23"/>
      <c r="B97" s="33"/>
      <c r="C97" s="25"/>
      <c r="D97" s="33"/>
      <c r="E97" s="26"/>
      <c r="F97" s="26">
        <f t="shared" si="0"/>
        <v>0</v>
      </c>
      <c r="G97" s="24"/>
      <c r="H97" s="32"/>
      <c r="I97" s="28">
        <f t="shared" si="1"/>
        <v>0</v>
      </c>
      <c r="J97" s="28">
        <v>4.8</v>
      </c>
      <c r="K97" s="29">
        <f t="shared" si="2"/>
        <v>0</v>
      </c>
      <c r="L97" s="30">
        <f t="shared" si="4"/>
        <v>0</v>
      </c>
      <c r="M97" s="31"/>
    </row>
    <row r="98" spans="1:13" x14ac:dyDescent="0.25">
      <c r="A98" s="23"/>
      <c r="B98" s="33"/>
      <c r="C98" s="25"/>
      <c r="D98" s="33"/>
      <c r="E98" s="26"/>
      <c r="F98" s="26">
        <f t="shared" si="0"/>
        <v>0</v>
      </c>
      <c r="G98" s="24"/>
      <c r="H98" s="32"/>
      <c r="I98" s="28">
        <f t="shared" si="1"/>
        <v>0</v>
      </c>
      <c r="J98" s="28">
        <v>6</v>
      </c>
      <c r="K98" s="29">
        <f t="shared" si="2"/>
        <v>0</v>
      </c>
      <c r="L98" s="30">
        <f t="shared" si="4"/>
        <v>0</v>
      </c>
      <c r="M98" s="31"/>
    </row>
    <row r="99" spans="1:13" x14ac:dyDescent="0.25">
      <c r="A99" s="23"/>
      <c r="B99" s="33"/>
      <c r="C99" s="25"/>
      <c r="D99" s="33"/>
      <c r="E99" s="26"/>
      <c r="F99" s="26">
        <f t="shared" si="0"/>
        <v>0</v>
      </c>
      <c r="G99" s="24"/>
      <c r="H99" s="32"/>
      <c r="I99" s="28">
        <f t="shared" si="1"/>
        <v>0</v>
      </c>
      <c r="J99" s="28">
        <v>6</v>
      </c>
      <c r="K99" s="29">
        <f t="shared" si="2"/>
        <v>0</v>
      </c>
      <c r="L99" s="30">
        <f t="shared" si="4"/>
        <v>0</v>
      </c>
      <c r="M99" s="31"/>
    </row>
    <row r="100" spans="1:13" x14ac:dyDescent="0.25">
      <c r="A100" s="23"/>
      <c r="B100" s="33"/>
      <c r="C100" s="25"/>
      <c r="D100" s="33"/>
      <c r="E100" s="26"/>
      <c r="F100" s="26">
        <f t="shared" si="0"/>
        <v>0</v>
      </c>
      <c r="G100" s="24"/>
      <c r="H100" s="32"/>
      <c r="I100" s="28">
        <f t="shared" si="1"/>
        <v>0</v>
      </c>
      <c r="J100" s="28">
        <v>3</v>
      </c>
      <c r="K100" s="29">
        <f t="shared" si="2"/>
        <v>0</v>
      </c>
      <c r="L100" s="30">
        <f t="shared" si="4"/>
        <v>0</v>
      </c>
      <c r="M100" s="31"/>
    </row>
    <row r="101" spans="1:13" x14ac:dyDescent="0.25">
      <c r="A101" s="23"/>
      <c r="B101" s="33"/>
      <c r="C101" s="25"/>
      <c r="D101" s="33"/>
      <c r="E101" s="26"/>
      <c r="F101" s="26">
        <f t="shared" si="0"/>
        <v>0</v>
      </c>
      <c r="G101" s="24"/>
      <c r="H101" s="32"/>
      <c r="I101" s="28">
        <f t="shared" si="1"/>
        <v>0</v>
      </c>
      <c r="J101" s="28">
        <v>15</v>
      </c>
      <c r="K101" s="29">
        <f t="shared" si="2"/>
        <v>0</v>
      </c>
      <c r="L101" s="30">
        <f t="shared" si="4"/>
        <v>0</v>
      </c>
      <c r="M101" s="31"/>
    </row>
    <row r="102" spans="1:13" x14ac:dyDescent="0.25">
      <c r="A102" s="23"/>
      <c r="B102" s="33"/>
      <c r="C102" s="25"/>
      <c r="D102" s="33"/>
      <c r="E102" s="26"/>
      <c r="F102" s="26">
        <f t="shared" si="0"/>
        <v>0</v>
      </c>
      <c r="G102" s="24"/>
      <c r="H102" s="32"/>
      <c r="I102" s="28">
        <f t="shared" si="1"/>
        <v>0</v>
      </c>
      <c r="J102" s="28">
        <v>10</v>
      </c>
      <c r="K102" s="29">
        <f t="shared" si="2"/>
        <v>0</v>
      </c>
      <c r="L102" s="30">
        <f t="shared" si="4"/>
        <v>0</v>
      </c>
      <c r="M102" s="31"/>
    </row>
    <row r="103" spans="1:13" x14ac:dyDescent="0.25">
      <c r="A103" s="23"/>
      <c r="B103" s="33"/>
      <c r="C103" s="25"/>
      <c r="D103" s="24"/>
      <c r="E103" s="26"/>
      <c r="F103" s="26">
        <f t="shared" si="0"/>
        <v>0</v>
      </c>
      <c r="G103" s="24"/>
      <c r="H103" s="32"/>
      <c r="I103" s="28">
        <f t="shared" si="1"/>
        <v>0</v>
      </c>
      <c r="J103" s="28">
        <v>3</v>
      </c>
      <c r="K103" s="29">
        <f t="shared" si="2"/>
        <v>0</v>
      </c>
      <c r="L103" s="30">
        <f t="shared" si="4"/>
        <v>0</v>
      </c>
      <c r="M103" s="31"/>
    </row>
    <row r="104" spans="1:13" x14ac:dyDescent="0.25">
      <c r="A104" s="23"/>
      <c r="B104" s="33"/>
      <c r="C104" s="25"/>
      <c r="D104" s="24"/>
      <c r="E104" s="26"/>
      <c r="F104" s="26">
        <f t="shared" si="0"/>
        <v>0</v>
      </c>
      <c r="G104" s="24"/>
      <c r="H104" s="32"/>
      <c r="I104" s="28">
        <f t="shared" si="1"/>
        <v>0</v>
      </c>
      <c r="J104" s="28">
        <v>15</v>
      </c>
      <c r="K104" s="29">
        <f t="shared" si="2"/>
        <v>0</v>
      </c>
      <c r="L104" s="30">
        <f t="shared" si="4"/>
        <v>0</v>
      </c>
      <c r="M104" s="31"/>
    </row>
    <row r="105" spans="1:13" x14ac:dyDescent="0.25">
      <c r="A105" s="23"/>
      <c r="B105" s="33"/>
      <c r="C105" s="25"/>
      <c r="D105" s="24"/>
      <c r="E105" s="26"/>
      <c r="F105" s="26">
        <f t="shared" si="0"/>
        <v>0</v>
      </c>
      <c r="G105" s="24"/>
      <c r="H105" s="32"/>
      <c r="I105" s="28">
        <f t="shared" si="1"/>
        <v>0</v>
      </c>
      <c r="J105" s="28">
        <v>6</v>
      </c>
      <c r="K105" s="29">
        <f t="shared" si="2"/>
        <v>0</v>
      </c>
      <c r="L105" s="30">
        <f t="shared" si="4"/>
        <v>0</v>
      </c>
      <c r="M105" s="31"/>
    </row>
    <row r="106" spans="1:13" x14ac:dyDescent="0.25">
      <c r="A106" s="23"/>
      <c r="B106" s="33"/>
      <c r="C106" s="25"/>
      <c r="D106" s="24"/>
      <c r="E106" s="26"/>
      <c r="F106" s="26">
        <f t="shared" si="0"/>
        <v>0</v>
      </c>
      <c r="G106" s="24"/>
      <c r="H106" s="32"/>
      <c r="I106" s="28">
        <f t="shared" si="1"/>
        <v>0</v>
      </c>
      <c r="J106" s="28">
        <v>0.69</v>
      </c>
      <c r="K106" s="29">
        <f t="shared" si="2"/>
        <v>0</v>
      </c>
      <c r="L106" s="30">
        <f t="shared" si="4"/>
        <v>0</v>
      </c>
      <c r="M106" s="31"/>
    </row>
    <row r="107" spans="1:13" x14ac:dyDescent="0.25">
      <c r="A107" s="23"/>
      <c r="B107" s="33"/>
      <c r="C107" s="25"/>
      <c r="D107" s="24"/>
      <c r="E107" s="26"/>
      <c r="F107" s="26">
        <f t="shared" si="0"/>
        <v>0</v>
      </c>
      <c r="G107" s="24"/>
      <c r="H107" s="32"/>
      <c r="I107" s="28">
        <f t="shared" si="1"/>
        <v>0</v>
      </c>
      <c r="J107" s="28">
        <v>4.8</v>
      </c>
      <c r="K107" s="29">
        <f t="shared" si="2"/>
        <v>0</v>
      </c>
      <c r="L107" s="30">
        <f t="shared" si="4"/>
        <v>0</v>
      </c>
      <c r="M107" s="31"/>
    </row>
    <row r="108" spans="1:13" x14ac:dyDescent="0.25">
      <c r="A108" s="23"/>
      <c r="B108" s="33"/>
      <c r="C108" s="25"/>
      <c r="D108" s="24"/>
      <c r="E108" s="26"/>
      <c r="F108" s="26">
        <f t="shared" si="0"/>
        <v>0</v>
      </c>
      <c r="G108" s="24"/>
      <c r="H108" s="32"/>
      <c r="I108" s="28">
        <f t="shared" si="1"/>
        <v>0</v>
      </c>
      <c r="J108" s="28">
        <v>6</v>
      </c>
      <c r="K108" s="29">
        <f t="shared" si="2"/>
        <v>0</v>
      </c>
      <c r="L108" s="30">
        <f t="shared" si="4"/>
        <v>0</v>
      </c>
      <c r="M108" s="31"/>
    </row>
    <row r="109" spans="1:13" x14ac:dyDescent="0.25">
      <c r="A109" s="23"/>
      <c r="B109" s="33"/>
      <c r="C109" s="25"/>
      <c r="D109" s="24"/>
      <c r="E109" s="26"/>
      <c r="F109" s="26">
        <f t="shared" si="0"/>
        <v>0</v>
      </c>
      <c r="G109" s="24"/>
      <c r="H109" s="32"/>
      <c r="I109" s="28">
        <f t="shared" si="1"/>
        <v>0</v>
      </c>
      <c r="J109" s="28">
        <v>10</v>
      </c>
      <c r="K109" s="29">
        <f t="shared" si="2"/>
        <v>0</v>
      </c>
      <c r="L109" s="30">
        <f t="shared" si="4"/>
        <v>0</v>
      </c>
      <c r="M109" s="31"/>
    </row>
    <row r="110" spans="1:13" x14ac:dyDescent="0.25">
      <c r="A110" s="23"/>
      <c r="B110" s="33"/>
      <c r="C110" s="25"/>
      <c r="D110" s="24"/>
      <c r="E110" s="26"/>
      <c r="F110" s="26">
        <f t="shared" si="0"/>
        <v>0</v>
      </c>
      <c r="G110" s="24"/>
      <c r="H110" s="32"/>
      <c r="I110" s="28">
        <f t="shared" si="1"/>
        <v>0</v>
      </c>
      <c r="J110" s="28">
        <v>4.8</v>
      </c>
      <c r="K110" s="29">
        <f t="shared" si="2"/>
        <v>0</v>
      </c>
      <c r="L110" s="30">
        <f t="shared" si="4"/>
        <v>0</v>
      </c>
      <c r="M110" s="31"/>
    </row>
    <row r="111" spans="1:13" x14ac:dyDescent="0.25">
      <c r="A111" s="23"/>
      <c r="B111" s="33"/>
      <c r="C111" s="25"/>
      <c r="D111" s="24"/>
      <c r="E111" s="26"/>
      <c r="F111" s="26">
        <f t="shared" si="0"/>
        <v>0</v>
      </c>
      <c r="G111" s="24"/>
      <c r="H111" s="32"/>
      <c r="I111" s="28">
        <f t="shared" si="1"/>
        <v>0</v>
      </c>
      <c r="J111" s="28">
        <v>10</v>
      </c>
      <c r="K111" s="29">
        <f t="shared" si="2"/>
        <v>0</v>
      </c>
      <c r="L111" s="30">
        <f t="shared" si="4"/>
        <v>0</v>
      </c>
      <c r="M111" s="31"/>
    </row>
    <row r="112" spans="1:13" x14ac:dyDescent="0.25">
      <c r="A112" s="23"/>
      <c r="B112" s="33"/>
      <c r="C112" s="25"/>
      <c r="D112" s="24"/>
      <c r="E112" s="26"/>
      <c r="F112" s="26">
        <f t="shared" si="0"/>
        <v>0</v>
      </c>
      <c r="G112" s="24"/>
      <c r="H112" s="32"/>
      <c r="I112" s="28">
        <f t="shared" si="1"/>
        <v>0</v>
      </c>
      <c r="J112" s="28">
        <v>3</v>
      </c>
      <c r="K112" s="29">
        <f t="shared" si="2"/>
        <v>0</v>
      </c>
      <c r="L112" s="30">
        <f t="shared" si="4"/>
        <v>0</v>
      </c>
      <c r="M112" s="31"/>
    </row>
    <row r="113" spans="1:13" x14ac:dyDescent="0.25">
      <c r="A113" s="23"/>
      <c r="B113" s="33"/>
      <c r="C113" s="25"/>
      <c r="D113" s="24"/>
      <c r="E113" s="26"/>
      <c r="F113" s="26">
        <f t="shared" si="0"/>
        <v>0</v>
      </c>
      <c r="G113" s="24"/>
      <c r="H113" s="32"/>
      <c r="I113" s="28">
        <f t="shared" si="1"/>
        <v>0</v>
      </c>
      <c r="J113" s="28">
        <v>15</v>
      </c>
      <c r="K113" s="29">
        <f t="shared" si="2"/>
        <v>0</v>
      </c>
      <c r="L113" s="30">
        <f t="shared" si="4"/>
        <v>0</v>
      </c>
      <c r="M113" s="31"/>
    </row>
    <row r="114" spans="1:13" x14ac:dyDescent="0.25">
      <c r="A114" s="23"/>
      <c r="B114" s="33"/>
      <c r="C114" s="25"/>
      <c r="D114" s="24"/>
      <c r="E114" s="26"/>
      <c r="F114" s="26">
        <f t="shared" si="0"/>
        <v>0</v>
      </c>
      <c r="G114" s="24"/>
      <c r="H114" s="32"/>
      <c r="I114" s="28">
        <f t="shared" si="1"/>
        <v>0</v>
      </c>
      <c r="J114" s="28">
        <v>6</v>
      </c>
      <c r="K114" s="29">
        <f t="shared" si="2"/>
        <v>0</v>
      </c>
      <c r="L114" s="30">
        <f t="shared" si="4"/>
        <v>0</v>
      </c>
      <c r="M114" s="31"/>
    </row>
    <row r="115" spans="1:13" x14ac:dyDescent="0.25">
      <c r="A115" s="23"/>
      <c r="B115" s="33"/>
      <c r="C115" s="25"/>
      <c r="D115" s="24"/>
      <c r="E115" s="26"/>
      <c r="F115" s="26">
        <f t="shared" si="0"/>
        <v>0</v>
      </c>
      <c r="G115" s="24"/>
      <c r="H115" s="32"/>
      <c r="I115" s="28">
        <f t="shared" si="1"/>
        <v>0</v>
      </c>
      <c r="J115" s="28">
        <v>0.69</v>
      </c>
      <c r="K115" s="29">
        <f t="shared" si="2"/>
        <v>0</v>
      </c>
      <c r="L115" s="30">
        <f t="shared" si="4"/>
        <v>0</v>
      </c>
      <c r="M115" s="31"/>
    </row>
    <row r="116" spans="1:13" x14ac:dyDescent="0.25">
      <c r="A116" s="23"/>
      <c r="B116" s="33"/>
      <c r="C116" s="25"/>
      <c r="D116" s="24"/>
      <c r="E116" s="26"/>
      <c r="F116" s="26">
        <f t="shared" si="0"/>
        <v>0</v>
      </c>
      <c r="G116" s="24"/>
      <c r="H116" s="32"/>
      <c r="I116" s="28">
        <f t="shared" si="1"/>
        <v>0</v>
      </c>
      <c r="J116" s="28">
        <v>4.8</v>
      </c>
      <c r="K116" s="29">
        <f t="shared" si="2"/>
        <v>0</v>
      </c>
      <c r="L116" s="30">
        <f t="shared" si="4"/>
        <v>0</v>
      </c>
      <c r="M116" s="31"/>
    </row>
    <row r="117" spans="1:13" s="44" customFormat="1" ht="18.75" customHeight="1" x14ac:dyDescent="0.25">
      <c r="A117" s="34"/>
      <c r="B117" s="35" t="s">
        <v>20</v>
      </c>
      <c r="C117" s="36"/>
      <c r="D117" s="37"/>
      <c r="E117" s="38"/>
      <c r="F117" s="39">
        <f>SUBTOTAL(9,F4:F116)</f>
        <v>0</v>
      </c>
      <c r="G117" s="40">
        <f>SUBTOTAL(9,G4:G116)</f>
        <v>0</v>
      </c>
      <c r="H117" s="41"/>
      <c r="I117" s="39">
        <f>SUBTOTAL(9,I4:I116)</f>
        <v>0</v>
      </c>
      <c r="J117" s="42">
        <f>SUBTOTAL(9,J4:J97)</f>
        <v>685.73</v>
      </c>
      <c r="K117" s="42">
        <f>SUBTOTAL(9,K4:K116)</f>
        <v>0</v>
      </c>
      <c r="L117" s="43"/>
    </row>
    <row r="118" spans="1:13" x14ac:dyDescent="0.25">
      <c r="A118" s="2"/>
      <c r="B118" s="2"/>
      <c r="D118" s="45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5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6" t="s">
        <v>21</v>
      </c>
      <c r="C120" s="47"/>
      <c r="D120" s="48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9" t="s">
        <v>22</v>
      </c>
      <c r="C121" s="50" t="s">
        <v>23</v>
      </c>
      <c r="D121" s="51" t="s">
        <v>24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52" t="s">
        <v>25</v>
      </c>
      <c r="C122" s="53">
        <v>59.5</v>
      </c>
      <c r="D122" s="54">
        <v>85</v>
      </c>
    </row>
    <row r="123" spans="1:13" ht="15.75" customHeight="1" x14ac:dyDescent="0.25">
      <c r="B123" s="52" t="s">
        <v>26</v>
      </c>
      <c r="C123" s="53">
        <v>42</v>
      </c>
      <c r="D123" s="54">
        <v>60</v>
      </c>
    </row>
    <row r="124" spans="1:13" ht="15.75" customHeight="1" x14ac:dyDescent="0.25">
      <c r="B124" s="52" t="s">
        <v>27</v>
      </c>
      <c r="C124" s="53">
        <v>35</v>
      </c>
      <c r="D124" s="54">
        <v>50</v>
      </c>
    </row>
    <row r="125" spans="1:13" ht="15.75" customHeight="1" x14ac:dyDescent="0.25">
      <c r="B125" s="56" t="s">
        <v>20</v>
      </c>
      <c r="C125" s="57">
        <f>SUM(C122:C124)</f>
        <v>136.5</v>
      </c>
      <c r="D125" s="58">
        <f>SUM(D122:D124)</f>
        <v>195</v>
      </c>
    </row>
    <row r="126" spans="1:13" s="59" customFormat="1" ht="18" customHeight="1" x14ac:dyDescent="0.25">
      <c r="B126" s="11"/>
      <c r="C126" s="60"/>
      <c r="D126" s="11"/>
      <c r="E126" s="61"/>
      <c r="F126" s="61"/>
      <c r="G126" s="61"/>
      <c r="H126" s="61"/>
      <c r="I126" s="61"/>
    </row>
    <row r="127" spans="1:13" x14ac:dyDescent="0.25">
      <c r="B127" s="46" t="s">
        <v>13</v>
      </c>
      <c r="C127" s="47"/>
      <c r="D127" s="48"/>
    </row>
    <row r="128" spans="1:13" x14ac:dyDescent="0.25">
      <c r="B128" s="49" t="s">
        <v>22</v>
      </c>
      <c r="C128" s="50" t="s">
        <v>23</v>
      </c>
      <c r="D128" s="51" t="s">
        <v>24</v>
      </c>
    </row>
    <row r="129" spans="2:4" x14ac:dyDescent="0.25">
      <c r="B129" s="52" t="s">
        <v>28</v>
      </c>
      <c r="C129" s="53">
        <v>23.1</v>
      </c>
      <c r="D129" s="54">
        <v>100</v>
      </c>
    </row>
    <row r="130" spans="2:4" x14ac:dyDescent="0.25">
      <c r="B130" s="52" t="s">
        <v>29</v>
      </c>
      <c r="C130" s="53">
        <v>6.4</v>
      </c>
      <c r="D130" s="54">
        <v>25</v>
      </c>
    </row>
    <row r="131" spans="2:4" x14ac:dyDescent="0.25">
      <c r="B131" s="52" t="s">
        <v>30</v>
      </c>
      <c r="C131" s="53">
        <v>27</v>
      </c>
      <c r="D131" s="54">
        <v>135</v>
      </c>
    </row>
    <row r="132" spans="2:4" x14ac:dyDescent="0.25">
      <c r="B132" s="52" t="s">
        <v>31</v>
      </c>
      <c r="C132" s="53">
        <v>42.3</v>
      </c>
      <c r="D132" s="54">
        <v>108</v>
      </c>
    </row>
    <row r="133" spans="2:4" x14ac:dyDescent="0.25">
      <c r="B133" s="52" t="s">
        <v>32</v>
      </c>
      <c r="C133" s="53">
        <v>5</v>
      </c>
      <c r="D133" s="54">
        <v>20</v>
      </c>
    </row>
    <row r="134" spans="2:4" x14ac:dyDescent="0.25">
      <c r="B134" s="52" t="s">
        <v>33</v>
      </c>
      <c r="C134" s="53">
        <v>1620</v>
      </c>
      <c r="D134" s="54">
        <v>1200</v>
      </c>
    </row>
    <row r="135" spans="2:4" x14ac:dyDescent="0.25">
      <c r="B135" s="52" t="s">
        <v>34</v>
      </c>
      <c r="C135" s="53">
        <v>114.4</v>
      </c>
      <c r="D135" s="54">
        <v>280</v>
      </c>
    </row>
    <row r="136" spans="2:4" x14ac:dyDescent="0.25">
      <c r="B136" s="52" t="s">
        <v>35</v>
      </c>
      <c r="C136" s="53">
        <v>54</v>
      </c>
      <c r="D136" s="54">
        <v>150</v>
      </c>
    </row>
    <row r="137" spans="2:4" x14ac:dyDescent="0.25">
      <c r="B137" s="52" t="s">
        <v>36</v>
      </c>
      <c r="C137" s="53">
        <v>16.2</v>
      </c>
      <c r="D137" s="54">
        <v>17</v>
      </c>
    </row>
    <row r="138" spans="2:4" x14ac:dyDescent="0.25">
      <c r="B138" s="56" t="s">
        <v>20</v>
      </c>
      <c r="C138" s="57">
        <f>SUM(C129:C137)</f>
        <v>1908.4</v>
      </c>
      <c r="D138" s="58">
        <f>SUM(D129:D137)</f>
        <v>2035</v>
      </c>
    </row>
    <row r="139" spans="2:4" x14ac:dyDescent="0.25">
      <c r="C139" s="60"/>
    </row>
    <row r="140" spans="2:4" x14ac:dyDescent="0.25">
      <c r="B140" s="46" t="s">
        <v>16</v>
      </c>
      <c r="C140" s="47"/>
      <c r="D140" s="48"/>
    </row>
    <row r="141" spans="2:4" x14ac:dyDescent="0.25">
      <c r="B141" s="49" t="s">
        <v>22</v>
      </c>
      <c r="C141" s="50" t="s">
        <v>23</v>
      </c>
      <c r="D141" s="51" t="s">
        <v>24</v>
      </c>
    </row>
    <row r="142" spans="2:4" x14ac:dyDescent="0.25">
      <c r="B142" s="52" t="s">
        <v>25</v>
      </c>
      <c r="C142" s="53">
        <v>40.6</v>
      </c>
      <c r="D142" s="54">
        <v>58</v>
      </c>
    </row>
    <row r="143" spans="2:4" x14ac:dyDescent="0.25">
      <c r="B143" s="52" t="s">
        <v>37</v>
      </c>
      <c r="C143" s="53">
        <v>133</v>
      </c>
      <c r="D143" s="54">
        <v>190</v>
      </c>
    </row>
    <row r="144" spans="2:4" x14ac:dyDescent="0.25">
      <c r="B144" s="52" t="s">
        <v>38</v>
      </c>
      <c r="C144" s="53">
        <v>15.4</v>
      </c>
      <c r="D144" s="54">
        <v>22</v>
      </c>
    </row>
    <row r="145" spans="2:4" x14ac:dyDescent="0.25">
      <c r="B145" s="56" t="s">
        <v>20</v>
      </c>
      <c r="C145" s="57">
        <f>SUM(C142:C144)</f>
        <v>189</v>
      </c>
      <c r="D145" s="58">
        <f>SUBTOTAL(9,D142:D144)</f>
        <v>270</v>
      </c>
    </row>
    <row r="147" spans="2:4" x14ac:dyDescent="0.25">
      <c r="B147" s="46" t="s">
        <v>14</v>
      </c>
      <c r="C147" s="47"/>
      <c r="D147" s="48"/>
    </row>
    <row r="148" spans="2:4" x14ac:dyDescent="0.25">
      <c r="B148" s="49" t="s">
        <v>22</v>
      </c>
      <c r="C148" s="50" t="s">
        <v>23</v>
      </c>
      <c r="D148" s="51" t="s">
        <v>24</v>
      </c>
    </row>
    <row r="149" spans="2:4" x14ac:dyDescent="0.25">
      <c r="B149" s="52" t="s">
        <v>39</v>
      </c>
      <c r="C149" s="53">
        <v>168</v>
      </c>
      <c r="D149" s="54">
        <v>180</v>
      </c>
    </row>
    <row r="150" spans="2:4" x14ac:dyDescent="0.25">
      <c r="B150" s="56" t="s">
        <v>20</v>
      </c>
      <c r="C150" s="57">
        <f>SUM(C149:C149)</f>
        <v>168</v>
      </c>
      <c r="D150" s="58">
        <f>SUM(D149:D149)</f>
        <v>180</v>
      </c>
    </row>
    <row r="152" spans="2:4" x14ac:dyDescent="0.25">
      <c r="B152" s="46" t="s">
        <v>15</v>
      </c>
      <c r="C152" s="47"/>
      <c r="D152" s="48"/>
    </row>
    <row r="153" spans="2:4" x14ac:dyDescent="0.25">
      <c r="B153" s="49" t="s">
        <v>22</v>
      </c>
      <c r="C153" s="50" t="s">
        <v>23</v>
      </c>
      <c r="D153" s="51" t="s">
        <v>24</v>
      </c>
    </row>
    <row r="154" spans="2:4" x14ac:dyDescent="0.25">
      <c r="B154" s="52" t="s">
        <v>40</v>
      </c>
      <c r="C154" s="53">
        <v>120</v>
      </c>
      <c r="D154" s="54">
        <v>150</v>
      </c>
    </row>
    <row r="155" spans="2:4" x14ac:dyDescent="0.25">
      <c r="B155" s="52" t="s">
        <v>41</v>
      </c>
      <c r="C155" s="53">
        <v>148</v>
      </c>
      <c r="D155" s="54">
        <v>185</v>
      </c>
    </row>
    <row r="156" spans="2:4" x14ac:dyDescent="0.25">
      <c r="B156" s="56" t="s">
        <v>20</v>
      </c>
      <c r="C156" s="57">
        <f>SUM(C154:C155)</f>
        <v>268</v>
      </c>
      <c r="D156" s="58">
        <f>SUM(D154:D155)</f>
        <v>335</v>
      </c>
    </row>
    <row r="158" spans="2:4" x14ac:dyDescent="0.25">
      <c r="B158" s="46" t="s">
        <v>18</v>
      </c>
      <c r="C158" s="47"/>
      <c r="D158" s="48"/>
    </row>
    <row r="159" spans="2:4" x14ac:dyDescent="0.25">
      <c r="B159" s="49" t="s">
        <v>22</v>
      </c>
      <c r="C159" s="50" t="s">
        <v>23</v>
      </c>
      <c r="D159" s="51" t="s">
        <v>24</v>
      </c>
    </row>
    <row r="160" spans="2:4" x14ac:dyDescent="0.25">
      <c r="B160" s="52" t="s">
        <v>42</v>
      </c>
      <c r="C160" s="53">
        <v>71.599999999999994</v>
      </c>
      <c r="D160" s="54">
        <v>79.8</v>
      </c>
    </row>
    <row r="161" spans="2:4" x14ac:dyDescent="0.25">
      <c r="B161" s="56" t="s">
        <v>20</v>
      </c>
      <c r="C161" s="57">
        <f>SUBTOTAL(9,C160)</f>
        <v>71.599999999999994</v>
      </c>
      <c r="D161" s="58">
        <f>SUBTOTAL(9,D160)</f>
        <v>79.8</v>
      </c>
    </row>
    <row r="163" spans="2:4" x14ac:dyDescent="0.25">
      <c r="B163" s="46" t="s">
        <v>17</v>
      </c>
      <c r="C163" s="47"/>
      <c r="D163" s="48"/>
    </row>
    <row r="164" spans="2:4" x14ac:dyDescent="0.25">
      <c r="B164" s="49" t="s">
        <v>22</v>
      </c>
      <c r="C164" s="50" t="s">
        <v>23</v>
      </c>
      <c r="D164" s="51" t="s">
        <v>24</v>
      </c>
    </row>
    <row r="165" spans="2:4" x14ac:dyDescent="0.25">
      <c r="B165" s="52" t="s">
        <v>43</v>
      </c>
      <c r="C165" s="53">
        <v>80</v>
      </c>
      <c r="D165" s="54">
        <v>100</v>
      </c>
    </row>
    <row r="166" spans="2:4" x14ac:dyDescent="0.25">
      <c r="B166" s="56" t="s">
        <v>20</v>
      </c>
      <c r="C166" s="57">
        <f>SUBTOTAL(9,C165)</f>
        <v>80</v>
      </c>
      <c r="D166" s="58">
        <f>SUBTOTAL(9,D165)</f>
        <v>100</v>
      </c>
    </row>
    <row r="168" spans="2:4" x14ac:dyDescent="0.25">
      <c r="B168" s="46" t="s">
        <v>19</v>
      </c>
      <c r="C168" s="47"/>
      <c r="D168" s="48"/>
    </row>
    <row r="169" spans="2:4" x14ac:dyDescent="0.25">
      <c r="B169" s="49" t="s">
        <v>22</v>
      </c>
      <c r="C169" s="50" t="s">
        <v>23</v>
      </c>
      <c r="D169" s="51" t="s">
        <v>24</v>
      </c>
    </row>
    <row r="170" spans="2:4" x14ac:dyDescent="0.25">
      <c r="B170" s="52" t="s">
        <v>27</v>
      </c>
      <c r="C170" s="53">
        <v>52.5</v>
      </c>
      <c r="D170" s="54">
        <v>75</v>
      </c>
    </row>
    <row r="171" spans="2:4" x14ac:dyDescent="0.25">
      <c r="B171" s="56" t="s">
        <v>20</v>
      </c>
      <c r="C171" s="57">
        <f>SUM(C170:C170)</f>
        <v>52.5</v>
      </c>
      <c r="D171" s="58">
        <f>SUM(D170:D170)</f>
        <v>75</v>
      </c>
    </row>
    <row r="173" spans="2:4" x14ac:dyDescent="0.25">
      <c r="B173" s="46" t="s">
        <v>44</v>
      </c>
      <c r="C173" s="47"/>
      <c r="D173" s="48"/>
    </row>
    <row r="174" spans="2:4" x14ac:dyDescent="0.25">
      <c r="B174" s="49" t="s">
        <v>22</v>
      </c>
      <c r="C174" s="50" t="s">
        <v>23</v>
      </c>
      <c r="D174" s="51" t="s">
        <v>24</v>
      </c>
    </row>
    <row r="175" spans="2:4" x14ac:dyDescent="0.25">
      <c r="B175" s="52" t="s">
        <v>45</v>
      </c>
      <c r="C175" s="53">
        <v>768</v>
      </c>
      <c r="D175" s="54">
        <v>840</v>
      </c>
    </row>
    <row r="176" spans="2:4" x14ac:dyDescent="0.25">
      <c r="B176" s="56" t="s">
        <v>20</v>
      </c>
      <c r="C176" s="57">
        <f>SUM(C175:C175)</f>
        <v>768</v>
      </c>
      <c r="D176" s="58">
        <f>SUM(D175:D175)</f>
        <v>840</v>
      </c>
    </row>
    <row r="178" spans="2:4" x14ac:dyDescent="0.25">
      <c r="B178" s="46" t="s">
        <v>46</v>
      </c>
      <c r="C178" s="47"/>
      <c r="D178" s="48"/>
    </row>
    <row r="179" spans="2:4" x14ac:dyDescent="0.25">
      <c r="B179" s="49" t="s">
        <v>22</v>
      </c>
      <c r="C179" s="50" t="s">
        <v>23</v>
      </c>
      <c r="D179" s="51" t="s">
        <v>24</v>
      </c>
    </row>
    <row r="180" spans="2:4" x14ac:dyDescent="0.25">
      <c r="B180" s="52" t="s">
        <v>47</v>
      </c>
      <c r="C180" s="53">
        <v>430</v>
      </c>
      <c r="D180" s="54">
        <v>645</v>
      </c>
    </row>
    <row r="181" spans="2:4" x14ac:dyDescent="0.25">
      <c r="B181" s="56" t="s">
        <v>20</v>
      </c>
      <c r="C181" s="57">
        <f>SUM(C180:C180)</f>
        <v>430</v>
      </c>
      <c r="D181" s="58">
        <f>SUM(D180:D180)</f>
        <v>645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TIC Daily Merchandise Jan'15</vt:lpstr>
      <vt:lpstr>TIC Daily Merchandise Feb'15</vt:lpstr>
      <vt:lpstr>TIC Daily Merchandise March'15</vt:lpstr>
      <vt:lpstr>TIC Daily Merchandise April '15</vt:lpstr>
      <vt:lpstr>'TIC Daily Merchandise March''15'!Print_Area</vt:lpstr>
      <vt:lpstr>'TIC Daily Merchandise March''15'!Print_Titles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2015-04-07T10:15:09Z</cp:lastPrinted>
  <dcterms:created xsi:type="dcterms:W3CDTF">2015-01-23T17:39:01Z</dcterms:created>
  <dcterms:modified xsi:type="dcterms:W3CDTF">2015-04-07T10:15:12Z</dcterms:modified>
</cp:coreProperties>
</file>