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65" windowWidth="22995" windowHeight="7515" firstSheet="6" activeTab="8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TIC Daily Merchandise June '15" sheetId="10" r:id="rId6"/>
    <sheet name="TIC Daily Merchandise July'15" sheetId="11" r:id="rId7"/>
    <sheet name="TIC Daily Merchandise Aug' 15" sheetId="12" r:id="rId8"/>
    <sheet name="TIC Daily Merchandise Sept' 15" sheetId="13" r:id="rId9"/>
    <sheet name="TIC Daily Merchandise Oct' 15" sheetId="15" r:id="rId10"/>
  </sheets>
  <definedNames>
    <definedName name="_xlnm._FilterDatabase" localSheetId="3" hidden="1">'TIC Daily Merchandise April ''15'!$A$3:$L$83</definedName>
    <definedName name="_xlnm._FilterDatabase" localSheetId="7" hidden="1">'TIC Daily Merchandise Aug'' 15'!$A$3:$L$75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6" hidden="1">'TIC Daily Merchandise July''15'!$A$3:$L$47</definedName>
    <definedName name="_xlnm._FilterDatabase" localSheetId="5" hidden="1">'TIC Daily Merchandise June ''15'!$A$3:$L$65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_FilterDatabase" localSheetId="9" hidden="1">'TIC Daily Merchandise Oct'' 15'!$A$3:$L$83</definedName>
    <definedName name="_xlnm._FilterDatabase" localSheetId="8" hidden="1">'TIC Daily Merchandise Sept'' 15'!$A$3:$L$46</definedName>
    <definedName name="_xlnm.Print_Area" localSheetId="8">'TIC Daily Merchandise Sept'' 15'!$A$1:$M$47</definedName>
  </definedNames>
  <calcPr calcId="145621"/>
</workbook>
</file>

<file path=xl/calcChain.xml><?xml version="1.0" encoding="utf-8"?>
<calcChain xmlns="http://schemas.openxmlformats.org/spreadsheetml/2006/main">
  <c r="I4" i="13" l="1"/>
  <c r="F4" i="13"/>
  <c r="I5" i="13"/>
  <c r="F5" i="13"/>
  <c r="I6" i="13"/>
  <c r="F6" i="13"/>
  <c r="I7" i="13"/>
  <c r="K7" i="13" s="1"/>
  <c r="F7" i="13"/>
  <c r="I8" i="13"/>
  <c r="F8" i="13"/>
  <c r="I9" i="13"/>
  <c r="K9" i="13" s="1"/>
  <c r="F9" i="13"/>
  <c r="I10" i="13"/>
  <c r="F10" i="13"/>
  <c r="K10" i="13" s="1"/>
  <c r="I11" i="13"/>
  <c r="K11" i="13" s="1"/>
  <c r="F11" i="13"/>
  <c r="I12" i="13"/>
  <c r="F12" i="13"/>
  <c r="I13" i="13"/>
  <c r="K13" i="13" s="1"/>
  <c r="F13" i="13"/>
  <c r="I14" i="13"/>
  <c r="F14" i="13"/>
  <c r="K14" i="13" s="1"/>
  <c r="I15" i="13"/>
  <c r="K15" i="13" s="1"/>
  <c r="F15" i="13"/>
  <c r="I16" i="13"/>
  <c r="F16" i="13"/>
  <c r="I17" i="13"/>
  <c r="F17" i="13"/>
  <c r="I18" i="13"/>
  <c r="K18" i="13" s="1"/>
  <c r="I19" i="13"/>
  <c r="F19" i="13"/>
  <c r="I20" i="13"/>
  <c r="F20" i="13"/>
  <c r="I21" i="13"/>
  <c r="F21" i="13"/>
  <c r="I22" i="13"/>
  <c r="F22" i="13"/>
  <c r="I23" i="13"/>
  <c r="F23" i="13"/>
  <c r="I24" i="13"/>
  <c r="F24" i="13"/>
  <c r="I25" i="13"/>
  <c r="F25" i="13"/>
  <c r="I26" i="13"/>
  <c r="F26" i="13"/>
  <c r="K26" i="13"/>
  <c r="I27" i="13"/>
  <c r="K27" i="13" s="1"/>
  <c r="F27" i="13"/>
  <c r="I28" i="13"/>
  <c r="F28" i="13"/>
  <c r="I29" i="13"/>
  <c r="F29" i="13"/>
  <c r="I30" i="13"/>
  <c r="F30" i="13"/>
  <c r="I31" i="13"/>
  <c r="F31" i="13"/>
  <c r="I32" i="13"/>
  <c r="F32" i="13"/>
  <c r="I33" i="13"/>
  <c r="F33" i="13"/>
  <c r="I34" i="13"/>
  <c r="F34" i="13"/>
  <c r="I35" i="13"/>
  <c r="F35" i="13"/>
  <c r="I36" i="13"/>
  <c r="F36" i="13"/>
  <c r="I37" i="13"/>
  <c r="F37" i="13"/>
  <c r="I38" i="13"/>
  <c r="F38" i="13"/>
  <c r="I39" i="13"/>
  <c r="F39" i="13"/>
  <c r="I40" i="13"/>
  <c r="F40" i="13"/>
  <c r="I41" i="13"/>
  <c r="F41" i="13"/>
  <c r="I42" i="13"/>
  <c r="F42" i="13"/>
  <c r="I43" i="13"/>
  <c r="F43" i="13"/>
  <c r="I44" i="13"/>
  <c r="F44" i="13"/>
  <c r="I45" i="13"/>
  <c r="F45" i="13"/>
  <c r="I46" i="13"/>
  <c r="F46" i="13"/>
  <c r="K46" i="13"/>
  <c r="C71" i="13"/>
  <c r="D71" i="13"/>
  <c r="D82" i="13"/>
  <c r="C82" i="13"/>
  <c r="G47" i="13"/>
  <c r="D97" i="13"/>
  <c r="C97" i="13"/>
  <c r="C92" i="13"/>
  <c r="D92" i="13"/>
  <c r="D87" i="13"/>
  <c r="C87" i="13"/>
  <c r="D76" i="13"/>
  <c r="C76" i="13"/>
  <c r="D65" i="13"/>
  <c r="C65" i="13"/>
  <c r="C53" i="13"/>
  <c r="D53" i="13"/>
  <c r="F64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I51" i="12"/>
  <c r="I35" i="12"/>
  <c r="I74" i="12"/>
  <c r="I7" i="12"/>
  <c r="I64" i="12"/>
  <c r="I4" i="12"/>
  <c r="I5" i="12"/>
  <c r="I6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6" i="12"/>
  <c r="K36" i="12" s="1"/>
  <c r="I37" i="12"/>
  <c r="I38" i="12"/>
  <c r="I39" i="12"/>
  <c r="I40" i="12"/>
  <c r="K40" i="12" s="1"/>
  <c r="I41" i="12"/>
  <c r="I42" i="12"/>
  <c r="I43" i="12"/>
  <c r="I44" i="12"/>
  <c r="K44" i="12" s="1"/>
  <c r="I45" i="12"/>
  <c r="I46" i="12"/>
  <c r="I47" i="12"/>
  <c r="I48" i="12"/>
  <c r="K48" i="12" s="1"/>
  <c r="I49" i="12"/>
  <c r="I50" i="12"/>
  <c r="I52" i="12"/>
  <c r="I53" i="12"/>
  <c r="K53" i="12" s="1"/>
  <c r="I54" i="12"/>
  <c r="I55" i="12"/>
  <c r="I56" i="12"/>
  <c r="I57" i="12"/>
  <c r="K57" i="12" s="1"/>
  <c r="I58" i="12"/>
  <c r="I59" i="12"/>
  <c r="I60" i="12"/>
  <c r="I61" i="12"/>
  <c r="K61" i="12" s="1"/>
  <c r="I62" i="12"/>
  <c r="I63" i="12"/>
  <c r="I65" i="12"/>
  <c r="I66" i="12"/>
  <c r="I67" i="12"/>
  <c r="I68" i="12"/>
  <c r="I69" i="12"/>
  <c r="I70" i="12"/>
  <c r="I71" i="12"/>
  <c r="I72" i="12"/>
  <c r="I73" i="12"/>
  <c r="I75" i="12"/>
  <c r="K75" i="12" s="1"/>
  <c r="C103" i="12"/>
  <c r="D114" i="12"/>
  <c r="D134" i="15"/>
  <c r="C134" i="15"/>
  <c r="D129" i="15"/>
  <c r="C129" i="15"/>
  <c r="D124" i="15"/>
  <c r="C124" i="15"/>
  <c r="D118" i="15"/>
  <c r="C118" i="15"/>
  <c r="D113" i="15"/>
  <c r="C113" i="15"/>
  <c r="D107" i="15"/>
  <c r="C107" i="15"/>
  <c r="D92" i="15"/>
  <c r="C92" i="15"/>
  <c r="I4" i="15"/>
  <c r="F4" i="15"/>
  <c r="K4" i="15"/>
  <c r="I5" i="15"/>
  <c r="K5" i="15" s="1"/>
  <c r="F5" i="15"/>
  <c r="I6" i="15"/>
  <c r="F6" i="15"/>
  <c r="I7" i="15"/>
  <c r="K7" i="15" s="1"/>
  <c r="F7" i="15"/>
  <c r="I8" i="15"/>
  <c r="F8" i="15"/>
  <c r="K8" i="15"/>
  <c r="I9" i="15"/>
  <c r="F9" i="15"/>
  <c r="K9" i="15"/>
  <c r="I10" i="15"/>
  <c r="K10" i="15" s="1"/>
  <c r="F10" i="15"/>
  <c r="I11" i="15"/>
  <c r="K11" i="15" s="1"/>
  <c r="F11" i="15"/>
  <c r="I12" i="15"/>
  <c r="F12" i="15"/>
  <c r="K12" i="15"/>
  <c r="I13" i="15"/>
  <c r="F13" i="15"/>
  <c r="K13" i="15"/>
  <c r="I14" i="15"/>
  <c r="K14" i="15" s="1"/>
  <c r="F14" i="15"/>
  <c r="I15" i="15"/>
  <c r="K15" i="15" s="1"/>
  <c r="F15" i="15"/>
  <c r="I16" i="15"/>
  <c r="F16" i="15"/>
  <c r="K16" i="15"/>
  <c r="I17" i="15"/>
  <c r="F17" i="15"/>
  <c r="K17" i="15"/>
  <c r="I18" i="15"/>
  <c r="K18" i="15" s="1"/>
  <c r="F18" i="15"/>
  <c r="I19" i="15"/>
  <c r="K19" i="15" s="1"/>
  <c r="F19" i="15"/>
  <c r="I20" i="15"/>
  <c r="F20" i="15"/>
  <c r="K20" i="15"/>
  <c r="I21" i="15"/>
  <c r="F21" i="15"/>
  <c r="K21" i="15"/>
  <c r="I22" i="15"/>
  <c r="K22" i="15" s="1"/>
  <c r="F22" i="15"/>
  <c r="I23" i="15"/>
  <c r="K23" i="15" s="1"/>
  <c r="F23" i="15"/>
  <c r="I24" i="15"/>
  <c r="F24" i="15"/>
  <c r="K24" i="15"/>
  <c r="I25" i="15"/>
  <c r="F25" i="15"/>
  <c r="K25" i="15"/>
  <c r="I26" i="15"/>
  <c r="K26" i="15" s="1"/>
  <c r="F26" i="15"/>
  <c r="I27" i="15"/>
  <c r="K27" i="15" s="1"/>
  <c r="F27" i="15"/>
  <c r="I28" i="15"/>
  <c r="F28" i="15"/>
  <c r="K28" i="15"/>
  <c r="I29" i="15"/>
  <c r="F29" i="15"/>
  <c r="K29" i="15"/>
  <c r="I30" i="15"/>
  <c r="K30" i="15" s="1"/>
  <c r="F30" i="15"/>
  <c r="I31" i="15"/>
  <c r="K31" i="15" s="1"/>
  <c r="F31" i="15"/>
  <c r="I32" i="15"/>
  <c r="F32" i="15"/>
  <c r="K32" i="15"/>
  <c r="I33" i="15"/>
  <c r="F33" i="15"/>
  <c r="K33" i="15"/>
  <c r="I34" i="15"/>
  <c r="K34" i="15" s="1"/>
  <c r="F34" i="15"/>
  <c r="I35" i="15"/>
  <c r="K35" i="15" s="1"/>
  <c r="F35" i="15"/>
  <c r="I36" i="15"/>
  <c r="F36" i="15"/>
  <c r="K36" i="15"/>
  <c r="I37" i="15"/>
  <c r="F37" i="15"/>
  <c r="K37" i="15"/>
  <c r="I38" i="15"/>
  <c r="K38" i="15" s="1"/>
  <c r="F38" i="15"/>
  <c r="I39" i="15"/>
  <c r="K39" i="15" s="1"/>
  <c r="F39" i="15"/>
  <c r="I40" i="15"/>
  <c r="F40" i="15"/>
  <c r="K40" i="15"/>
  <c r="I41" i="15"/>
  <c r="F41" i="15"/>
  <c r="K41" i="15"/>
  <c r="I42" i="15"/>
  <c r="K42" i="15" s="1"/>
  <c r="F42" i="15"/>
  <c r="I43" i="15"/>
  <c r="K43" i="15" s="1"/>
  <c r="F43" i="15"/>
  <c r="I44" i="15"/>
  <c r="F44" i="15"/>
  <c r="K44" i="15"/>
  <c r="I45" i="15"/>
  <c r="F45" i="15"/>
  <c r="K45" i="15"/>
  <c r="I46" i="15"/>
  <c r="K46" i="15" s="1"/>
  <c r="F46" i="15"/>
  <c r="I47" i="15"/>
  <c r="K47" i="15" s="1"/>
  <c r="F47" i="15"/>
  <c r="I48" i="15"/>
  <c r="F48" i="15"/>
  <c r="K48" i="15"/>
  <c r="I49" i="15"/>
  <c r="F49" i="15"/>
  <c r="K49" i="15"/>
  <c r="I50" i="15"/>
  <c r="K50" i="15" s="1"/>
  <c r="F50" i="15"/>
  <c r="I51" i="15"/>
  <c r="K51" i="15" s="1"/>
  <c r="F51" i="15"/>
  <c r="I52" i="15"/>
  <c r="F52" i="15"/>
  <c r="K52" i="15"/>
  <c r="I53" i="15"/>
  <c r="F53" i="15"/>
  <c r="K53" i="15"/>
  <c r="I54" i="15"/>
  <c r="K54" i="15" s="1"/>
  <c r="F54" i="15"/>
  <c r="I55" i="15"/>
  <c r="K55" i="15" s="1"/>
  <c r="F55" i="15"/>
  <c r="I56" i="15"/>
  <c r="F56" i="15"/>
  <c r="K56" i="15"/>
  <c r="I57" i="15"/>
  <c r="F57" i="15"/>
  <c r="K57" i="15"/>
  <c r="I58" i="15"/>
  <c r="K58" i="15" s="1"/>
  <c r="F58" i="15"/>
  <c r="I59" i="15"/>
  <c r="K59" i="15" s="1"/>
  <c r="F59" i="15"/>
  <c r="I60" i="15"/>
  <c r="F60" i="15"/>
  <c r="K60" i="15"/>
  <c r="I61" i="15"/>
  <c r="F61" i="15"/>
  <c r="K61" i="15"/>
  <c r="I62" i="15"/>
  <c r="K62" i="15" s="1"/>
  <c r="F62" i="15"/>
  <c r="I63" i="15"/>
  <c r="K63" i="15" s="1"/>
  <c r="F63" i="15"/>
  <c r="I64" i="15"/>
  <c r="F64" i="15"/>
  <c r="K64" i="15"/>
  <c r="I65" i="15"/>
  <c r="F65" i="15"/>
  <c r="K65" i="15"/>
  <c r="I66" i="15"/>
  <c r="K66" i="15" s="1"/>
  <c r="F66" i="15"/>
  <c r="I67" i="15"/>
  <c r="K67" i="15" s="1"/>
  <c r="F67" i="15"/>
  <c r="I68" i="15"/>
  <c r="F68" i="15"/>
  <c r="K68" i="15"/>
  <c r="I69" i="15"/>
  <c r="F69" i="15"/>
  <c r="K69" i="15"/>
  <c r="I70" i="15"/>
  <c r="K70" i="15" s="1"/>
  <c r="F70" i="15"/>
  <c r="I71" i="15"/>
  <c r="K71" i="15" s="1"/>
  <c r="F71" i="15"/>
  <c r="I72" i="15"/>
  <c r="F72" i="15"/>
  <c r="K72" i="15"/>
  <c r="I73" i="15"/>
  <c r="F73" i="15"/>
  <c r="K73" i="15"/>
  <c r="I74" i="15"/>
  <c r="K74" i="15" s="1"/>
  <c r="F74" i="15"/>
  <c r="I75" i="15"/>
  <c r="K75" i="15" s="1"/>
  <c r="F75" i="15"/>
  <c r="I76" i="15"/>
  <c r="F76" i="15"/>
  <c r="K76" i="15"/>
  <c r="I77" i="15"/>
  <c r="F77" i="15"/>
  <c r="K77" i="15"/>
  <c r="I78" i="15"/>
  <c r="K78" i="15" s="1"/>
  <c r="F78" i="15"/>
  <c r="I79" i="15"/>
  <c r="K79" i="15" s="1"/>
  <c r="F79" i="15"/>
  <c r="I80" i="15"/>
  <c r="F80" i="15"/>
  <c r="K80" i="15"/>
  <c r="I81" i="15"/>
  <c r="F81" i="15"/>
  <c r="K81" i="15"/>
  <c r="I82" i="15"/>
  <c r="K82" i="15" s="1"/>
  <c r="F82" i="15"/>
  <c r="I83" i="15"/>
  <c r="K83" i="15" s="1"/>
  <c r="F83" i="15"/>
  <c r="J84" i="15"/>
  <c r="G84" i="15"/>
  <c r="L4" i="15"/>
  <c r="L5" i="15"/>
  <c r="G76" i="12"/>
  <c r="D129" i="12"/>
  <c r="C129" i="12"/>
  <c r="C124" i="12"/>
  <c r="D124" i="12"/>
  <c r="C119" i="12"/>
  <c r="D119" i="12"/>
  <c r="C114" i="12"/>
  <c r="D108" i="12"/>
  <c r="C108" i="12"/>
  <c r="K4" i="12"/>
  <c r="K5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7" i="12"/>
  <c r="K38" i="12"/>
  <c r="K39" i="12"/>
  <c r="K41" i="12"/>
  <c r="K42" i="12"/>
  <c r="K43" i="12"/>
  <c r="K45" i="12"/>
  <c r="K46" i="12"/>
  <c r="K47" i="12"/>
  <c r="K49" i="12"/>
  <c r="K50" i="12"/>
  <c r="K51" i="12"/>
  <c r="K52" i="12"/>
  <c r="K54" i="12"/>
  <c r="K55" i="12"/>
  <c r="K56" i="12"/>
  <c r="K58" i="12"/>
  <c r="K59" i="12"/>
  <c r="K60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D103" i="12"/>
  <c r="C96" i="12"/>
  <c r="D96" i="12"/>
  <c r="L4" i="12"/>
  <c r="L5" i="12" s="1"/>
  <c r="D84" i="12"/>
  <c r="C84" i="12"/>
  <c r="J47" i="13"/>
  <c r="D101" i="11"/>
  <c r="C101" i="11"/>
  <c r="D96" i="11"/>
  <c r="C96" i="11"/>
  <c r="I26" i="11"/>
  <c r="F26" i="11"/>
  <c r="I4" i="11"/>
  <c r="F4" i="11"/>
  <c r="I5" i="11"/>
  <c r="F5" i="11"/>
  <c r="I6" i="11"/>
  <c r="F6" i="11"/>
  <c r="I7" i="11"/>
  <c r="F7" i="11"/>
  <c r="I8" i="11"/>
  <c r="F8" i="11"/>
  <c r="I9" i="11"/>
  <c r="F9" i="11"/>
  <c r="I10" i="11"/>
  <c r="F10" i="11"/>
  <c r="I11" i="11"/>
  <c r="F11" i="11"/>
  <c r="I12" i="11"/>
  <c r="F12" i="11"/>
  <c r="I13" i="11"/>
  <c r="F13" i="11"/>
  <c r="I14" i="11"/>
  <c r="F14" i="11"/>
  <c r="I15" i="11"/>
  <c r="F15" i="11"/>
  <c r="I16" i="11"/>
  <c r="F16" i="11"/>
  <c r="I17" i="11"/>
  <c r="F17" i="11"/>
  <c r="I18" i="11"/>
  <c r="F18" i="11"/>
  <c r="I19" i="11"/>
  <c r="F19" i="11"/>
  <c r="I20" i="11"/>
  <c r="F20" i="11"/>
  <c r="I21" i="11"/>
  <c r="F21" i="11"/>
  <c r="I22" i="11"/>
  <c r="F22" i="11"/>
  <c r="I23" i="11"/>
  <c r="F23" i="11"/>
  <c r="I24" i="11"/>
  <c r="F24" i="11"/>
  <c r="I25" i="11"/>
  <c r="F25" i="11"/>
  <c r="I27" i="11"/>
  <c r="F27" i="11"/>
  <c r="I28" i="11"/>
  <c r="F28" i="11"/>
  <c r="J76" i="12"/>
  <c r="F30" i="9"/>
  <c r="F54" i="10"/>
  <c r="D111" i="10"/>
  <c r="C111" i="10"/>
  <c r="D91" i="11"/>
  <c r="C91" i="11"/>
  <c r="D86" i="11"/>
  <c r="C86" i="11"/>
  <c r="D81" i="11"/>
  <c r="C81" i="11"/>
  <c r="D75" i="11"/>
  <c r="C75" i="11"/>
  <c r="D70" i="11"/>
  <c r="C70" i="11"/>
  <c r="D65" i="11"/>
  <c r="C65" i="11"/>
  <c r="D54" i="11"/>
  <c r="C54" i="11"/>
  <c r="J48" i="11"/>
  <c r="G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5" i="10"/>
  <c r="I6" i="10"/>
  <c r="I7" i="10"/>
  <c r="I8" i="10"/>
  <c r="I9" i="10"/>
  <c r="I10" i="10"/>
  <c r="I11" i="10"/>
  <c r="I12" i="10"/>
  <c r="F12" i="10"/>
  <c r="K12" i="10" s="1"/>
  <c r="I13" i="10"/>
  <c r="F5" i="10"/>
  <c r="F6" i="10"/>
  <c r="F7" i="10"/>
  <c r="F8" i="10"/>
  <c r="F9" i="10"/>
  <c r="F10" i="10"/>
  <c r="F11" i="10"/>
  <c r="F13" i="10"/>
  <c r="D134" i="9"/>
  <c r="C134" i="9"/>
  <c r="D129" i="9"/>
  <c r="C129" i="9"/>
  <c r="D124" i="9"/>
  <c r="C124" i="9"/>
  <c r="I71" i="9"/>
  <c r="I64" i="9"/>
  <c r="F64" i="9"/>
  <c r="I65" i="9"/>
  <c r="F65" i="9"/>
  <c r="I66" i="9"/>
  <c r="F66" i="9"/>
  <c r="I67" i="9"/>
  <c r="F67" i="9"/>
  <c r="I68" i="9"/>
  <c r="F68" i="9"/>
  <c r="I69" i="9"/>
  <c r="F69" i="9"/>
  <c r="I70" i="9"/>
  <c r="F70" i="9"/>
  <c r="I4" i="9"/>
  <c r="F4" i="9"/>
  <c r="I5" i="9"/>
  <c r="F5" i="9"/>
  <c r="I6" i="9"/>
  <c r="F6" i="9"/>
  <c r="I7" i="9"/>
  <c r="F7" i="9"/>
  <c r="I8" i="9"/>
  <c r="F8" i="9"/>
  <c r="I9" i="9"/>
  <c r="F9" i="9"/>
  <c r="I10" i="9"/>
  <c r="F10" i="9"/>
  <c r="I11" i="9"/>
  <c r="F11" i="9"/>
  <c r="I12" i="9"/>
  <c r="F12" i="9"/>
  <c r="I13" i="9"/>
  <c r="F13" i="9"/>
  <c r="I14" i="9"/>
  <c r="F14" i="9"/>
  <c r="I15" i="9"/>
  <c r="F15" i="9"/>
  <c r="I16" i="9"/>
  <c r="F16" i="9"/>
  <c r="I17" i="9"/>
  <c r="F17" i="9"/>
  <c r="I18" i="9"/>
  <c r="F18" i="9"/>
  <c r="I19" i="9"/>
  <c r="F19" i="9"/>
  <c r="I20" i="9"/>
  <c r="F20" i="9"/>
  <c r="I21" i="9"/>
  <c r="F21" i="9"/>
  <c r="I22" i="9"/>
  <c r="F22" i="9"/>
  <c r="I23" i="9"/>
  <c r="F23" i="9"/>
  <c r="I24" i="9"/>
  <c r="F24" i="9"/>
  <c r="I25" i="9"/>
  <c r="F25" i="9"/>
  <c r="I26" i="9"/>
  <c r="F26" i="9"/>
  <c r="I27" i="9"/>
  <c r="F27" i="9"/>
  <c r="I28" i="9"/>
  <c r="F28" i="9"/>
  <c r="I29" i="9"/>
  <c r="F29" i="9"/>
  <c r="I30" i="9"/>
  <c r="I31" i="9"/>
  <c r="F31" i="9"/>
  <c r="I32" i="9"/>
  <c r="F32" i="9"/>
  <c r="I33" i="9"/>
  <c r="F33" i="9"/>
  <c r="I34" i="9"/>
  <c r="F34" i="9"/>
  <c r="I35" i="9"/>
  <c r="F35" i="9"/>
  <c r="I36" i="9"/>
  <c r="F36" i="9"/>
  <c r="I37" i="9"/>
  <c r="F37" i="9"/>
  <c r="I38" i="9"/>
  <c r="F38" i="9"/>
  <c r="I39" i="9"/>
  <c r="F39" i="9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I49" i="9"/>
  <c r="F49" i="9"/>
  <c r="I50" i="9"/>
  <c r="F50" i="9"/>
  <c r="I51" i="9"/>
  <c r="F51" i="9"/>
  <c r="I52" i="9"/>
  <c r="F52" i="9"/>
  <c r="I53" i="9"/>
  <c r="F53" i="9"/>
  <c r="I54" i="9"/>
  <c r="F54" i="9"/>
  <c r="I55" i="9"/>
  <c r="F55" i="9"/>
  <c r="I56" i="9"/>
  <c r="F56" i="9"/>
  <c r="I57" i="9"/>
  <c r="F57" i="9"/>
  <c r="I58" i="9"/>
  <c r="F58" i="9"/>
  <c r="I59" i="9"/>
  <c r="F59" i="9"/>
  <c r="I60" i="9"/>
  <c r="F60" i="9"/>
  <c r="I61" i="9"/>
  <c r="F61" i="9"/>
  <c r="I62" i="9"/>
  <c r="F62" i="9"/>
  <c r="I63" i="9"/>
  <c r="F63" i="9"/>
  <c r="F71" i="9"/>
  <c r="K71" i="9"/>
  <c r="F72" i="9"/>
  <c r="I72" i="9"/>
  <c r="F73" i="9"/>
  <c r="I73" i="9"/>
  <c r="F74" i="9"/>
  <c r="I74" i="9"/>
  <c r="I40" i="9"/>
  <c r="F40" i="9"/>
  <c r="D106" i="10"/>
  <c r="C106" i="10"/>
  <c r="D101" i="10"/>
  <c r="C101" i="10"/>
  <c r="D95" i="10"/>
  <c r="C95" i="10"/>
  <c r="D90" i="10"/>
  <c r="C90" i="10"/>
  <c r="D85" i="10"/>
  <c r="C85" i="10"/>
  <c r="D73" i="10"/>
  <c r="C73" i="10"/>
  <c r="J66" i="10"/>
  <c r="G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K59" i="10" s="1"/>
  <c r="I58" i="10"/>
  <c r="F58" i="10"/>
  <c r="I57" i="10"/>
  <c r="F57" i="10"/>
  <c r="I56" i="10"/>
  <c r="F56" i="10"/>
  <c r="I55" i="10"/>
  <c r="F55" i="10"/>
  <c r="I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K38" i="10" s="1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4" i="10"/>
  <c r="F4" i="10"/>
  <c r="F4" i="5"/>
  <c r="K4" i="5" s="1"/>
  <c r="L4" i="5" s="1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K72" i="2" s="1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I82" i="5"/>
  <c r="F82" i="5"/>
  <c r="I81" i="5"/>
  <c r="F81" i="5"/>
  <c r="I80" i="5"/>
  <c r="F80" i="5"/>
  <c r="K80" i="5" s="1"/>
  <c r="I79" i="5"/>
  <c r="F79" i="5"/>
  <c r="I78" i="5"/>
  <c r="F78" i="5"/>
  <c r="K78" i="5" s="1"/>
  <c r="I77" i="5"/>
  <c r="F77" i="5"/>
  <c r="I76" i="5"/>
  <c r="F76" i="5"/>
  <c r="K76" i="5" s="1"/>
  <c r="I75" i="5"/>
  <c r="F75" i="5"/>
  <c r="K75" i="5" s="1"/>
  <c r="I74" i="5"/>
  <c r="F74" i="5"/>
  <c r="I73" i="5"/>
  <c r="F73" i="5"/>
  <c r="K73" i="5"/>
  <c r="I72" i="5"/>
  <c r="F72" i="5"/>
  <c r="I71" i="5"/>
  <c r="F71" i="5"/>
  <c r="I70" i="5"/>
  <c r="F70" i="5"/>
  <c r="I69" i="5"/>
  <c r="F69" i="5"/>
  <c r="K69" i="5" s="1"/>
  <c r="I68" i="5"/>
  <c r="F68" i="5"/>
  <c r="I67" i="5"/>
  <c r="F67" i="5"/>
  <c r="I66" i="5"/>
  <c r="F66" i="5"/>
  <c r="I65" i="5"/>
  <c r="K65" i="5" s="1"/>
  <c r="F65" i="5"/>
  <c r="I64" i="5"/>
  <c r="F64" i="5"/>
  <c r="I63" i="5"/>
  <c r="K63" i="5" s="1"/>
  <c r="F63" i="5"/>
  <c r="I62" i="5"/>
  <c r="F62" i="5"/>
  <c r="I61" i="5"/>
  <c r="K61" i="5" s="1"/>
  <c r="F61" i="5"/>
  <c r="I60" i="5"/>
  <c r="F60" i="5"/>
  <c r="I59" i="5"/>
  <c r="K59" i="5" s="1"/>
  <c r="F59" i="5"/>
  <c r="I58" i="5"/>
  <c r="F58" i="5"/>
  <c r="K58" i="5" s="1"/>
  <c r="I57" i="5"/>
  <c r="F57" i="5"/>
  <c r="K57" i="5" s="1"/>
  <c r="I56" i="5"/>
  <c r="K56" i="5" s="1"/>
  <c r="F56" i="5"/>
  <c r="I55" i="5"/>
  <c r="F55" i="5"/>
  <c r="I54" i="5"/>
  <c r="F54" i="5"/>
  <c r="I53" i="5"/>
  <c r="F53" i="5"/>
  <c r="K53" i="5"/>
  <c r="I52" i="5"/>
  <c r="F52" i="5"/>
  <c r="I51" i="5"/>
  <c r="F51" i="5"/>
  <c r="I50" i="5"/>
  <c r="F50" i="5"/>
  <c r="I49" i="5"/>
  <c r="K49" i="5" s="1"/>
  <c r="F49" i="5"/>
  <c r="I48" i="5"/>
  <c r="F48" i="5"/>
  <c r="I47" i="5"/>
  <c r="K47" i="5" s="1"/>
  <c r="F47" i="5"/>
  <c r="I46" i="5"/>
  <c r="F46" i="5"/>
  <c r="K46" i="5" s="1"/>
  <c r="I45" i="5"/>
  <c r="F45" i="5"/>
  <c r="I44" i="5"/>
  <c r="F44" i="5"/>
  <c r="K44" i="5" s="1"/>
  <c r="I43" i="5"/>
  <c r="F43" i="5"/>
  <c r="I42" i="5"/>
  <c r="F42" i="5"/>
  <c r="I41" i="5"/>
  <c r="F41" i="5"/>
  <c r="I40" i="5"/>
  <c r="F40" i="5"/>
  <c r="K40" i="5" s="1"/>
  <c r="I39" i="5"/>
  <c r="F39" i="5"/>
  <c r="K39" i="5" s="1"/>
  <c r="I38" i="5"/>
  <c r="K38" i="5" s="1"/>
  <c r="F38" i="5"/>
  <c r="I37" i="5"/>
  <c r="F37" i="5"/>
  <c r="I36" i="5"/>
  <c r="F36" i="5"/>
  <c r="I35" i="5"/>
  <c r="F35" i="5"/>
  <c r="K35" i="5"/>
  <c r="I34" i="5"/>
  <c r="F34" i="5"/>
  <c r="I33" i="5"/>
  <c r="K33" i="5" s="1"/>
  <c r="F33" i="5"/>
  <c r="I32" i="5"/>
  <c r="F32" i="5"/>
  <c r="I31" i="5"/>
  <c r="K31" i="5" s="1"/>
  <c r="F31" i="5"/>
  <c r="I30" i="5"/>
  <c r="F30" i="5"/>
  <c r="K30" i="5" s="1"/>
  <c r="I29" i="5"/>
  <c r="F29" i="5"/>
  <c r="K29" i="5" s="1"/>
  <c r="I28" i="5"/>
  <c r="K28" i="5" s="1"/>
  <c r="F28" i="5"/>
  <c r="I27" i="5"/>
  <c r="F27" i="5"/>
  <c r="I26" i="5"/>
  <c r="K26" i="5" s="1"/>
  <c r="F26" i="5"/>
  <c r="I25" i="5"/>
  <c r="F25" i="5"/>
  <c r="I24" i="5"/>
  <c r="K24" i="5" s="1"/>
  <c r="F24" i="5"/>
  <c r="I23" i="5"/>
  <c r="F23" i="5"/>
  <c r="I22" i="5"/>
  <c r="K22" i="5" s="1"/>
  <c r="F22" i="5"/>
  <c r="I21" i="5"/>
  <c r="F21" i="5"/>
  <c r="K21" i="5"/>
  <c r="I20" i="5"/>
  <c r="F20" i="5"/>
  <c r="I19" i="5"/>
  <c r="F19" i="5"/>
  <c r="I18" i="5"/>
  <c r="F18" i="5"/>
  <c r="I17" i="5"/>
  <c r="F17" i="5"/>
  <c r="I16" i="5"/>
  <c r="F16" i="5"/>
  <c r="I15" i="5"/>
  <c r="K15" i="5" s="1"/>
  <c r="F15" i="5"/>
  <c r="I14" i="5"/>
  <c r="F14" i="5"/>
  <c r="I13" i="5"/>
  <c r="K13" i="5" s="1"/>
  <c r="F13" i="5"/>
  <c r="I12" i="5"/>
  <c r="F12" i="5"/>
  <c r="K12" i="5" s="1"/>
  <c r="I11" i="5"/>
  <c r="F11" i="5"/>
  <c r="K11" i="5" s="1"/>
  <c r="I10" i="5"/>
  <c r="K10" i="5" s="1"/>
  <c r="F10" i="5"/>
  <c r="I9" i="5"/>
  <c r="F9" i="5"/>
  <c r="K9" i="5"/>
  <c r="I8" i="5"/>
  <c r="F8" i="5"/>
  <c r="I7" i="5"/>
  <c r="F7" i="5"/>
  <c r="I6" i="5"/>
  <c r="F6" i="5"/>
  <c r="I5" i="5"/>
  <c r="F5" i="5"/>
  <c r="I4" i="5"/>
  <c r="I84" i="5"/>
  <c r="K81" i="5"/>
  <c r="K83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/>
  <c r="K71" i="1" s="1"/>
  <c r="F71" i="1"/>
  <c r="D133" i="3"/>
  <c r="D128" i="3"/>
  <c r="C128" i="3"/>
  <c r="C138" i="3" s="1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K74" i="3"/>
  <c r="I73" i="3"/>
  <c r="F73" i="3"/>
  <c r="I72" i="3"/>
  <c r="F72" i="3"/>
  <c r="I71" i="3"/>
  <c r="F71" i="3"/>
  <c r="I70" i="3"/>
  <c r="K70" i="3" s="1"/>
  <c r="F70" i="3"/>
  <c r="I69" i="3"/>
  <c r="F69" i="3"/>
  <c r="I68" i="3"/>
  <c r="K68" i="3" s="1"/>
  <c r="F68" i="3"/>
  <c r="I67" i="3"/>
  <c r="F67" i="3"/>
  <c r="I66" i="3"/>
  <c r="K66" i="3" s="1"/>
  <c r="F66" i="3"/>
  <c r="I65" i="3"/>
  <c r="F65" i="3"/>
  <c r="I64" i="3"/>
  <c r="K64" i="3" s="1"/>
  <c r="F64" i="3"/>
  <c r="I63" i="3"/>
  <c r="F63" i="3"/>
  <c r="I62" i="3"/>
  <c r="K62" i="3" s="1"/>
  <c r="F62" i="3"/>
  <c r="I61" i="3"/>
  <c r="K61" i="3" s="1"/>
  <c r="F61" i="3"/>
  <c r="I60" i="3"/>
  <c r="F60" i="3"/>
  <c r="I58" i="3"/>
  <c r="F58" i="3"/>
  <c r="I57" i="3"/>
  <c r="F57" i="3"/>
  <c r="K57" i="3"/>
  <c r="I56" i="3"/>
  <c r="F56" i="3"/>
  <c r="I55" i="3"/>
  <c r="F55" i="3"/>
  <c r="K55" i="3" s="1"/>
  <c r="I54" i="3"/>
  <c r="F54" i="3"/>
  <c r="K54" i="3" s="1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K47" i="3" s="1"/>
  <c r="F47" i="3"/>
  <c r="I46" i="3"/>
  <c r="F46" i="3"/>
  <c r="I45" i="3"/>
  <c r="F45" i="3"/>
  <c r="I44" i="3"/>
  <c r="F44" i="3"/>
  <c r="I43" i="3"/>
  <c r="F43" i="3"/>
  <c r="I42" i="3"/>
  <c r="F42" i="3"/>
  <c r="I41" i="3"/>
  <c r="K41" i="3" s="1"/>
  <c r="F41" i="3"/>
  <c r="I40" i="3"/>
  <c r="F40" i="3"/>
  <c r="I39" i="3"/>
  <c r="F39" i="3"/>
  <c r="I38" i="3"/>
  <c r="F38" i="3"/>
  <c r="I37" i="3"/>
  <c r="K37" i="3" s="1"/>
  <c r="F37" i="3"/>
  <c r="I36" i="3"/>
  <c r="F36" i="3"/>
  <c r="K36" i="3" s="1"/>
  <c r="I35" i="3"/>
  <c r="F35" i="3"/>
  <c r="I34" i="3"/>
  <c r="F34" i="3"/>
  <c r="I33" i="3"/>
  <c r="F33" i="3"/>
  <c r="K33" i="3" s="1"/>
  <c r="I32" i="3"/>
  <c r="F32" i="3"/>
  <c r="I31" i="3"/>
  <c r="F31" i="3"/>
  <c r="I30" i="3"/>
  <c r="K30" i="3" s="1"/>
  <c r="F30" i="3"/>
  <c r="I29" i="3"/>
  <c r="F29" i="3"/>
  <c r="I28" i="3"/>
  <c r="K28" i="3" s="1"/>
  <c r="F28" i="3"/>
  <c r="I27" i="3"/>
  <c r="F27" i="3"/>
  <c r="K27" i="3"/>
  <c r="I26" i="3"/>
  <c r="F26" i="3"/>
  <c r="I25" i="3"/>
  <c r="K25" i="3" s="1"/>
  <c r="F25" i="3"/>
  <c r="I24" i="3"/>
  <c r="F24" i="3"/>
  <c r="I23" i="3"/>
  <c r="K23" i="3" s="1"/>
  <c r="F23" i="3"/>
  <c r="I22" i="3"/>
  <c r="F22" i="3"/>
  <c r="I21" i="3"/>
  <c r="F21" i="3"/>
  <c r="I20" i="3"/>
  <c r="F20" i="3"/>
  <c r="I19" i="3"/>
  <c r="K19" i="3" s="1"/>
  <c r="F19" i="3"/>
  <c r="I18" i="3"/>
  <c r="F18" i="3"/>
  <c r="K18" i="3" s="1"/>
  <c r="I17" i="3"/>
  <c r="F17" i="3"/>
  <c r="I16" i="3"/>
  <c r="F16" i="3"/>
  <c r="I15" i="3"/>
  <c r="F15" i="3"/>
  <c r="I14" i="3"/>
  <c r="F14" i="3"/>
  <c r="I13" i="3"/>
  <c r="F13" i="3"/>
  <c r="K13" i="3"/>
  <c r="I12" i="3"/>
  <c r="F12" i="3"/>
  <c r="I11" i="3"/>
  <c r="F11" i="3"/>
  <c r="K11" i="3"/>
  <c r="I10" i="3"/>
  <c r="F10" i="3"/>
  <c r="I9" i="3"/>
  <c r="K9" i="3" s="1"/>
  <c r="F9" i="3"/>
  <c r="I8" i="3"/>
  <c r="F8" i="3"/>
  <c r="I7" i="3"/>
  <c r="K7" i="3" s="1"/>
  <c r="F7" i="3"/>
  <c r="I6" i="3"/>
  <c r="F6" i="3"/>
  <c r="I5" i="3"/>
  <c r="F5" i="3"/>
  <c r="I4" i="3"/>
  <c r="F4" i="3"/>
  <c r="K69" i="3"/>
  <c r="K67" i="3"/>
  <c r="I74" i="1"/>
  <c r="I79" i="1"/>
  <c r="K79" i="1" s="1"/>
  <c r="F79" i="1"/>
  <c r="I80" i="1"/>
  <c r="I81" i="1"/>
  <c r="K81" i="1" s="1"/>
  <c r="I82" i="1"/>
  <c r="I73" i="1"/>
  <c r="F73" i="1"/>
  <c r="K73" i="1"/>
  <c r="I75" i="1"/>
  <c r="I76" i="1"/>
  <c r="I77" i="1"/>
  <c r="I78" i="1"/>
  <c r="K78" i="1" s="1"/>
  <c r="F78" i="1"/>
  <c r="I72" i="1"/>
  <c r="F72" i="1"/>
  <c r="K72" i="1" s="1"/>
  <c r="F74" i="1"/>
  <c r="K74" i="1"/>
  <c r="F75" i="1"/>
  <c r="F76" i="1"/>
  <c r="K76" i="1" s="1"/>
  <c r="F77" i="1"/>
  <c r="F80" i="1"/>
  <c r="K80" i="1"/>
  <c r="F81" i="1"/>
  <c r="F82" i="1"/>
  <c r="I70" i="1"/>
  <c r="F70" i="1"/>
  <c r="K70" i="1"/>
  <c r="I69" i="1"/>
  <c r="F69" i="1"/>
  <c r="K69" i="1"/>
  <c r="F61" i="1"/>
  <c r="K61" i="1" s="1"/>
  <c r="F62" i="1"/>
  <c r="F63" i="1"/>
  <c r="F64" i="1"/>
  <c r="F65" i="1"/>
  <c r="K65" i="1" s="1"/>
  <c r="F66" i="1"/>
  <c r="F67" i="1"/>
  <c r="F68" i="1"/>
  <c r="F57" i="1"/>
  <c r="F58" i="1"/>
  <c r="F59" i="1"/>
  <c r="F60" i="1"/>
  <c r="F10" i="1"/>
  <c r="K10" i="1" s="1"/>
  <c r="I14" i="1"/>
  <c r="K14" i="1" s="1"/>
  <c r="F14" i="1"/>
  <c r="I5" i="1"/>
  <c r="F5" i="1"/>
  <c r="F21" i="1"/>
  <c r="K21" i="1" s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K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K67" i="2" s="1"/>
  <c r="F67" i="2"/>
  <c r="I66" i="2"/>
  <c r="F66" i="2"/>
  <c r="I65" i="2"/>
  <c r="K65" i="2" s="1"/>
  <c r="F65" i="2"/>
  <c r="I64" i="2"/>
  <c r="F64" i="2"/>
  <c r="I63" i="2"/>
  <c r="K63" i="2" s="1"/>
  <c r="F63" i="2"/>
  <c r="I62" i="2"/>
  <c r="F62" i="2"/>
  <c r="K62" i="2"/>
  <c r="I61" i="2"/>
  <c r="F61" i="2"/>
  <c r="K61" i="2" s="1"/>
  <c r="I60" i="2"/>
  <c r="K60" i="2" s="1"/>
  <c r="F60" i="2"/>
  <c r="I59" i="2"/>
  <c r="F59" i="2"/>
  <c r="I58" i="2"/>
  <c r="F58" i="2"/>
  <c r="I57" i="2"/>
  <c r="F57" i="2"/>
  <c r="I56" i="2"/>
  <c r="F56" i="2"/>
  <c r="K56" i="2"/>
  <c r="I55" i="2"/>
  <c r="F55" i="2"/>
  <c r="I54" i="2"/>
  <c r="F54" i="2"/>
  <c r="K54" i="2" s="1"/>
  <c r="I53" i="2"/>
  <c r="F53" i="2"/>
  <c r="K53" i="2" s="1"/>
  <c r="I52" i="2"/>
  <c r="K52" i="2" s="1"/>
  <c r="F52" i="2"/>
  <c r="I51" i="2"/>
  <c r="F51" i="2"/>
  <c r="K51" i="2"/>
  <c r="I50" i="2"/>
  <c r="F50" i="2"/>
  <c r="I49" i="2"/>
  <c r="F49" i="2"/>
  <c r="K49" i="2" s="1"/>
  <c r="I48" i="2"/>
  <c r="F48" i="2"/>
  <c r="I47" i="2"/>
  <c r="F47" i="2"/>
  <c r="I46" i="2"/>
  <c r="F46" i="2"/>
  <c r="K46" i="2"/>
  <c r="I45" i="2"/>
  <c r="F45" i="2"/>
  <c r="K45" i="2" s="1"/>
  <c r="I44" i="2"/>
  <c r="K44" i="2" s="1"/>
  <c r="F44" i="2"/>
  <c r="F43" i="2"/>
  <c r="K43" i="2"/>
  <c r="I42" i="2"/>
  <c r="F42" i="2"/>
  <c r="K42" i="2" s="1"/>
  <c r="I41" i="2"/>
  <c r="K41" i="2" s="1"/>
  <c r="F41" i="2"/>
  <c r="I40" i="2"/>
  <c r="F40" i="2"/>
  <c r="K40" i="2"/>
  <c r="I39" i="2"/>
  <c r="F39" i="2"/>
  <c r="I38" i="2"/>
  <c r="F38" i="2"/>
  <c r="I37" i="2"/>
  <c r="F37" i="2"/>
  <c r="K37" i="2"/>
  <c r="I36" i="2"/>
  <c r="F36" i="2"/>
  <c r="K36" i="2" s="1"/>
  <c r="I35" i="2"/>
  <c r="F35" i="2"/>
  <c r="I34" i="2"/>
  <c r="F34" i="2"/>
  <c r="K34" i="2"/>
  <c r="I33" i="2"/>
  <c r="F33" i="2"/>
  <c r="K33" i="2" s="1"/>
  <c r="I32" i="2"/>
  <c r="K32" i="2" s="1"/>
  <c r="F32" i="2"/>
  <c r="I31" i="2"/>
  <c r="F31" i="2"/>
  <c r="F77" i="2" s="1"/>
  <c r="I30" i="2"/>
  <c r="F30" i="2"/>
  <c r="K30" i="2"/>
  <c r="I29" i="2"/>
  <c r="F29" i="2"/>
  <c r="K29" i="2" s="1"/>
  <c r="I28" i="2"/>
  <c r="K28" i="2" s="1"/>
  <c r="F28" i="2"/>
  <c r="I27" i="2"/>
  <c r="K27" i="2" s="1"/>
  <c r="F27" i="2"/>
  <c r="I26" i="2"/>
  <c r="F26" i="2"/>
  <c r="K26" i="2"/>
  <c r="I25" i="2"/>
  <c r="F25" i="2"/>
  <c r="K25" i="2" s="1"/>
  <c r="I24" i="2"/>
  <c r="K24" i="2" s="1"/>
  <c r="F24" i="2"/>
  <c r="I23" i="2"/>
  <c r="F23" i="2"/>
  <c r="K23" i="2" s="1"/>
  <c r="I22" i="2"/>
  <c r="F22" i="2"/>
  <c r="I21" i="2"/>
  <c r="F21" i="2"/>
  <c r="I20" i="2"/>
  <c r="F20" i="2"/>
  <c r="K20" i="2"/>
  <c r="I19" i="2"/>
  <c r="F19" i="2"/>
  <c r="I18" i="2"/>
  <c r="F18" i="2"/>
  <c r="I17" i="2"/>
  <c r="F17" i="2"/>
  <c r="I16" i="2"/>
  <c r="K16" i="2" s="1"/>
  <c r="F16" i="2"/>
  <c r="I15" i="2"/>
  <c r="F15" i="2"/>
  <c r="I14" i="2"/>
  <c r="K14" i="2" s="1"/>
  <c r="F14" i="2"/>
  <c r="I13" i="2"/>
  <c r="F13" i="2"/>
  <c r="I12" i="2"/>
  <c r="F12" i="2"/>
  <c r="K12" i="2" s="1"/>
  <c r="I11" i="2"/>
  <c r="K11" i="2" s="1"/>
  <c r="F11" i="2"/>
  <c r="I10" i="2"/>
  <c r="K10" i="2" s="1"/>
  <c r="F10" i="2"/>
  <c r="I9" i="2"/>
  <c r="F9" i="2"/>
  <c r="I8" i="2"/>
  <c r="F8" i="2"/>
  <c r="I7" i="2"/>
  <c r="K7" i="2" s="1"/>
  <c r="F7" i="2"/>
  <c r="I6" i="2"/>
  <c r="F6" i="2"/>
  <c r="K6" i="2"/>
  <c r="I5" i="2"/>
  <c r="F5" i="2"/>
  <c r="F4" i="2"/>
  <c r="K4" i="2" s="1"/>
  <c r="L4" i="2" s="1"/>
  <c r="I4" i="2"/>
  <c r="K18" i="2"/>
  <c r="K39" i="2"/>
  <c r="K48" i="2"/>
  <c r="K58" i="2"/>
  <c r="K66" i="2"/>
  <c r="K70" i="2"/>
  <c r="K75" i="2"/>
  <c r="K68" i="2"/>
  <c r="K73" i="2"/>
  <c r="J83" i="1"/>
  <c r="G83" i="1"/>
  <c r="I68" i="1"/>
  <c r="K68" i="1"/>
  <c r="I67" i="1"/>
  <c r="I66" i="1"/>
  <c r="K66" i="1" s="1"/>
  <c r="I65" i="1"/>
  <c r="I64" i="1"/>
  <c r="I63" i="1"/>
  <c r="K63" i="1" s="1"/>
  <c r="I62" i="1"/>
  <c r="I61" i="1"/>
  <c r="I60" i="1"/>
  <c r="K60" i="1" s="1"/>
  <c r="I59" i="1"/>
  <c r="K59" i="1"/>
  <c r="I58" i="1"/>
  <c r="I57" i="1"/>
  <c r="K57" i="1" s="1"/>
  <c r="I56" i="1"/>
  <c r="F56" i="1"/>
  <c r="K56" i="1"/>
  <c r="I55" i="1"/>
  <c r="K55" i="1" s="1"/>
  <c r="F55" i="1"/>
  <c r="I54" i="1"/>
  <c r="F54" i="1"/>
  <c r="I53" i="1"/>
  <c r="F53" i="1"/>
  <c r="I52" i="1"/>
  <c r="K52" i="1" s="1"/>
  <c r="F52" i="1"/>
  <c r="I51" i="1"/>
  <c r="F51" i="1"/>
  <c r="K51" i="1" s="1"/>
  <c r="I50" i="1"/>
  <c r="F50" i="1"/>
  <c r="K50" i="1"/>
  <c r="I49" i="1"/>
  <c r="K49" i="1" s="1"/>
  <c r="F49" i="1"/>
  <c r="I48" i="1"/>
  <c r="K48" i="1" s="1"/>
  <c r="F48" i="1"/>
  <c r="I47" i="1"/>
  <c r="I46" i="1"/>
  <c r="F46" i="1"/>
  <c r="I45" i="1"/>
  <c r="F45" i="1"/>
  <c r="K45" i="1"/>
  <c r="I44" i="1"/>
  <c r="F44" i="1"/>
  <c r="K44" i="1"/>
  <c r="I43" i="1"/>
  <c r="K43" i="1" s="1"/>
  <c r="F43" i="1"/>
  <c r="I42" i="1"/>
  <c r="F42" i="1"/>
  <c r="K42" i="1" s="1"/>
  <c r="I41" i="1"/>
  <c r="F41" i="1"/>
  <c r="K41" i="1"/>
  <c r="I40" i="1"/>
  <c r="K40" i="1" s="1"/>
  <c r="F40" i="1"/>
  <c r="I39" i="1"/>
  <c r="K39" i="1" s="1"/>
  <c r="F39" i="1"/>
  <c r="I38" i="1"/>
  <c r="F38" i="1"/>
  <c r="I37" i="1"/>
  <c r="K37" i="1" s="1"/>
  <c r="F37" i="1"/>
  <c r="I36" i="1"/>
  <c r="K36" i="1" s="1"/>
  <c r="F36" i="1"/>
  <c r="I35" i="1"/>
  <c r="F35" i="1"/>
  <c r="K35" i="1"/>
  <c r="I34" i="1"/>
  <c r="F34" i="1"/>
  <c r="I33" i="1"/>
  <c r="F33" i="1"/>
  <c r="I32" i="1"/>
  <c r="F32" i="1"/>
  <c r="I31" i="1"/>
  <c r="K31" i="1" s="1"/>
  <c r="F31" i="1"/>
  <c r="I30" i="1"/>
  <c r="F30" i="1"/>
  <c r="K30" i="1" s="1"/>
  <c r="I29" i="1"/>
  <c r="F29" i="1"/>
  <c r="I28" i="1"/>
  <c r="F28" i="1"/>
  <c r="K28" i="1" s="1"/>
  <c r="I27" i="1"/>
  <c r="F27" i="1"/>
  <c r="K27" i="1"/>
  <c r="I26" i="1"/>
  <c r="K26" i="1" s="1"/>
  <c r="F26" i="1"/>
  <c r="I25" i="1"/>
  <c r="K25" i="1" s="1"/>
  <c r="F25" i="1"/>
  <c r="I24" i="1"/>
  <c r="F24" i="1"/>
  <c r="K24" i="1"/>
  <c r="I23" i="1"/>
  <c r="F23" i="1"/>
  <c r="K23" i="1"/>
  <c r="I22" i="1"/>
  <c r="K22" i="1" s="1"/>
  <c r="F22" i="1"/>
  <c r="I21" i="1"/>
  <c r="I20" i="1"/>
  <c r="F20" i="1"/>
  <c r="I19" i="1"/>
  <c r="K19" i="1" s="1"/>
  <c r="F19" i="1"/>
  <c r="I18" i="1"/>
  <c r="F18" i="1"/>
  <c r="I17" i="1"/>
  <c r="K17" i="1" s="1"/>
  <c r="F17" i="1"/>
  <c r="I16" i="1"/>
  <c r="K16" i="1" s="1"/>
  <c r="F16" i="1"/>
  <c r="I15" i="1"/>
  <c r="F15" i="1"/>
  <c r="K15" i="1"/>
  <c r="I13" i="1"/>
  <c r="F13" i="1"/>
  <c r="K13" i="1"/>
  <c r="I12" i="1"/>
  <c r="K12" i="1" s="1"/>
  <c r="F12" i="1"/>
  <c r="I11" i="1"/>
  <c r="F11" i="1"/>
  <c r="K11" i="1"/>
  <c r="I9" i="1"/>
  <c r="F9" i="1"/>
  <c r="K9" i="1"/>
  <c r="I8" i="1"/>
  <c r="K8" i="1" s="1"/>
  <c r="F8" i="1"/>
  <c r="I7" i="1"/>
  <c r="K7" i="1" s="1"/>
  <c r="F7" i="1"/>
  <c r="I6" i="1"/>
  <c r="F6" i="1"/>
  <c r="K6" i="1"/>
  <c r="I4" i="1"/>
  <c r="F4" i="1"/>
  <c r="K47" i="1"/>
  <c r="K64" i="1"/>
  <c r="K32" i="1"/>
  <c r="K67" i="1"/>
  <c r="K75" i="1"/>
  <c r="K20" i="1"/>
  <c r="K18" i="1"/>
  <c r="K29" i="1"/>
  <c r="K34" i="1"/>
  <c r="K53" i="1"/>
  <c r="K58" i="1"/>
  <c r="K77" i="1"/>
  <c r="K82" i="1"/>
  <c r="K38" i="1"/>
  <c r="K62" i="1"/>
  <c r="K51" i="3"/>
  <c r="K17" i="3"/>
  <c r="K76" i="3"/>
  <c r="K59" i="3"/>
  <c r="K18" i="5"/>
  <c r="K20" i="5"/>
  <c r="K32" i="5"/>
  <c r="K34" i="5"/>
  <c r="K36" i="5"/>
  <c r="K48" i="5"/>
  <c r="K50" i="5"/>
  <c r="K52" i="5"/>
  <c r="K54" i="5"/>
  <c r="K62" i="5"/>
  <c r="K66" i="5"/>
  <c r="K68" i="5"/>
  <c r="K70" i="5"/>
  <c r="K72" i="5"/>
  <c r="K74" i="5"/>
  <c r="K82" i="5"/>
  <c r="K77" i="5"/>
  <c r="K79" i="5"/>
  <c r="K27" i="5"/>
  <c r="K22" i="3"/>
  <c r="K42" i="3"/>
  <c r="K6" i="5"/>
  <c r="K8" i="5"/>
  <c r="K16" i="5"/>
  <c r="K60" i="5"/>
  <c r="K64" i="5"/>
  <c r="K13" i="2"/>
  <c r="K15" i="2"/>
  <c r="K19" i="2"/>
  <c r="K35" i="2"/>
  <c r="K31" i="10"/>
  <c r="K27" i="10"/>
  <c r="K49" i="10"/>
  <c r="K36" i="10"/>
  <c r="K22" i="10"/>
  <c r="F66" i="10"/>
  <c r="K14" i="5"/>
  <c r="K6" i="3"/>
  <c r="K10" i="3"/>
  <c r="K14" i="3"/>
  <c r="K38" i="3"/>
  <c r="K40" i="3"/>
  <c r="K52" i="3"/>
  <c r="K56" i="3"/>
  <c r="K58" i="3"/>
  <c r="K73" i="3"/>
  <c r="K15" i="3"/>
  <c r="K21" i="3"/>
  <c r="K29" i="3"/>
  <c r="K31" i="3"/>
  <c r="K35" i="3"/>
  <c r="K43" i="3"/>
  <c r="K53" i="3"/>
  <c r="K60" i="3"/>
  <c r="K72" i="3"/>
  <c r="K4" i="1"/>
  <c r="L4" i="1"/>
  <c r="L6" i="1" s="1"/>
  <c r="L7" i="1" s="1"/>
  <c r="L8" i="1" s="1"/>
  <c r="L9" i="1" s="1"/>
  <c r="L11" i="1" s="1"/>
  <c r="K63" i="9"/>
  <c r="K57" i="9"/>
  <c r="K55" i="9"/>
  <c r="K49" i="9"/>
  <c r="K47" i="9"/>
  <c r="K41" i="9"/>
  <c r="K38" i="9"/>
  <c r="K32" i="9"/>
  <c r="K30" i="9"/>
  <c r="K22" i="9"/>
  <c r="K14" i="9"/>
  <c r="K6" i="9"/>
  <c r="K67" i="9"/>
  <c r="K58" i="9"/>
  <c r="K50" i="9"/>
  <c r="K42" i="9"/>
  <c r="K33" i="9"/>
  <c r="K29" i="9"/>
  <c r="K27" i="9"/>
  <c r="K25" i="9"/>
  <c r="K23" i="9"/>
  <c r="K21" i="9"/>
  <c r="K19" i="9"/>
  <c r="K17" i="9"/>
  <c r="K15" i="9"/>
  <c r="K13" i="9"/>
  <c r="K11" i="9"/>
  <c r="K9" i="9"/>
  <c r="K7" i="9"/>
  <c r="K5" i="9"/>
  <c r="K70" i="9"/>
  <c r="K68" i="9"/>
  <c r="K66" i="9"/>
  <c r="K64" i="9"/>
  <c r="K74" i="9"/>
  <c r="K72" i="9"/>
  <c r="K4" i="3"/>
  <c r="K8" i="3"/>
  <c r="K12" i="3"/>
  <c r="K16" i="3"/>
  <c r="K20" i="3"/>
  <c r="K24" i="3"/>
  <c r="K26" i="3"/>
  <c r="K32" i="3"/>
  <c r="K44" i="3"/>
  <c r="K46" i="3"/>
  <c r="K48" i="3"/>
  <c r="K50" i="3"/>
  <c r="K63" i="3"/>
  <c r="K65" i="3"/>
  <c r="K71" i="3"/>
  <c r="K75" i="3"/>
  <c r="K5" i="2"/>
  <c r="K55" i="2"/>
  <c r="K59" i="2"/>
  <c r="K9" i="2"/>
  <c r="K17" i="2"/>
  <c r="K22" i="2"/>
  <c r="K50" i="2"/>
  <c r="K64" i="2"/>
  <c r="K69" i="2"/>
  <c r="K71" i="2"/>
  <c r="K74" i="2"/>
  <c r="K20" i="10"/>
  <c r="K46" i="10"/>
  <c r="K52" i="10"/>
  <c r="K73" i="9"/>
  <c r="K62" i="9"/>
  <c r="K60" i="9"/>
  <c r="K56" i="9"/>
  <c r="K54" i="9"/>
  <c r="K52" i="9"/>
  <c r="K48" i="9"/>
  <c r="K46" i="9"/>
  <c r="K44" i="9"/>
  <c r="K39" i="9"/>
  <c r="K37" i="9"/>
  <c r="K35" i="9"/>
  <c r="K31" i="9"/>
  <c r="K19" i="5"/>
  <c r="K37" i="5"/>
  <c r="K45" i="5"/>
  <c r="L5" i="2"/>
  <c r="L6" i="2" s="1"/>
  <c r="L7" i="2"/>
  <c r="K33" i="10"/>
  <c r="K39" i="10"/>
  <c r="K53" i="10"/>
  <c r="K65" i="10"/>
  <c r="K8" i="10"/>
  <c r="I66" i="10"/>
  <c r="K7" i="10"/>
  <c r="K61" i="9"/>
  <c r="K59" i="9"/>
  <c r="K53" i="9"/>
  <c r="K51" i="9"/>
  <c r="K45" i="9"/>
  <c r="K43" i="9"/>
  <c r="K36" i="9"/>
  <c r="K34" i="9"/>
  <c r="K20" i="9"/>
  <c r="K18" i="9"/>
  <c r="K12" i="9"/>
  <c r="K10" i="9"/>
  <c r="K4" i="9"/>
  <c r="L4" i="9" s="1"/>
  <c r="L5" i="9" s="1"/>
  <c r="L6" i="9" s="1"/>
  <c r="L7" i="9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K65" i="9"/>
  <c r="K4" i="10"/>
  <c r="L4" i="10" s="1"/>
  <c r="L5" i="10" s="1"/>
  <c r="K15" i="10"/>
  <c r="K17" i="10"/>
  <c r="K19" i="10"/>
  <c r="K21" i="10"/>
  <c r="K23" i="10"/>
  <c r="K25" i="10"/>
  <c r="K29" i="10"/>
  <c r="K35" i="10"/>
  <c r="K37" i="10"/>
  <c r="K41" i="10"/>
  <c r="K43" i="10"/>
  <c r="K45" i="10"/>
  <c r="K47" i="10"/>
  <c r="K51" i="10"/>
  <c r="K58" i="10"/>
  <c r="K60" i="10"/>
  <c r="K55" i="10"/>
  <c r="K57" i="10"/>
  <c r="K61" i="10"/>
  <c r="K24" i="9"/>
  <c r="K5" i="10"/>
  <c r="F75" i="9"/>
  <c r="K16" i="9"/>
  <c r="K8" i="9"/>
  <c r="K69" i="9"/>
  <c r="K40" i="9"/>
  <c r="K28" i="9"/>
  <c r="K26" i="9"/>
  <c r="K5" i="5"/>
  <c r="K7" i="5"/>
  <c r="K23" i="5"/>
  <c r="K25" i="5"/>
  <c r="K41" i="5"/>
  <c r="K43" i="5"/>
  <c r="K55" i="5"/>
  <c r="K67" i="5"/>
  <c r="K71" i="5"/>
  <c r="I75" i="9"/>
  <c r="K24" i="10"/>
  <c r="K30" i="10"/>
  <c r="K40" i="10"/>
  <c r="K54" i="10"/>
  <c r="K56" i="10"/>
  <c r="K62" i="10"/>
  <c r="K63" i="10"/>
  <c r="K6" i="10"/>
  <c r="K13" i="10"/>
  <c r="K64" i="10"/>
  <c r="K10" i="10"/>
  <c r="K11" i="10"/>
  <c r="K14" i="10"/>
  <c r="K16" i="10"/>
  <c r="K18" i="10"/>
  <c r="K26" i="10"/>
  <c r="K28" i="10"/>
  <c r="K32" i="10"/>
  <c r="K34" i="10"/>
  <c r="K42" i="10"/>
  <c r="K44" i="10"/>
  <c r="K48" i="10"/>
  <c r="K50" i="10"/>
  <c r="K9" i="10"/>
  <c r="K24" i="11"/>
  <c r="K22" i="11"/>
  <c r="K20" i="11"/>
  <c r="K18" i="11"/>
  <c r="K16" i="11"/>
  <c r="K14" i="11"/>
  <c r="K12" i="11"/>
  <c r="K10" i="11"/>
  <c r="K8" i="11"/>
  <c r="K6" i="11"/>
  <c r="K4" i="11"/>
  <c r="L4" i="11" s="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K29" i="11"/>
  <c r="K39" i="11"/>
  <c r="K41" i="11"/>
  <c r="K43" i="11"/>
  <c r="K45" i="11"/>
  <c r="K47" i="11"/>
  <c r="K25" i="11"/>
  <c r="K23" i="11"/>
  <c r="K21" i="11"/>
  <c r="K19" i="11"/>
  <c r="K17" i="11"/>
  <c r="K15" i="11"/>
  <c r="K13" i="11"/>
  <c r="K11" i="11"/>
  <c r="K9" i="11"/>
  <c r="K7" i="11"/>
  <c r="K5" i="11"/>
  <c r="K27" i="11"/>
  <c r="K26" i="11"/>
  <c r="K42" i="11"/>
  <c r="K44" i="11"/>
  <c r="K28" i="11"/>
  <c r="K34" i="11"/>
  <c r="K38" i="11"/>
  <c r="K40" i="11"/>
  <c r="K46" i="11"/>
  <c r="K31" i="11"/>
  <c r="K37" i="11"/>
  <c r="I48" i="11"/>
  <c r="K33" i="11"/>
  <c r="K35" i="11"/>
  <c r="K36" i="11"/>
  <c r="K39" i="3"/>
  <c r="K45" i="3"/>
  <c r="K49" i="3"/>
  <c r="L5" i="5"/>
  <c r="L6" i="5" s="1"/>
  <c r="K32" i="11"/>
  <c r="K30" i="11"/>
  <c r="F48" i="11"/>
  <c r="L12" i="1"/>
  <c r="L13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6" i="10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7" i="5"/>
  <c r="L8" i="5" s="1"/>
  <c r="L9" i="5" s="1"/>
  <c r="L10" i="5" s="1"/>
  <c r="L11" i="5" s="1"/>
  <c r="L12" i="5" s="1"/>
  <c r="L13" i="5" s="1"/>
  <c r="L14" i="5" s="1"/>
  <c r="L15" i="5" s="1"/>
  <c r="L16" i="5" s="1"/>
  <c r="K66" i="10"/>
  <c r="K48" i="11"/>
  <c r="L14" i="1"/>
  <c r="K39" i="13" l="1"/>
  <c r="K35" i="13"/>
  <c r="K42" i="13"/>
  <c r="K40" i="13"/>
  <c r="K38" i="13"/>
  <c r="K36" i="13"/>
  <c r="K34" i="13"/>
  <c r="K30" i="13"/>
  <c r="I47" i="13"/>
  <c r="K45" i="13"/>
  <c r="K16" i="13"/>
  <c r="K25" i="13"/>
  <c r="F47" i="13"/>
  <c r="K21" i="13"/>
  <c r="K33" i="13"/>
  <c r="K31" i="13"/>
  <c r="K24" i="13"/>
  <c r="K22" i="13"/>
  <c r="K20" i="13"/>
  <c r="K4" i="13"/>
  <c r="L4" i="13" s="1"/>
  <c r="K41" i="13"/>
  <c r="K32" i="13"/>
  <c r="K23" i="13"/>
  <c r="K12" i="13"/>
  <c r="K5" i="13"/>
  <c r="K44" i="13"/>
  <c r="K37" i="13"/>
  <c r="K28" i="13"/>
  <c r="K19" i="13"/>
  <c r="K17" i="13"/>
  <c r="K8" i="13"/>
  <c r="K6" i="13"/>
  <c r="K43" i="13"/>
  <c r="K29" i="13"/>
  <c r="L41" i="9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40" i="9"/>
  <c r="L17" i="5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10" i="1"/>
  <c r="K8" i="2"/>
  <c r="I77" i="2"/>
  <c r="K5" i="1"/>
  <c r="I83" i="1"/>
  <c r="K5" i="3"/>
  <c r="I77" i="3"/>
  <c r="K34" i="3"/>
  <c r="F77" i="3"/>
  <c r="F84" i="5"/>
  <c r="K42" i="5"/>
  <c r="K84" i="5" s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K77" i="3"/>
  <c r="K75" i="9"/>
  <c r="L6" i="12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K46" i="1"/>
  <c r="K54" i="1"/>
  <c r="K31" i="2"/>
  <c r="K38" i="2"/>
  <c r="K47" i="2"/>
  <c r="K17" i="5"/>
  <c r="F83" i="1"/>
  <c r="K33" i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K21" i="2"/>
  <c r="K57" i="2"/>
  <c r="K51" i="5"/>
  <c r="K6" i="15"/>
  <c r="K84" i="15" s="1"/>
  <c r="I84" i="15"/>
  <c r="F84" i="15"/>
  <c r="I76" i="12"/>
  <c r="K6" i="12"/>
  <c r="K76" i="12" s="1"/>
  <c r="K47" i="13" l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6" i="15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K77" i="2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59" i="3"/>
  <c r="L60" i="3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" i="1"/>
  <c r="K83" i="1"/>
  <c r="L73" i="2" l="1"/>
  <c r="L74" i="2" s="1"/>
  <c r="L75" i="2" s="1"/>
  <c r="L76" i="2" s="1"/>
  <c r="L72" i="2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<sst xmlns="http://schemas.openxmlformats.org/spreadsheetml/2006/main" count="3447" uniqueCount="922">
  <si>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</si>
  <si>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</si>
  <si>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</si>
  <si>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</si>
  <si>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</si>
  <si>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</si>
  <si>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</si>
  <si>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</si>
  <si>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</si>
  <si>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</si>
  <si>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</si>
  <si>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</si>
  <si>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</si>
  <si>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</si>
  <si>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</si>
  <si>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</si>
  <si>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</si>
  <si>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</si>
  <si>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</si>
  <si>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</si>
  <si>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</si>
  <si>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</si>
  <si>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</si>
  <si>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</si>
  <si>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</si>
  <si>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</si>
  <si>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</si>
  <si>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</si>
  <si>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</si>
  <si>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</si>
  <si>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</si>
  <si>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</si>
  <si>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</si>
  <si>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</si>
  <si>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</si>
  <si>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</si>
  <si>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</si>
  <si>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</si>
  <si>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</si>
  <si>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</si>
  <si>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</si>
  <si>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</si>
  <si>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</si>
  <si>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</si>
  <si>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</si>
  <si>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</si>
  <si>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</si>
  <si>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</si>
  <si>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</si>
  <si>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</si>
  <si>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</si>
  <si>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</si>
  <si>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</si>
  <si>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</si>
  <si>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</si>
  <si>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</si>
  <si>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</si>
  <si>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</si>
  <si>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</si>
  <si>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</si>
  <si>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</si>
  <si>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</si>
  <si>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</si>
  <si>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</si>
  <si>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</si>
  <si>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</si>
  <si>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</si>
  <si>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</si>
  <si>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</si>
  <si>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</si>
  <si>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</si>
  <si>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</si>
  <si>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</si>
  <si>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</si>
  <si>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</si>
  <si>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</si>
  <si>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</si>
  <si>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</si>
  <si>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</si>
  <si>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</si>
  <si>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</si>
  <si>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</si>
  <si>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</si>
  <si>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</si>
  <si>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</si>
  <si>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</si>
  <si>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</si>
  <si>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</si>
  <si>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</si>
  <si>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</si>
  <si>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</si>
  <si>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</si>
  <si>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</si>
  <si>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</si>
  <si>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</si>
  <si>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</si>
  <si>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</si>
  <si>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</si>
  <si>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</si>
  <si>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</si>
  <si>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</si>
  <si>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</si>
  <si>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</si>
  <si>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</si>
  <si>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</si>
  <si>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</si>
  <si>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</si>
  <si>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</si>
  <si>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</si>
  <si>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</si>
  <si>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</si>
  <si>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</si>
  <si>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</si>
  <si>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</si>
  <si>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</si>
  <si>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</si>
  <si>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</si>
  <si>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</si>
  <si>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</si>
  <si>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</si>
  <si>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</si>
  <si>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</si>
  <si>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</si>
  <si>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</si>
  <si>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</si>
  <si>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</si>
  <si>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</si>
  <si>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</si>
  <si>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</si>
  <si>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</si>
  <si>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</si>
  <si>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</si>
  <si>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</si>
  <si>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</si>
  <si>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</si>
  <si>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</si>
  <si>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</si>
  <si>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</si>
  <si>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</si>
  <si>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</si>
  <si>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</si>
  <si>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</si>
  <si>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</si>
  <si>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</si>
  <si>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</si>
  <si>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</si>
  <si>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</si>
  <si>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</si>
  <si>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</si>
  <si>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</si>
  <si>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</si>
  <si>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</si>
  <si>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</si>
  <si>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</si>
  <si>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</si>
  <si>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</si>
  <si>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</si>
  <si>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</si>
  <si>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</si>
  <si>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</si>
  <si>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</si>
  <si>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</si>
  <si>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</si>
  <si>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</si>
  <si>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</si>
  <si>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</si>
  <si>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</si>
  <si>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</si>
  <si>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</si>
  <si>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</si>
  <si>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</si>
  <si>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</si>
  <si>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</si>
  <si>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</si>
  <si>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</si>
  <si>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</si>
  <si>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</si>
  <si>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</si>
  <si>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</si>
  <si>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</si>
  <si>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</si>
  <si>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</si>
  <si>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</si>
  <si>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</si>
  <si>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</si>
  <si>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</si>
  <si>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</si>
  <si>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</si>
  <si>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</si>
  <si>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</si>
  <si>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</si>
  <si>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</si>
  <si>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</si>
  <si>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</si>
  <si>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</si>
  <si>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</si>
  <si>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</si>
  <si>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</si>
  <si>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</si>
  <si>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</si>
  <si>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</si>
  <si>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</si>
  <si>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</si>
  <si>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</si>
  <si>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</si>
  <si>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</si>
  <si>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</si>
  <si>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</si>
  <si>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</si>
  <si>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</si>
  <si>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</si>
  <si>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</si>
  <si>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</si>
  <si>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</si>
  <si>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</si>
  <si>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</si>
  <si>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</si>
  <si>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</si>
  <si>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</si>
  <si>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</si>
  <si>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</si>
  <si>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</si>
  <si>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</si>
  <si>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</si>
  <si>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</si>
  <si>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</si>
  <si>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</si>
  <si>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</si>
  <si>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</si>
  <si>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</si>
  <si>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</si>
  <si>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</si>
  <si>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</si>
  <si>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</si>
  <si>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</si>
  <si>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</si>
  <si>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</si>
  <si>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</si>
  <si>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</si>
  <si>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</si>
  <si>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</si>
  <si>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</si>
  <si>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</si>
  <si>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</si>
  <si>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</si>
  <si>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</si>
  <si>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</si>
  <si>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</si>
  <si>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</si>
  <si>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</si>
  <si>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</si>
  <si>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</si>
  <si>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</si>
  <si>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</si>
  <si>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</si>
  <si>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</si>
  <si>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</si>
  <si>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</si>
  <si>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</si>
  <si>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</si>
  <si>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</si>
  <si>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</si>
  <si>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</si>
  <si>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</si>
  <si>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</si>
  <si>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</si>
  <si>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</si>
  <si>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</si>
  <si>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</si>
  <si>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</si>
  <si>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</si>
  <si>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</si>
  <si>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</si>
  <si>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</si>
  <si>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</si>
  <si>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</si>
  <si>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</si>
  <si>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</si>
  <si>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</si>
  <si>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</si>
  <si>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</si>
  <si>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</si>
  <si>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</si>
  <si>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</si>
  <si>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</si>
  <si>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</si>
  <si>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</si>
  <si>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</si>
  <si>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</si>
  <si>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</si>
  <si>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</si>
  <si>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</si>
  <si>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</si>
  <si>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</si>
  <si>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</si>
  <si>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</si>
  <si>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</si>
  <si>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</si>
  <si>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</si>
  <si>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</si>
  <si>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</si>
  <si>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</si>
  <si>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</si>
  <si>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</si>
  <si>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</si>
  <si>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</si>
  <si>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</si>
  <si>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</si>
  <si>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</si>
  <si>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</si>
  <si>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</si>
  <si>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</si>
  <si>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</si>
  <si>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</si>
  <si>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</si>
  <si>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</si>
  <si>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</si>
  <si>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</si>
  <si>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</si>
  <si>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</si>
  <si>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</si>
  <si>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</si>
  <si>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</si>
  <si>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</si>
  <si>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</si>
  <si>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</si>
  <si>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</si>
  <si>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</si>
  <si>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</si>
  <si>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</si>
  <si>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</si>
  <si>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</si>
  <si>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</si>
  <si>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</si>
  <si>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</si>
  <si>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</si>
  <si>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</si>
  <si>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</si>
  <si>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</si>
  <si>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</si>
  <si>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</si>
  <si>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</si>
  <si>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</si>
  <si>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</si>
  <si>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</si>
  <si>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</si>
  <si>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</si>
  <si>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</si>
  <si>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</si>
  <si>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</si>
  <si>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</si>
  <si>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</si>
  <si>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</si>
  <si>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</si>
  <si>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</si>
  <si>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</si>
  <si>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</si>
  <si>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</si>
  <si>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</si>
  <si>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</si>
  <si>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</si>
  <si>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</si>
  <si>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</si>
  <si>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</si>
  <si>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</si>
  <si>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</si>
  <si>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</si>
  <si>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</si>
  <si>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</si>
  <si>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</si>
  <si>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</si>
  <si>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</si>
  <si>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</si>
  <si>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</si>
  <si>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</si>
  <si>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</si>
  <si>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</si>
  <si>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</si>
  <si>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</si>
  <si>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</si>
  <si>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</si>
  <si>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</si>
  <si>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</si>
  <si>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</si>
  <si>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</si>
  <si>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</si>
  <si>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</si>
  <si>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</si>
  <si>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</si>
  <si>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</si>
  <si>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</si>
  <si>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</si>
  <si>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</si>
  <si>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</si>
  <si>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</si>
  <si>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</si>
  <si>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</si>
  <si>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</si>
  <si>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</si>
  <si>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</si>
  <si>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</si>
  <si>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</si>
  <si>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</si>
  <si>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</si>
  <si>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</si>
  <si>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</si>
  <si>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</si>
  <si>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</si>
  <si>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</si>
  <si>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</si>
  <si>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</si>
  <si>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</si>
  <si>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</si>
  <si>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</si>
  <si>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</si>
  <si>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</si>
  <si>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</si>
  <si>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</si>
  <si>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</si>
  <si>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</si>
  <si>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</si>
  <si>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</si>
  <si>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</si>
  <si>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</si>
  <si>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</si>
  <si>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</si>
  <si>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</si>
  <si>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</si>
  <si>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</si>
  <si>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</si>
  <si>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</si>
  <si>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</si>
  <si>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</si>
  <si>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</si>
  <si>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</si>
  <si>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</si>
  <si>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</si>
  <si>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</si>
  <si>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</si>
  <si>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</si>
  <si>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</si>
  <si>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</si>
  <si>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</si>
  <si>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</si>
  <si>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</si>
  <si>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</si>
  <si>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</si>
  <si>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</si>
  <si>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</si>
  <si>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</si>
  <si>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</si>
  <si>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</si>
  <si>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</si>
  <si>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</si>
  <si>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</si>
  <si>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</si>
  <si>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</si>
  <si>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</si>
  <si>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</si>
  <si>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</si>
  <si>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</si>
  <si>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</si>
  <si>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</si>
  <si>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</si>
  <si>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</si>
  <si>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</si>
  <si>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</si>
  <si>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</si>
  <si>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</si>
  <si>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</si>
  <si>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</si>
  <si>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</si>
  <si>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</si>
  <si>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</si>
  <si>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</si>
  <si>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</si>
  <si>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</si>
  <si>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</si>
  <si>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</si>
  <si>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</si>
  <si>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</si>
  <si>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</si>
  <si>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</si>
  <si>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</si>
  <si>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</si>
  <si>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</si>
  <si>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</si>
  <si>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</si>
  <si>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</si>
  <si>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</si>
  <si>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</si>
  <si>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</si>
  <si>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</si>
  <si>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</si>
  <si>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</si>
  <si>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</si>
  <si>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</si>
  <si>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</si>
  <si>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</si>
  <si>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</si>
  <si>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</si>
  <si>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</si>
  <si>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</si>
  <si>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</si>
  <si>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</si>
  <si>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</si>
  <si>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</si>
  <si>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</si>
  <si>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</si>
  <si>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</si>
  <si>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</si>
  <si>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</si>
  <si>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</si>
  <si>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</si>
  <si>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</si>
  <si>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</si>
  <si>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</si>
  <si>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</si>
  <si>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</si>
  <si>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</si>
  <si>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</si>
  <si>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</si>
  <si>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</si>
  <si>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</si>
  <si>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</si>
  <si>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</si>
  <si>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</si>
  <si>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</si>
  <si>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</si>
  <si>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</si>
  <si>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</si>
  <si>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</si>
  <si>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</si>
  <si>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</si>
  <si>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</si>
  <si>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</si>
  <si>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</si>
  <si>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</si>
  <si>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</si>
  <si>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</si>
  <si>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</si>
  <si>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</si>
  <si>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</si>
  <si>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</si>
  <si>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</si>
  <si>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</si>
  <si>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</si>
  <si>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</si>
  <si>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</si>
  <si>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</si>
  <si>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</si>
  <si>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</si>
  <si>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</si>
  <si>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</si>
  <si>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</si>
  <si>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</si>
  <si>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</si>
  <si>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</si>
  <si>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</si>
  <si>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</si>
  <si>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</si>
  <si>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</si>
  <si>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</si>
  <si>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</si>
  <si>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</si>
  <si>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</si>
  <si>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</si>
  <si>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</si>
  <si>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</si>
  <si>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</si>
  <si>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</si>
  <si>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</si>
  <si>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</si>
  <si>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</si>
  <si>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</si>
  <si>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</si>
  <si>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</si>
  <si>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</si>
  <si>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</si>
  <si>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</si>
  <si>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</si>
  <si>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</si>
  <si>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</si>
  <si>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</si>
  <si>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</si>
  <si>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</si>
  <si>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</si>
  <si>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</si>
  <si>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</si>
  <si>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</si>
  <si>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</si>
  <si>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</si>
  <si>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</si>
  <si>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</si>
  <si>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</si>
  <si>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</si>
  <si>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</si>
  <si>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</si>
  <si>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</si>
  <si>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</si>
  <si>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</si>
  <si>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</si>
  <si>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</si>
  <si>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</si>
  <si>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</si>
  <si>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</si>
  <si>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</si>
  <si>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</si>
  <si>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</si>
  <si>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</si>
  <si>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</si>
  <si>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</si>
  <si>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</si>
  <si>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</si>
  <si>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</si>
  <si>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</si>
  <si>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</si>
  <si>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</si>
  <si>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</si>
  <si>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</si>
  <si>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</si>
  <si>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</si>
  <si>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</si>
  <si>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</si>
  <si>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</si>
  <si>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</si>
  <si>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</si>
  <si>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</si>
  <si>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</si>
  <si>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</si>
  <si>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</si>
  <si>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</si>
  <si>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</si>
  <si>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</si>
  <si>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</si>
  <si>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</si>
  <si>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</si>
  <si>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</si>
  <si>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</si>
  <si>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</si>
  <si>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</si>
  <si>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</si>
  <si>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</si>
  <si>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</si>
  <si>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</si>
  <si>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</si>
  <si>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</si>
  <si>
    <t>000726</t>
  </si>
  <si>
    <t>000728</t>
  </si>
  <si>
    <t>Long Series - Print: Dance of Cannonball Flowers</t>
  </si>
  <si>
    <t>KaKi Creation</t>
  </si>
  <si>
    <t>000729</t>
  </si>
  <si>
    <t>000730</t>
  </si>
  <si>
    <t>George Town Walkabout Tour  09/06/2015 @10.30am -No Booking</t>
  </si>
  <si>
    <t>George Town Walkabout Tour  04/06/2015 @10.30am -No Booking</t>
  </si>
  <si>
    <t>George Town Walkabout Tour  02/06/2015 @10.30am -No Booking</t>
  </si>
  <si>
    <t>000731</t>
  </si>
  <si>
    <t>000732</t>
  </si>
  <si>
    <t>000733</t>
  </si>
  <si>
    <t>George Town Walkabout Tour  11/06/2015 @10.30am</t>
  </si>
  <si>
    <t>000734</t>
  </si>
  <si>
    <t>000735</t>
  </si>
  <si>
    <t>000736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</si>
  <si>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 2015</t>
    </r>
  </si>
  <si>
    <t>000737</t>
  </si>
  <si>
    <t>000738</t>
  </si>
  <si>
    <t>George Town Walkabout Tour  13/06/2015 @10.30am</t>
  </si>
  <si>
    <t>13/06/2015</t>
  </si>
  <si>
    <t>000739</t>
  </si>
  <si>
    <t>000740</t>
  </si>
  <si>
    <t>16/06/2015</t>
  </si>
  <si>
    <t>15/06/2015</t>
  </si>
  <si>
    <t>000741</t>
  </si>
  <si>
    <t>000742</t>
  </si>
  <si>
    <t>000743</t>
  </si>
  <si>
    <t>George Town Walkabout Tour  16/06/2015 @10.30am</t>
  </si>
  <si>
    <t>000744</t>
  </si>
  <si>
    <t>000745</t>
  </si>
  <si>
    <t>000746</t>
  </si>
  <si>
    <t>17/06/2015</t>
  </si>
  <si>
    <t>000747</t>
  </si>
  <si>
    <t>000748</t>
  </si>
  <si>
    <t>18/06/2015</t>
  </si>
  <si>
    <t>George Town Walkabout Tour  18/06/2015 @10.30am</t>
  </si>
  <si>
    <t>000749</t>
  </si>
  <si>
    <t>Penang Second Bridge / Ferry Experience 27/06/2015</t>
  </si>
  <si>
    <t>000750</t>
  </si>
  <si>
    <t>20/06/2015</t>
  </si>
  <si>
    <t>George Town Walkabout Tour  20/06/2015 @10.30am -No Booking</t>
  </si>
  <si>
    <t>21/06/2015</t>
  </si>
  <si>
    <t>000751</t>
  </si>
  <si>
    <t>22/06/2015</t>
  </si>
  <si>
    <t>000752</t>
  </si>
  <si>
    <t>000753</t>
  </si>
  <si>
    <t>000754</t>
  </si>
  <si>
    <t xml:space="preserve">Tanjong Life-Book </t>
  </si>
  <si>
    <t>23/06/2015</t>
  </si>
  <si>
    <t>George Town Walkabout Tour  23/06/2015 @10.30am -No Booking</t>
  </si>
  <si>
    <t>24/06/2015</t>
  </si>
  <si>
    <t>000755</t>
  </si>
  <si>
    <t>26/06/2015</t>
  </si>
  <si>
    <t>000756</t>
  </si>
  <si>
    <t>George Town Walkabout Tour  25/06/2015 @10.30am -No Booking</t>
  </si>
  <si>
    <t>25/06/2015</t>
  </si>
  <si>
    <t>000757</t>
  </si>
  <si>
    <t>27/06/2015</t>
  </si>
  <si>
    <t>000758</t>
  </si>
  <si>
    <t>000759</t>
  </si>
  <si>
    <t>George Town Walkabout Tour  27/06/2015 @10.30am -No Booking</t>
  </si>
  <si>
    <t>28/06/2015</t>
  </si>
  <si>
    <t>000760</t>
  </si>
  <si>
    <t>000761</t>
  </si>
  <si>
    <t>29/06/2015</t>
  </si>
  <si>
    <t>000762</t>
  </si>
  <si>
    <t>30/06/2015</t>
  </si>
  <si>
    <t xml:space="preserve">George Town Walkabout Tour  30/06/2015 @10.30am </t>
  </si>
  <si>
    <t>000763</t>
  </si>
  <si>
    <t>000764</t>
  </si>
  <si>
    <t>000765</t>
  </si>
  <si>
    <t>000766</t>
  </si>
  <si>
    <t>Purchase - Sketch &amp; Print (1)</t>
  </si>
  <si>
    <t>Purchase - Bag (3)</t>
  </si>
  <si>
    <t>Purchase - Mug (2)</t>
  </si>
  <si>
    <t>Purchase - Memo Pad (1)</t>
  </si>
  <si>
    <t>Purchase - Tour (14)</t>
  </si>
  <si>
    <t>Purchase - Magnet - set of 4 (12)</t>
  </si>
  <si>
    <t>Purchase - Stamps (14)</t>
  </si>
  <si>
    <t>Purchase - Rapid Passport (3)</t>
  </si>
  <si>
    <t>Purchase - Books (5)</t>
  </si>
  <si>
    <t>Purchase - Postcards (7)</t>
  </si>
  <si>
    <t>000767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</si>
  <si>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2015</t>
    </r>
  </si>
  <si>
    <t>000768</t>
  </si>
  <si>
    <t>000769</t>
  </si>
  <si>
    <t>000770</t>
  </si>
  <si>
    <t>000771</t>
  </si>
  <si>
    <t>000772</t>
  </si>
  <si>
    <t>000773</t>
  </si>
  <si>
    <t>000774</t>
  </si>
  <si>
    <t>0000775</t>
  </si>
  <si>
    <t>000776</t>
  </si>
  <si>
    <t>000777</t>
  </si>
  <si>
    <t xml:space="preserve">Vignettes Malaysia Book </t>
  </si>
  <si>
    <t>Mount Miriam Hospital</t>
  </si>
  <si>
    <t>000778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</si>
  <si>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2015</t>
    </r>
  </si>
  <si>
    <t>Tip Toe Tapir</t>
  </si>
  <si>
    <t>000779</t>
  </si>
  <si>
    <t>000780</t>
  </si>
  <si>
    <t>14/07/2015</t>
  </si>
  <si>
    <t>000781</t>
  </si>
  <si>
    <t>19/07/2015</t>
  </si>
  <si>
    <t>000782</t>
  </si>
  <si>
    <t>Museum Pass  -Serial Number 700365-700366</t>
  </si>
  <si>
    <t>000783</t>
  </si>
  <si>
    <t xml:space="preserve">        20/07/2015</t>
  </si>
  <si>
    <t xml:space="preserve"> Penang Architecture Postcard</t>
  </si>
  <si>
    <t>000784</t>
  </si>
  <si>
    <t xml:space="preserve">        21/07/2015</t>
  </si>
  <si>
    <t>000785</t>
  </si>
  <si>
    <t xml:space="preserve">        22/07/2015</t>
  </si>
  <si>
    <t>000786</t>
  </si>
  <si>
    <t>000787</t>
  </si>
  <si>
    <t>23/07/2015</t>
  </si>
  <si>
    <t>000788</t>
  </si>
  <si>
    <t>000789</t>
  </si>
  <si>
    <t>000790</t>
  </si>
  <si>
    <t>000791</t>
  </si>
  <si>
    <t>24/07/2015</t>
  </si>
  <si>
    <t>000792</t>
  </si>
  <si>
    <t>000793</t>
  </si>
  <si>
    <t>25/07/2015</t>
  </si>
  <si>
    <t>000794</t>
  </si>
  <si>
    <t>000795</t>
  </si>
  <si>
    <t>28/07/2015</t>
  </si>
  <si>
    <t>000796</t>
  </si>
  <si>
    <t>000797</t>
  </si>
  <si>
    <t>30/07/2015</t>
  </si>
  <si>
    <t>000798</t>
  </si>
  <si>
    <t>000799</t>
  </si>
  <si>
    <t>31/07/2015</t>
  </si>
  <si>
    <t>000800</t>
  </si>
  <si>
    <t>000801</t>
  </si>
  <si>
    <t>000802</t>
  </si>
  <si>
    <t>Purchase - Memo Pad (2)</t>
  </si>
  <si>
    <t>Purchase - Magnet - set of 4 (14)</t>
  </si>
  <si>
    <t>Purchase - Stamps (19)</t>
  </si>
  <si>
    <t>Purchase - Rapid Passport (8)</t>
  </si>
  <si>
    <t>Purchase -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</si>
  <si>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2015</t>
    </r>
  </si>
  <si>
    <t>000803</t>
  </si>
  <si>
    <t>000804</t>
  </si>
  <si>
    <t>Museum Pass  -Serial Number 700367</t>
  </si>
  <si>
    <t>000805</t>
  </si>
  <si>
    <t>000806</t>
  </si>
  <si>
    <t>000807</t>
  </si>
  <si>
    <t>000808</t>
  </si>
  <si>
    <t>000809</t>
  </si>
  <si>
    <t>SOH Mug buy 37 free 3</t>
  </si>
  <si>
    <t xml:space="preserve">Sazra from Set Travel </t>
  </si>
  <si>
    <t>000810</t>
  </si>
  <si>
    <t>000811</t>
  </si>
  <si>
    <t>Staff 30% Janice</t>
  </si>
  <si>
    <t>000812</t>
  </si>
  <si>
    <t>000813</t>
  </si>
  <si>
    <t>000814</t>
  </si>
  <si>
    <t>000815</t>
  </si>
  <si>
    <t>000817</t>
  </si>
  <si>
    <t>000818</t>
  </si>
  <si>
    <t>000819</t>
  </si>
  <si>
    <t>000820</t>
  </si>
  <si>
    <t>000821</t>
  </si>
  <si>
    <t>000822</t>
  </si>
  <si>
    <t>000823</t>
  </si>
  <si>
    <t>000824</t>
  </si>
  <si>
    <t>000825</t>
  </si>
  <si>
    <t>000826</t>
  </si>
  <si>
    <t>Flower &amp; Goldfishes A4 Print</t>
  </si>
  <si>
    <t>14/08/2015</t>
  </si>
  <si>
    <t>000827</t>
  </si>
  <si>
    <t>000828</t>
  </si>
  <si>
    <t>15/08/2015</t>
  </si>
  <si>
    <t>000829</t>
  </si>
  <si>
    <t>16/08/2015</t>
  </si>
  <si>
    <t>000830</t>
  </si>
  <si>
    <t>17/08/2015</t>
  </si>
  <si>
    <t>000831</t>
  </si>
  <si>
    <t>Penang Calendar 2016</t>
  </si>
  <si>
    <t>000832</t>
  </si>
  <si>
    <t>000833</t>
  </si>
  <si>
    <t>000834</t>
  </si>
  <si>
    <t>000835</t>
  </si>
  <si>
    <t>000836</t>
  </si>
  <si>
    <t>000837</t>
  </si>
  <si>
    <t>18/08/2015</t>
  </si>
  <si>
    <t>000838</t>
  </si>
  <si>
    <t>20/08/2015</t>
  </si>
  <si>
    <t>000839</t>
  </si>
  <si>
    <t>21/08/2015</t>
  </si>
  <si>
    <t>000840</t>
  </si>
  <si>
    <t>000841</t>
  </si>
  <si>
    <t>22/08/2015</t>
  </si>
  <si>
    <t>000842</t>
  </si>
  <si>
    <t>000843</t>
  </si>
  <si>
    <t>23/08/2015</t>
  </si>
  <si>
    <t>000844</t>
  </si>
  <si>
    <t>24/08/2015</t>
  </si>
  <si>
    <t>000845</t>
  </si>
  <si>
    <t>25/08/2015</t>
  </si>
  <si>
    <t>000846</t>
  </si>
  <si>
    <t>000847</t>
  </si>
  <si>
    <t>000848</t>
  </si>
  <si>
    <t>000849</t>
  </si>
  <si>
    <t>27/08/2015</t>
  </si>
  <si>
    <t>28/08/2015</t>
  </si>
  <si>
    <t>000850</t>
  </si>
  <si>
    <t>29/08/2015</t>
  </si>
  <si>
    <t>000851</t>
  </si>
  <si>
    <t>Purchase - Sketch &amp; Print (5)</t>
  </si>
  <si>
    <t>Purchase - Bag (17)</t>
  </si>
  <si>
    <t>Purchase - Magnet - set of 4 (16)</t>
  </si>
  <si>
    <t>Purchase - Magnet - single (6)</t>
  </si>
  <si>
    <t>Purchase - Memo Pad (12)</t>
  </si>
  <si>
    <t>Purchase - Mug (42)</t>
  </si>
  <si>
    <t>Purchase - Pen (5)</t>
  </si>
  <si>
    <t>Purchase - Raincoat (66)</t>
  </si>
  <si>
    <t>Purchase - Stamps (16)</t>
  </si>
  <si>
    <t>Purchase - Calendar (2)</t>
  </si>
  <si>
    <t>Purchase - Postcard (6)</t>
  </si>
  <si>
    <t>Purchase - Mouse Pad (3)</t>
  </si>
  <si>
    <t>Purchase - Postcards (6)</t>
  </si>
  <si>
    <t>Purchase - Penang Heritage Food (6)</t>
  </si>
  <si>
    <t>Purchase - Uncles in Kopitiam Postcards (1)</t>
  </si>
  <si>
    <t>Purchase - Museum Pass (1)</t>
  </si>
  <si>
    <t>Museum Pass  -Serial Number 700368-700369</t>
  </si>
  <si>
    <t>000852</t>
  </si>
  <si>
    <t>000853</t>
  </si>
  <si>
    <t>000854</t>
  </si>
  <si>
    <t>000855</t>
  </si>
  <si>
    <t>000856</t>
  </si>
  <si>
    <t>000857</t>
  </si>
  <si>
    <t>000858</t>
  </si>
  <si>
    <t>000859</t>
  </si>
  <si>
    <t>000860</t>
  </si>
  <si>
    <t>000861</t>
  </si>
  <si>
    <t>000862</t>
  </si>
  <si>
    <t>000863</t>
  </si>
  <si>
    <t>000864</t>
  </si>
  <si>
    <t>000865</t>
  </si>
  <si>
    <t>14/09/2015</t>
  </si>
  <si>
    <t>000866</t>
  </si>
  <si>
    <t>000868</t>
  </si>
  <si>
    <t>15/09/2015</t>
  </si>
  <si>
    <t>000869</t>
  </si>
  <si>
    <t>000870</t>
  </si>
  <si>
    <t>17/09/2015</t>
  </si>
  <si>
    <t>000871</t>
  </si>
  <si>
    <t>19/09/2015</t>
  </si>
  <si>
    <t>000872</t>
  </si>
  <si>
    <t>20/09/2015</t>
  </si>
  <si>
    <t>000873</t>
  </si>
  <si>
    <t>000874</t>
  </si>
  <si>
    <t>21/09/2015</t>
  </si>
  <si>
    <t>000875</t>
  </si>
  <si>
    <t>000876</t>
  </si>
  <si>
    <t>22/09/2015</t>
  </si>
  <si>
    <t>000877</t>
  </si>
  <si>
    <t>000878</t>
  </si>
  <si>
    <t>000879</t>
  </si>
  <si>
    <t>25/09/2015</t>
  </si>
  <si>
    <t>000880</t>
  </si>
  <si>
    <t>29/09/2015</t>
  </si>
  <si>
    <t>000881</t>
  </si>
  <si>
    <t>30/09/2015</t>
  </si>
  <si>
    <t>000882</t>
  </si>
  <si>
    <t>Purchase - Mug (20)</t>
  </si>
  <si>
    <t>Purchase - Memo Pad (49)</t>
  </si>
  <si>
    <t>Purchase - Raincoat (50)</t>
  </si>
  <si>
    <t>Purchase - Magnet - single (2)</t>
  </si>
  <si>
    <t>Purchase - Bag (5)</t>
  </si>
  <si>
    <t>Purchase - Mouse Pad (1)</t>
  </si>
  <si>
    <t>Purchase - Rapid Passport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</si>
</sst>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7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  <xf numFmtId="0" fontId="0" fillId="0" borderId="1" xfId="0" applyBorder="1"/>
    <xf numFmtId="168" fontId="0" fillId="0" borderId="1" xfId="1" applyNumberFormat="1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4" xfId="0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B109" sqref="B109:D109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52" t="s">
        <v>205</v>
      </c>
      <c r="C109" s="53">
        <v>28</v>
      </c>
      <c r="D109" s="54">
        <v>40</v>
      </c>
    </row>
    <row r="110" spans="2:4" x14ac:dyDescent="0.25">
      <c r="B110" s="56" t="s">
        <v>19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21</v>
      </c>
      <c r="C114" s="50" t="s">
        <v>22</v>
      </c>
      <c r="D114" s="51" t="s">
        <v>23</v>
      </c>
    </row>
    <row r="115" spans="2:4" x14ac:dyDescent="0.25">
      <c r="B115" s="52" t="s">
        <v>206</v>
      </c>
      <c r="C115" s="53">
        <v>60</v>
      </c>
      <c r="D115" s="54">
        <v>75</v>
      </c>
    </row>
    <row r="116" spans="2:4" x14ac:dyDescent="0.25">
      <c r="B116" s="56" t="s">
        <v>19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21</v>
      </c>
      <c r="C119" s="50" t="s">
        <v>22</v>
      </c>
      <c r="D119" s="51" t="s">
        <v>23</v>
      </c>
    </row>
    <row r="120" spans="2:4" x14ac:dyDescent="0.25">
      <c r="B120" s="52" t="s">
        <v>29</v>
      </c>
      <c r="C120" s="53">
        <v>71.599999999999994</v>
      </c>
      <c r="D120" s="54">
        <v>79.8</v>
      </c>
    </row>
    <row r="121" spans="2:4" x14ac:dyDescent="0.25">
      <c r="B121" s="56" t="s">
        <v>19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21</v>
      </c>
      <c r="C124" s="50" t="s">
        <v>22</v>
      </c>
      <c r="D124" s="51" t="s">
        <v>23</v>
      </c>
    </row>
    <row r="125" spans="2:4" x14ac:dyDescent="0.25">
      <c r="B125" s="52" t="s">
        <v>207</v>
      </c>
      <c r="C125" s="53">
        <v>26</v>
      </c>
      <c r="D125" s="54">
        <v>27</v>
      </c>
    </row>
    <row r="126" spans="2:4" x14ac:dyDescent="0.25">
      <c r="B126" s="56" t="s">
        <v>19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30</v>
      </c>
      <c r="C129" s="47"/>
      <c r="D129" s="48"/>
    </row>
    <row r="130" spans="2:4" x14ac:dyDescent="0.25">
      <c r="B130" s="49" t="s">
        <v>21</v>
      </c>
      <c r="C130" s="50" t="s">
        <v>22</v>
      </c>
      <c r="D130" s="51" t="s">
        <v>23</v>
      </c>
    </row>
    <row r="131" spans="2:4" x14ac:dyDescent="0.25">
      <c r="B131" s="52" t="s">
        <v>208</v>
      </c>
      <c r="C131" s="53">
        <v>30</v>
      </c>
      <c r="D131" s="54">
        <v>60</v>
      </c>
    </row>
    <row r="132" spans="2:4" x14ac:dyDescent="0.25">
      <c r="B132" s="56" t="s">
        <v>19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31</v>
      </c>
      <c r="C134" s="47"/>
      <c r="D134" s="48"/>
    </row>
    <row r="135" spans="2:4" x14ac:dyDescent="0.25">
      <c r="B135" s="49" t="s">
        <v>21</v>
      </c>
      <c r="C135" s="50" t="s">
        <v>22</v>
      </c>
      <c r="D135" s="51" t="s">
        <v>23</v>
      </c>
    </row>
    <row r="136" spans="2:4" x14ac:dyDescent="0.25">
      <c r="B136" s="52" t="s">
        <v>209</v>
      </c>
      <c r="C136" s="53">
        <v>100</v>
      </c>
      <c r="D136" s="54">
        <v>149</v>
      </c>
    </row>
    <row r="137" spans="2:4" x14ac:dyDescent="0.25">
      <c r="B137" s="56" t="s">
        <v>19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D140" sqref="D14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/>
      <c r="B4" s="124"/>
      <c r="C4" s="125"/>
      <c r="D4" s="123"/>
      <c r="E4" s="76"/>
      <c r="F4" s="76">
        <f>E4*G4</f>
        <v>0</v>
      </c>
      <c r="G4" s="123"/>
      <c r="H4" s="27">
        <v>0</v>
      </c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22"/>
      <c r="B5" s="124"/>
      <c r="C5" s="125"/>
      <c r="D5" s="123"/>
      <c r="E5" s="76"/>
      <c r="F5" s="76">
        <f t="shared" ref="F5:F68" si="2">E5*G5</f>
        <v>0</v>
      </c>
      <c r="G5" s="123"/>
      <c r="H5" s="32">
        <v>0</v>
      </c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22"/>
      <c r="B6" s="124"/>
      <c r="C6" s="125"/>
      <c r="D6" s="123"/>
      <c r="E6" s="76"/>
      <c r="F6" s="76">
        <f t="shared" si="2"/>
        <v>0</v>
      </c>
      <c r="G6" s="123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22"/>
      <c r="B7" s="123"/>
      <c r="C7" s="125"/>
      <c r="D7" s="123"/>
      <c r="E7" s="76"/>
      <c r="F7" s="76">
        <f t="shared" si="2"/>
        <v>0</v>
      </c>
      <c r="G7" s="123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22"/>
      <c r="B8" s="124"/>
      <c r="C8" s="125"/>
      <c r="D8" s="123"/>
      <c r="E8" s="76"/>
      <c r="F8" s="76">
        <f t="shared" si="2"/>
        <v>0</v>
      </c>
      <c r="G8" s="123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22"/>
      <c r="B9" s="65"/>
      <c r="C9" s="125"/>
      <c r="D9" s="123"/>
      <c r="E9" s="76"/>
      <c r="F9" s="76">
        <f t="shared" si="2"/>
        <v>0</v>
      </c>
      <c r="G9" s="123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22"/>
      <c r="B10" s="124"/>
      <c r="C10" s="125"/>
      <c r="D10" s="123"/>
      <c r="E10" s="76"/>
      <c r="F10" s="76">
        <f t="shared" si="2"/>
        <v>0</v>
      </c>
      <c r="G10" s="123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22"/>
      <c r="B11" s="124"/>
      <c r="C11" s="125"/>
      <c r="D11" s="123"/>
      <c r="E11" s="76"/>
      <c r="F11" s="76">
        <f t="shared" si="2"/>
        <v>0</v>
      </c>
      <c r="G11" s="123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22"/>
      <c r="B12" s="65"/>
      <c r="C12" s="125"/>
      <c r="D12" s="123"/>
      <c r="E12" s="76"/>
      <c r="F12" s="76">
        <f t="shared" si="2"/>
        <v>0</v>
      </c>
      <c r="G12" s="123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22"/>
      <c r="B13" s="123"/>
      <c r="C13" s="125"/>
      <c r="D13" s="123"/>
      <c r="E13" s="76"/>
      <c r="F13" s="76">
        <f t="shared" si="2"/>
        <v>0</v>
      </c>
      <c r="G13" s="123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22"/>
      <c r="B14" s="123"/>
      <c r="C14" s="125"/>
      <c r="D14" s="123"/>
      <c r="E14" s="76"/>
      <c r="F14" s="76">
        <f t="shared" si="2"/>
        <v>0</v>
      </c>
      <c r="G14" s="123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22"/>
      <c r="B15" s="65"/>
      <c r="C15" s="125"/>
      <c r="D15" s="123"/>
      <c r="E15" s="76"/>
      <c r="F15" s="76">
        <f t="shared" si="2"/>
        <v>0</v>
      </c>
      <c r="G15" s="123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22"/>
      <c r="B16" s="124"/>
      <c r="C16" s="125"/>
      <c r="D16" s="123"/>
      <c r="E16" s="76"/>
      <c r="F16" s="76">
        <f t="shared" si="2"/>
        <v>0</v>
      </c>
      <c r="G16" s="123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22"/>
      <c r="B17" s="124"/>
      <c r="C17" s="125"/>
      <c r="D17" s="123"/>
      <c r="E17" s="76"/>
      <c r="F17" s="76">
        <f t="shared" si="2"/>
        <v>0</v>
      </c>
      <c r="G17" s="123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22"/>
      <c r="B18" s="124"/>
      <c r="C18" s="125"/>
      <c r="D18" s="123"/>
      <c r="E18" s="76"/>
      <c r="F18" s="76">
        <f t="shared" si="2"/>
        <v>0</v>
      </c>
      <c r="G18" s="123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22"/>
      <c r="B19" s="124"/>
      <c r="C19" s="125"/>
      <c r="D19" s="123"/>
      <c r="E19" s="76"/>
      <c r="F19" s="76">
        <f t="shared" si="2"/>
        <v>0</v>
      </c>
      <c r="G19" s="123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22"/>
      <c r="B20" s="124"/>
      <c r="C20" s="125"/>
      <c r="D20" s="123"/>
      <c r="E20" s="76"/>
      <c r="F20" s="76">
        <f t="shared" si="2"/>
        <v>0</v>
      </c>
      <c r="G20" s="123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22"/>
      <c r="B21" s="123"/>
      <c r="C21" s="125"/>
      <c r="D21" s="123"/>
      <c r="E21" s="76"/>
      <c r="F21" s="76">
        <f t="shared" si="2"/>
        <v>0</v>
      </c>
      <c r="G21" s="123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22"/>
      <c r="B22" s="65"/>
      <c r="C22" s="64"/>
      <c r="D22" s="113"/>
      <c r="E22" s="76"/>
      <c r="F22" s="76">
        <f t="shared" si="2"/>
        <v>0</v>
      </c>
      <c r="G22" s="123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22"/>
      <c r="B23" s="123"/>
      <c r="C23" s="125"/>
      <c r="D23" s="123"/>
      <c r="E23" s="76"/>
      <c r="F23" s="76">
        <f t="shared" si="2"/>
        <v>0</v>
      </c>
      <c r="G23" s="123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22"/>
      <c r="B24" s="124"/>
      <c r="C24" s="125"/>
      <c r="D24" s="123"/>
      <c r="E24" s="76"/>
      <c r="F24" s="76">
        <f t="shared" si="2"/>
        <v>0</v>
      </c>
      <c r="G24" s="123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22"/>
      <c r="B25" s="65"/>
      <c r="C25" s="125"/>
      <c r="D25" s="123"/>
      <c r="E25" s="76"/>
      <c r="F25" s="76">
        <f t="shared" si="2"/>
        <v>0</v>
      </c>
      <c r="G25" s="123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22"/>
      <c r="B26" s="124"/>
      <c r="C26" s="125"/>
      <c r="D26" s="123"/>
      <c r="E26" s="76"/>
      <c r="F26" s="76">
        <f t="shared" si="2"/>
        <v>0</v>
      </c>
      <c r="G26" s="123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22"/>
      <c r="B27" s="123"/>
      <c r="C27" s="125"/>
      <c r="D27" s="123"/>
      <c r="E27" s="76"/>
      <c r="F27" s="76">
        <f t="shared" si="2"/>
        <v>0</v>
      </c>
      <c r="G27" s="123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22"/>
      <c r="B28" s="124"/>
      <c r="C28" s="125"/>
      <c r="D28" s="123"/>
      <c r="E28" s="76"/>
      <c r="F28" s="76">
        <f t="shared" si="2"/>
        <v>0</v>
      </c>
      <c r="G28" s="123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22"/>
      <c r="B29" s="65"/>
      <c r="C29" s="125"/>
      <c r="D29" s="123"/>
      <c r="E29" s="76"/>
      <c r="F29" s="76">
        <f t="shared" si="2"/>
        <v>0</v>
      </c>
      <c r="G29" s="123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22"/>
      <c r="B30" s="123"/>
      <c r="C30" s="125"/>
      <c r="D30" s="123"/>
      <c r="E30" s="76"/>
      <c r="F30" s="76">
        <f t="shared" si="2"/>
        <v>0</v>
      </c>
      <c r="G30" s="123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22"/>
      <c r="B31" s="65"/>
      <c r="C31" s="125"/>
      <c r="D31" s="123"/>
      <c r="E31" s="76"/>
      <c r="F31" s="76">
        <f t="shared" si="2"/>
        <v>0</v>
      </c>
      <c r="G31" s="123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22"/>
      <c r="B32" s="124"/>
      <c r="C32" s="125"/>
      <c r="D32" s="123"/>
      <c r="E32" s="76"/>
      <c r="F32" s="76">
        <f t="shared" si="2"/>
        <v>0</v>
      </c>
      <c r="G32" s="123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22"/>
      <c r="B33" s="124"/>
      <c r="C33" s="125"/>
      <c r="D33" s="123"/>
      <c r="E33" s="76"/>
      <c r="F33" s="76">
        <f t="shared" si="2"/>
        <v>0</v>
      </c>
      <c r="G33" s="123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22"/>
      <c r="B34" s="124"/>
      <c r="C34" s="125"/>
      <c r="D34" s="123"/>
      <c r="E34" s="76"/>
      <c r="F34" s="76">
        <f t="shared" si="2"/>
        <v>0</v>
      </c>
      <c r="G34" s="123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24"/>
      <c r="C35" s="125"/>
      <c r="D35" s="123"/>
      <c r="E35" s="76"/>
      <c r="F35" s="76">
        <f t="shared" si="2"/>
        <v>0</v>
      </c>
      <c r="G35" s="123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23"/>
      <c r="C36" s="125"/>
      <c r="D36" s="123"/>
      <c r="E36" s="76"/>
      <c r="F36" s="76">
        <f t="shared" si="2"/>
        <v>0</v>
      </c>
      <c r="G36" s="123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23"/>
      <c r="C37" s="125"/>
      <c r="D37" s="123"/>
      <c r="E37" s="76"/>
      <c r="F37" s="76">
        <f t="shared" si="2"/>
        <v>0</v>
      </c>
      <c r="G37" s="123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25"/>
      <c r="D38" s="123"/>
      <c r="E38" s="76"/>
      <c r="F38" s="76">
        <f t="shared" si="2"/>
        <v>0</v>
      </c>
      <c r="G38" s="123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24"/>
      <c r="C39" s="125"/>
      <c r="D39" s="123"/>
      <c r="E39" s="76"/>
      <c r="F39" s="76">
        <f t="shared" si="2"/>
        <v>0</v>
      </c>
      <c r="G39" s="123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24"/>
      <c r="C40" s="125"/>
      <c r="D40" s="123"/>
      <c r="E40" s="76"/>
      <c r="F40" s="76">
        <f t="shared" si="2"/>
        <v>0</v>
      </c>
      <c r="G40" s="123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24"/>
      <c r="C41" s="125"/>
      <c r="D41" s="123"/>
      <c r="E41" s="76"/>
      <c r="F41" s="76">
        <f t="shared" si="2"/>
        <v>0</v>
      </c>
      <c r="G41" s="123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24"/>
      <c r="C42" s="125"/>
      <c r="D42" s="123"/>
      <c r="E42" s="76"/>
      <c r="F42" s="76">
        <f t="shared" si="2"/>
        <v>0</v>
      </c>
      <c r="G42" s="123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23"/>
      <c r="C43" s="125"/>
      <c r="D43" s="123"/>
      <c r="E43" s="76"/>
      <c r="F43" s="76">
        <f t="shared" si="2"/>
        <v>0</v>
      </c>
      <c r="G43" s="123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25"/>
      <c r="D44" s="123"/>
      <c r="E44" s="76"/>
      <c r="F44" s="76">
        <f t="shared" si="2"/>
        <v>0</v>
      </c>
      <c r="G44" s="123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23"/>
      <c r="C45" s="125"/>
      <c r="D45" s="123"/>
      <c r="E45" s="76"/>
      <c r="F45" s="76">
        <f t="shared" si="2"/>
        <v>0</v>
      </c>
      <c r="G45" s="123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24"/>
      <c r="C46" s="125"/>
      <c r="D46" s="123"/>
      <c r="E46" s="76"/>
      <c r="F46" s="76">
        <f t="shared" si="2"/>
        <v>0</v>
      </c>
      <c r="G46" s="123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22"/>
      <c r="B47" s="124"/>
      <c r="C47" s="125"/>
      <c r="D47" s="123"/>
      <c r="E47" s="76"/>
      <c r="F47" s="76">
        <f t="shared" si="2"/>
        <v>0</v>
      </c>
      <c r="G47" s="123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22"/>
      <c r="B48" s="124"/>
      <c r="C48" s="125"/>
      <c r="D48" s="123"/>
      <c r="E48" s="76"/>
      <c r="F48" s="76">
        <f t="shared" si="2"/>
        <v>0</v>
      </c>
      <c r="G48" s="123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22"/>
      <c r="B49" s="124"/>
      <c r="C49" s="125"/>
      <c r="D49" s="123"/>
      <c r="E49" s="76"/>
      <c r="F49" s="76">
        <f t="shared" si="2"/>
        <v>0</v>
      </c>
      <c r="G49" s="123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22"/>
      <c r="B50" s="124"/>
      <c r="C50" s="125"/>
      <c r="D50" s="123"/>
      <c r="E50" s="76"/>
      <c r="F50" s="76">
        <f t="shared" si="2"/>
        <v>0</v>
      </c>
      <c r="G50" s="123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22"/>
      <c r="B51" s="123"/>
      <c r="C51" s="125"/>
      <c r="D51" s="123"/>
      <c r="E51" s="76"/>
      <c r="F51" s="76">
        <f t="shared" si="2"/>
        <v>0</v>
      </c>
      <c r="G51" s="123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22"/>
      <c r="B52" s="65"/>
      <c r="C52" s="125"/>
      <c r="D52" s="123"/>
      <c r="E52" s="76"/>
      <c r="F52" s="76">
        <f t="shared" si="2"/>
        <v>0</v>
      </c>
      <c r="G52" s="123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22"/>
      <c r="B53" s="123"/>
      <c r="C53" s="125"/>
      <c r="D53" s="123"/>
      <c r="E53" s="76"/>
      <c r="F53" s="76">
        <f t="shared" si="2"/>
        <v>0</v>
      </c>
      <c r="G53" s="123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24"/>
      <c r="C54" s="125"/>
      <c r="D54" s="123"/>
      <c r="E54" s="76"/>
      <c r="F54" s="76">
        <f t="shared" si="2"/>
        <v>0</v>
      </c>
      <c r="G54" s="123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24"/>
      <c r="C55" s="125"/>
      <c r="D55" s="123"/>
      <c r="E55" s="76"/>
      <c r="F55" s="76">
        <f t="shared" si="2"/>
        <v>0</v>
      </c>
      <c r="G55" s="123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23"/>
      <c r="C56" s="125"/>
      <c r="D56" s="123"/>
      <c r="E56" s="76"/>
      <c r="F56" s="76">
        <f t="shared" si="2"/>
        <v>0</v>
      </c>
      <c r="G56" s="123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25"/>
      <c r="D57" s="123"/>
      <c r="E57" s="76"/>
      <c r="F57" s="76">
        <f t="shared" si="2"/>
        <v>0</v>
      </c>
      <c r="G57" s="123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24"/>
      <c r="C58" s="125"/>
      <c r="D58" s="123"/>
      <c r="E58" s="76"/>
      <c r="F58" s="76">
        <f t="shared" si="2"/>
        <v>0</v>
      </c>
      <c r="G58" s="123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24"/>
      <c r="C59" s="125"/>
      <c r="D59" s="123"/>
      <c r="E59" s="76"/>
      <c r="F59" s="76">
        <f t="shared" si="2"/>
        <v>0</v>
      </c>
      <c r="G59" s="123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24"/>
      <c r="C60" s="125"/>
      <c r="D60" s="123"/>
      <c r="E60" s="76"/>
      <c r="F60" s="76">
        <f t="shared" si="2"/>
        <v>0</v>
      </c>
      <c r="G60" s="123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24"/>
      <c r="C61" s="125"/>
      <c r="D61" s="123"/>
      <c r="E61" s="76"/>
      <c r="F61" s="76">
        <f t="shared" si="2"/>
        <v>0</v>
      </c>
      <c r="G61" s="123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24"/>
      <c r="C62" s="125"/>
      <c r="D62" s="123"/>
      <c r="E62" s="76"/>
      <c r="F62" s="76">
        <f t="shared" si="2"/>
        <v>0</v>
      </c>
      <c r="G62" s="123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25"/>
      <c r="D63" s="123"/>
      <c r="E63" s="76"/>
      <c r="F63" s="76">
        <f t="shared" si="2"/>
        <v>0</v>
      </c>
      <c r="G63" s="123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24"/>
      <c r="C64" s="125"/>
      <c r="D64" s="123"/>
      <c r="E64" s="76"/>
      <c r="F64" s="76">
        <f t="shared" si="2"/>
        <v>0</v>
      </c>
      <c r="G64" s="123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23"/>
      <c r="C65" s="125"/>
      <c r="D65" s="123"/>
      <c r="E65" s="76"/>
      <c r="F65" s="76">
        <f t="shared" si="2"/>
        <v>0</v>
      </c>
      <c r="G65" s="123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23"/>
      <c r="C66" s="125"/>
      <c r="D66" s="123"/>
      <c r="E66" s="76"/>
      <c r="F66" s="76">
        <f t="shared" si="2"/>
        <v>0</v>
      </c>
      <c r="G66" s="123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25"/>
      <c r="D67" s="123"/>
      <c r="E67" s="76"/>
      <c r="F67" s="76">
        <f t="shared" si="2"/>
        <v>0</v>
      </c>
      <c r="G67" s="123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24"/>
      <c r="C68" s="125"/>
      <c r="D68" s="123"/>
      <c r="E68" s="76"/>
      <c r="F68" s="76">
        <f t="shared" si="2"/>
        <v>0</v>
      </c>
      <c r="G68" s="123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23"/>
      <c r="C69" s="125"/>
      <c r="D69" s="123"/>
      <c r="E69" s="76"/>
      <c r="F69" s="76">
        <f t="shared" ref="F69:F83" si="4">E69*G69</f>
        <v>0</v>
      </c>
      <c r="G69" s="123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25"/>
      <c r="D70" s="123"/>
      <c r="E70" s="76"/>
      <c r="F70" s="76">
        <f t="shared" si="4"/>
        <v>0</v>
      </c>
      <c r="G70" s="123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5">L69+K70</f>
        <v>0</v>
      </c>
      <c r="M70" s="112"/>
    </row>
    <row r="71" spans="1:13" x14ac:dyDescent="0.25">
      <c r="A71" s="73"/>
      <c r="B71" s="65"/>
      <c r="C71" s="125"/>
      <c r="D71" s="123"/>
      <c r="E71" s="76"/>
      <c r="F71" s="76">
        <f t="shared" si="4"/>
        <v>0</v>
      </c>
      <c r="G71" s="123"/>
      <c r="H71" s="32"/>
      <c r="I71" s="28">
        <f t="shared" si="0"/>
        <v>0</v>
      </c>
      <c r="J71" s="28"/>
      <c r="K71" s="29">
        <f t="shared" si="1"/>
        <v>0</v>
      </c>
      <c r="L71" s="30">
        <f t="shared" si="5"/>
        <v>0</v>
      </c>
      <c r="M71" s="112"/>
    </row>
    <row r="72" spans="1:13" x14ac:dyDescent="0.25">
      <c r="A72" s="73"/>
      <c r="B72" s="123"/>
      <c r="C72" s="125"/>
      <c r="D72" s="123"/>
      <c r="E72" s="76"/>
      <c r="F72" s="76">
        <f t="shared" si="4"/>
        <v>0</v>
      </c>
      <c r="G72" s="123"/>
      <c r="H72" s="32"/>
      <c r="I72" s="28">
        <f t="shared" si="0"/>
        <v>0</v>
      </c>
      <c r="J72" s="28"/>
      <c r="K72" s="29">
        <f t="shared" si="1"/>
        <v>0</v>
      </c>
      <c r="L72" s="30">
        <f t="shared" si="5"/>
        <v>0</v>
      </c>
      <c r="M72" s="112"/>
    </row>
    <row r="73" spans="1:13" x14ac:dyDescent="0.25">
      <c r="A73" s="73"/>
      <c r="B73" s="65"/>
      <c r="C73" s="125"/>
      <c r="D73" s="123"/>
      <c r="E73" s="76"/>
      <c r="F73" s="76">
        <f t="shared" si="4"/>
        <v>0</v>
      </c>
      <c r="G73" s="123"/>
      <c r="H73" s="32"/>
      <c r="I73" s="28">
        <f t="shared" si="0"/>
        <v>0</v>
      </c>
      <c r="J73" s="28"/>
      <c r="K73" s="29">
        <f t="shared" si="1"/>
        <v>0</v>
      </c>
      <c r="L73" s="30">
        <f t="shared" si="5"/>
        <v>0</v>
      </c>
      <c r="M73" s="112"/>
    </row>
    <row r="74" spans="1:13" x14ac:dyDescent="0.25">
      <c r="A74" s="73"/>
      <c r="B74" s="65"/>
      <c r="C74" s="125"/>
      <c r="D74" s="123"/>
      <c r="E74" s="76"/>
      <c r="F74" s="76">
        <f t="shared" si="4"/>
        <v>0</v>
      </c>
      <c r="G74" s="123"/>
      <c r="H74" s="32"/>
      <c r="I74" s="28">
        <f t="shared" si="0"/>
        <v>0</v>
      </c>
      <c r="J74" s="28"/>
      <c r="K74" s="29">
        <f t="shared" si="1"/>
        <v>0</v>
      </c>
      <c r="L74" s="30">
        <f t="shared" si="5"/>
        <v>0</v>
      </c>
      <c r="M74" s="112"/>
    </row>
    <row r="75" spans="1:13" x14ac:dyDescent="0.25">
      <c r="A75" s="73"/>
      <c r="B75" s="65"/>
      <c r="C75" s="125"/>
      <c r="D75" s="123"/>
      <c r="E75" s="76"/>
      <c r="F75" s="76">
        <f t="shared" si="4"/>
        <v>0</v>
      </c>
      <c r="G75" s="123"/>
      <c r="H75" s="32"/>
      <c r="I75" s="28">
        <f t="shared" si="0"/>
        <v>0</v>
      </c>
      <c r="J75" s="28"/>
      <c r="K75" s="29">
        <f t="shared" si="1"/>
        <v>0</v>
      </c>
      <c r="L75" s="30">
        <f t="shared" si="5"/>
        <v>0</v>
      </c>
      <c r="M75" s="112"/>
    </row>
    <row r="76" spans="1:13" x14ac:dyDescent="0.25">
      <c r="A76" s="73"/>
      <c r="B76" s="65"/>
      <c r="C76" s="125"/>
      <c r="D76" s="123"/>
      <c r="E76" s="76"/>
      <c r="F76" s="76">
        <f t="shared" si="4"/>
        <v>0</v>
      </c>
      <c r="G76" s="123"/>
      <c r="H76" s="32"/>
      <c r="I76" s="28">
        <f t="shared" si="0"/>
        <v>0</v>
      </c>
      <c r="J76" s="28"/>
      <c r="K76" s="29">
        <f t="shared" si="1"/>
        <v>0</v>
      </c>
      <c r="L76" s="30">
        <f t="shared" si="5"/>
        <v>0</v>
      </c>
      <c r="M76" s="112"/>
    </row>
    <row r="77" spans="1:13" x14ac:dyDescent="0.25">
      <c r="A77" s="73"/>
      <c r="B77" s="65"/>
      <c r="C77" s="125"/>
      <c r="D77" s="123"/>
      <c r="E77" s="76"/>
      <c r="F77" s="76">
        <f t="shared" si="4"/>
        <v>0</v>
      </c>
      <c r="G77" s="123"/>
      <c r="H77" s="32"/>
      <c r="I77" s="28">
        <f t="shared" si="0"/>
        <v>0</v>
      </c>
      <c r="J77" s="28"/>
      <c r="K77" s="29">
        <f t="shared" si="1"/>
        <v>0</v>
      </c>
      <c r="L77" s="30">
        <f t="shared" si="5"/>
        <v>0</v>
      </c>
      <c r="M77" s="112"/>
    </row>
    <row r="78" spans="1:13" x14ac:dyDescent="0.25">
      <c r="A78" s="73"/>
      <c r="B78" s="124"/>
      <c r="C78" s="125"/>
      <c r="D78" s="123"/>
      <c r="E78" s="76"/>
      <c r="F78" s="76">
        <f t="shared" si="4"/>
        <v>0</v>
      </c>
      <c r="G78" s="123"/>
      <c r="H78" s="32"/>
      <c r="I78" s="28">
        <f t="shared" si="0"/>
        <v>0</v>
      </c>
      <c r="J78" s="28"/>
      <c r="K78" s="29">
        <f t="shared" si="1"/>
        <v>0</v>
      </c>
      <c r="L78" s="30">
        <f t="shared" si="5"/>
        <v>0</v>
      </c>
      <c r="M78" s="112"/>
    </row>
    <row r="79" spans="1:13" x14ac:dyDescent="0.25">
      <c r="A79" s="73"/>
      <c r="B79" s="123"/>
      <c r="C79" s="125"/>
      <c r="D79" s="123"/>
      <c r="E79" s="76"/>
      <c r="F79" s="76">
        <f t="shared" si="4"/>
        <v>0</v>
      </c>
      <c r="G79" s="123"/>
      <c r="H79" s="32"/>
      <c r="I79" s="28">
        <f t="shared" si="0"/>
        <v>0</v>
      </c>
      <c r="J79" s="28"/>
      <c r="K79" s="29">
        <f t="shared" si="1"/>
        <v>0</v>
      </c>
      <c r="L79" s="30">
        <f t="shared" si="5"/>
        <v>0</v>
      </c>
      <c r="M79" s="112"/>
    </row>
    <row r="80" spans="1:13" x14ac:dyDescent="0.25">
      <c r="A80" s="73"/>
      <c r="B80" s="123"/>
      <c r="C80" s="125"/>
      <c r="D80" s="123"/>
      <c r="E80" s="76"/>
      <c r="F80" s="76">
        <f t="shared" si="4"/>
        <v>0</v>
      </c>
      <c r="G80" s="123"/>
      <c r="H80" s="32"/>
      <c r="I80" s="28">
        <f t="shared" si="0"/>
        <v>0</v>
      </c>
      <c r="J80" s="28"/>
      <c r="K80" s="29">
        <f t="shared" si="1"/>
        <v>0</v>
      </c>
      <c r="L80" s="30">
        <f t="shared" si="5"/>
        <v>0</v>
      </c>
      <c r="M80" s="112"/>
    </row>
    <row r="81" spans="1:13" x14ac:dyDescent="0.25">
      <c r="A81" s="73"/>
      <c r="B81" s="124"/>
      <c r="C81" s="125"/>
      <c r="D81" s="123"/>
      <c r="E81" s="76"/>
      <c r="F81" s="76">
        <f t="shared" si="4"/>
        <v>0</v>
      </c>
      <c r="G81" s="123"/>
      <c r="H81" s="32"/>
      <c r="I81" s="28">
        <f t="shared" si="0"/>
        <v>0</v>
      </c>
      <c r="J81" s="28"/>
      <c r="K81" s="29">
        <f t="shared" si="1"/>
        <v>0</v>
      </c>
      <c r="L81" s="30">
        <f t="shared" si="5"/>
        <v>0</v>
      </c>
      <c r="M81" s="112"/>
    </row>
    <row r="82" spans="1:13" x14ac:dyDescent="0.25">
      <c r="A82" s="73"/>
      <c r="B82" s="124"/>
      <c r="C82" s="125"/>
      <c r="D82" s="123"/>
      <c r="E82" s="76"/>
      <c r="F82" s="76">
        <f t="shared" si="4"/>
        <v>0</v>
      </c>
      <c r="G82" s="123"/>
      <c r="H82" s="32"/>
      <c r="I82" s="28">
        <f t="shared" si="0"/>
        <v>0</v>
      </c>
      <c r="J82" s="28"/>
      <c r="K82" s="29">
        <f t="shared" si="1"/>
        <v>0</v>
      </c>
      <c r="L82" s="30">
        <f t="shared" si="5"/>
        <v>0</v>
      </c>
      <c r="M82" s="112"/>
    </row>
    <row r="83" spans="1:13" x14ac:dyDescent="0.25">
      <c r="A83" s="73"/>
      <c r="B83" s="65"/>
      <c r="C83" s="125"/>
      <c r="D83" s="123"/>
      <c r="E83" s="76"/>
      <c r="F83" s="76">
        <f t="shared" si="4"/>
        <v>0</v>
      </c>
      <c r="G83" s="123"/>
      <c r="H83" s="32"/>
      <c r="I83" s="28">
        <f t="shared" si="0"/>
        <v>0</v>
      </c>
      <c r="J83" s="28"/>
      <c r="K83" s="29">
        <f t="shared" si="1"/>
        <v>0</v>
      </c>
      <c r="L83" s="30">
        <f t="shared" si="5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431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643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37" workbookViewId="0">
      <selection activeCell="C52" sqref="C52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opLeftCell="A76" workbookViewId="0">
      <selection activeCell="B125" sqref="B125:D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4"/>
  <sheetViews>
    <sheetView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hidden="1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hidden="1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hidden="1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hidden="1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hidden="1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hidden="1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hidden="1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hidden="1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hidden="1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hidden="1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hidden="1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hidden="1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hidden="1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hidden="1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hidden="1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hidden="1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hidden="1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hidden="1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hidden="1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hidden="1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hidden="1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hidden="1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hidden="1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hidden="1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hidden="1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hidden="1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hidden="1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hidden="1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hidden="1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hidden="1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hidden="1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hidden="1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hidden="1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hidden="1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hidden="1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hidden="1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hidden="1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hidden="1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hidden="1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hidden="1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hidden="1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hidden="1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hidden="1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hidden="1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hidden="1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hidden="1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hidden="1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hidden="1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hidden="1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hidden="1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hidden="1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hidden="1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hidden="1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hidden="1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hidden="1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hidden="1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hidden="1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hidden="1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hidden="1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hidden="1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hidden="1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hidden="1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hidden="1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hidden="1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hidden="1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hidden="1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hidden="1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hidden="1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hidden="1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hidden="1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hidden="1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hidden="1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hidden="1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hidden="1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hidden="1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hidden="1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60</v>
      </c>
      <c r="G84" s="40">
        <f>SUBTOTAL(9,G4:G83)</f>
        <v>4</v>
      </c>
      <c r="H84" s="41"/>
      <c r="I84" s="39">
        <f>SUBTOTAL(9,I4:I83)</f>
        <v>75</v>
      </c>
      <c r="J84" s="42">
        <f>SUBTOTAL(9,J4:J83)</f>
        <v>15</v>
      </c>
      <c r="K84" s="42">
        <f>SUBTOTAL(9,K4:K83)</f>
        <v>15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4"/>
  <sheetViews>
    <sheetView workbookViewId="0">
      <selection activeCell="C109" sqref="C10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hidden="1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hidden="1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hidden="1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hidden="1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hidden="1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hidden="1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hidden="1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hidden="1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hidden="1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hidden="1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hidden="1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hidden="1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hidden="1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hidden="1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hidden="1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hidden="1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hidden="1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hidden="1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hidden="1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hidden="1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hidden="1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hidden="1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>E30*G30</f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hidden="1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hidden="1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hidden="1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hidden="1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hidden="1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hidden="1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hidden="1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hidden="1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hidden="1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hidden="1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hidden="1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hidden="1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hidden="1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hidden="1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hidden="1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hidden="1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hidden="1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hidden="1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hidden="1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hidden="1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hidden="1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hidden="1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hidden="1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hidden="1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hidden="1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hidden="1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hidden="1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hidden="1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hidden="1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hidden="1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hidden="1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hidden="1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hidden="1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hidden="1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309.60000000000002</v>
      </c>
      <c r="G75" s="40">
        <f>SUBTOTAL(9,G4:G74)</f>
        <v>15</v>
      </c>
      <c r="H75" s="41"/>
      <c r="I75" s="39">
        <f>SUBTOTAL(9,I4:I74)</f>
        <v>379.2</v>
      </c>
      <c r="J75" s="42">
        <f>SUBTOTAL(9,J4:J74)</f>
        <v>0</v>
      </c>
      <c r="K75" s="42">
        <f>SUBTOTAL(9,K4:K74)</f>
        <v>69.600000000000009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  <c r="E129" s="116"/>
      <c r="F129" s="119"/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1"/>
  <sheetViews>
    <sheetView workbookViewId="0">
      <selection activeCell="B39" sqref="B3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663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108">
        <v>42157</v>
      </c>
      <c r="B4" s="110" t="s">
        <v>121</v>
      </c>
      <c r="C4" s="111" t="s">
        <v>122</v>
      </c>
      <c r="D4" s="109" t="s">
        <v>13</v>
      </c>
      <c r="E4" s="76">
        <v>1.28</v>
      </c>
      <c r="F4" s="76">
        <f>E4*G4</f>
        <v>1.28</v>
      </c>
      <c r="G4" s="109">
        <v>1</v>
      </c>
      <c r="H4" s="27">
        <v>5</v>
      </c>
      <c r="I4" s="28">
        <f t="shared" ref="I4:I65" si="0">H4*G4</f>
        <v>5</v>
      </c>
      <c r="J4" s="28">
        <v>4.8</v>
      </c>
      <c r="K4" s="29">
        <f t="shared" ref="K4:K65" si="1">I4-F4</f>
        <v>3.7199999999999998</v>
      </c>
      <c r="L4" s="30">
        <f>K4</f>
        <v>3.7199999999999998</v>
      </c>
      <c r="M4" s="112" t="s">
        <v>647</v>
      </c>
    </row>
    <row r="5" spans="1:13" hidden="1" x14ac:dyDescent="0.25">
      <c r="A5" s="108">
        <v>42157</v>
      </c>
      <c r="B5" s="110" t="s">
        <v>268</v>
      </c>
      <c r="C5" s="111" t="s">
        <v>41</v>
      </c>
      <c r="D5" s="109" t="s">
        <v>88</v>
      </c>
      <c r="E5" s="76">
        <v>24</v>
      </c>
      <c r="F5" s="76">
        <f t="shared" ref="F5:F13" si="2">E5*G5</f>
        <v>24</v>
      </c>
      <c r="G5" s="109">
        <v>1</v>
      </c>
      <c r="H5" s="32">
        <v>30</v>
      </c>
      <c r="I5" s="28">
        <f t="shared" si="0"/>
        <v>30</v>
      </c>
      <c r="J5" s="28"/>
      <c r="K5" s="29">
        <f t="shared" si="1"/>
        <v>6</v>
      </c>
      <c r="L5" s="30">
        <f>L4+K5</f>
        <v>9.7199999999999989</v>
      </c>
      <c r="M5" s="112" t="s">
        <v>647</v>
      </c>
    </row>
    <row r="6" spans="1:13" hidden="1" x14ac:dyDescent="0.25">
      <c r="A6" s="108">
        <v>42157</v>
      </c>
      <c r="B6" s="109" t="s">
        <v>446</v>
      </c>
      <c r="C6" s="111" t="s">
        <v>447</v>
      </c>
      <c r="D6" s="109" t="s">
        <v>13</v>
      </c>
      <c r="E6" s="76">
        <v>4.7</v>
      </c>
      <c r="F6" s="76">
        <f t="shared" si="2"/>
        <v>4.7</v>
      </c>
      <c r="G6" s="109">
        <v>1</v>
      </c>
      <c r="H6" s="32">
        <v>12</v>
      </c>
      <c r="I6" s="28">
        <f t="shared" si="0"/>
        <v>12</v>
      </c>
      <c r="J6" s="28"/>
      <c r="K6" s="29">
        <f t="shared" si="1"/>
        <v>7.3</v>
      </c>
      <c r="L6" s="30">
        <f t="shared" ref="L6:L65" si="3">L5+K6</f>
        <v>17.02</v>
      </c>
      <c r="M6" s="112" t="s">
        <v>647</v>
      </c>
    </row>
    <row r="7" spans="1:13" ht="16.5" hidden="1" customHeight="1" x14ac:dyDescent="0.25">
      <c r="A7" s="108">
        <v>42157</v>
      </c>
      <c r="B7" s="65" t="s">
        <v>655</v>
      </c>
      <c r="C7" s="111" t="s">
        <v>74</v>
      </c>
      <c r="D7" s="109" t="s">
        <v>215</v>
      </c>
      <c r="E7" s="76">
        <v>50</v>
      </c>
      <c r="F7" s="76">
        <f t="shared" si="2"/>
        <v>50</v>
      </c>
      <c r="G7" s="109">
        <v>1</v>
      </c>
      <c r="H7" s="32"/>
      <c r="I7" s="28">
        <f t="shared" si="0"/>
        <v>0</v>
      </c>
      <c r="J7" s="28"/>
      <c r="K7" s="29">
        <f t="shared" si="1"/>
        <v>-50</v>
      </c>
      <c r="L7" s="30">
        <f t="shared" si="3"/>
        <v>-32.980000000000004</v>
      </c>
      <c r="M7" s="112"/>
    </row>
    <row r="8" spans="1:13" hidden="1" x14ac:dyDescent="0.25">
      <c r="A8" s="108">
        <v>42159</v>
      </c>
      <c r="B8" s="65" t="s">
        <v>654</v>
      </c>
      <c r="C8" s="111" t="s">
        <v>74</v>
      </c>
      <c r="D8" s="109" t="s">
        <v>215</v>
      </c>
      <c r="E8" s="76">
        <v>50</v>
      </c>
      <c r="F8" s="76">
        <f t="shared" si="2"/>
        <v>50</v>
      </c>
      <c r="G8" s="109">
        <v>1</v>
      </c>
      <c r="H8" s="32"/>
      <c r="I8" s="28">
        <f t="shared" si="0"/>
        <v>0</v>
      </c>
      <c r="J8" s="28"/>
      <c r="K8" s="29">
        <f t="shared" si="1"/>
        <v>-50</v>
      </c>
      <c r="L8" s="30">
        <f t="shared" si="3"/>
        <v>-82.98</v>
      </c>
      <c r="M8" s="112"/>
    </row>
    <row r="9" spans="1:13" hidden="1" x14ac:dyDescent="0.25">
      <c r="A9" s="108">
        <v>42160</v>
      </c>
      <c r="B9" s="110" t="s">
        <v>268</v>
      </c>
      <c r="C9" s="111" t="s">
        <v>41</v>
      </c>
      <c r="D9" s="109" t="s">
        <v>88</v>
      </c>
      <c r="E9" s="76">
        <v>24</v>
      </c>
      <c r="F9" s="76">
        <f t="shared" si="2"/>
        <v>24</v>
      </c>
      <c r="G9" s="109">
        <v>1</v>
      </c>
      <c r="H9" s="32">
        <v>30</v>
      </c>
      <c r="I9" s="28">
        <f t="shared" si="0"/>
        <v>30</v>
      </c>
      <c r="J9" s="28"/>
      <c r="K9" s="29">
        <f t="shared" si="1"/>
        <v>6</v>
      </c>
      <c r="L9" s="30">
        <f t="shared" si="3"/>
        <v>-76.98</v>
      </c>
      <c r="M9" s="112" t="s">
        <v>648</v>
      </c>
    </row>
    <row r="10" spans="1:13" hidden="1" x14ac:dyDescent="0.25">
      <c r="A10" s="122">
        <v>42160</v>
      </c>
      <c r="B10" s="109" t="s">
        <v>237</v>
      </c>
      <c r="C10" s="111" t="s">
        <v>41</v>
      </c>
      <c r="D10" s="109" t="s">
        <v>650</v>
      </c>
      <c r="E10" s="76">
        <v>17.5</v>
      </c>
      <c r="F10" s="76">
        <f t="shared" si="2"/>
        <v>17.5</v>
      </c>
      <c r="G10" s="109">
        <v>1</v>
      </c>
      <c r="H10" s="32">
        <v>25</v>
      </c>
      <c r="I10" s="28">
        <f t="shared" si="0"/>
        <v>25</v>
      </c>
      <c r="J10" s="28"/>
      <c r="K10" s="29">
        <f t="shared" si="1"/>
        <v>7.5</v>
      </c>
      <c r="L10" s="30">
        <f t="shared" si="3"/>
        <v>-69.48</v>
      </c>
      <c r="M10" s="112" t="s">
        <v>648</v>
      </c>
    </row>
    <row r="11" spans="1:13" hidden="1" x14ac:dyDescent="0.25">
      <c r="A11" s="122">
        <v>42160</v>
      </c>
      <c r="B11" s="120" t="s">
        <v>649</v>
      </c>
      <c r="C11" s="121" t="s">
        <v>36</v>
      </c>
      <c r="D11" s="123" t="s">
        <v>650</v>
      </c>
      <c r="E11" s="76">
        <v>17.5</v>
      </c>
      <c r="F11" s="76">
        <f t="shared" si="2"/>
        <v>17.5</v>
      </c>
      <c r="G11" s="109">
        <v>1</v>
      </c>
      <c r="H11" s="32">
        <v>25</v>
      </c>
      <c r="I11" s="28">
        <f t="shared" si="0"/>
        <v>25</v>
      </c>
      <c r="J11" s="28"/>
      <c r="K11" s="29">
        <f t="shared" si="1"/>
        <v>7.5</v>
      </c>
      <c r="L11" s="30">
        <f t="shared" si="3"/>
        <v>-61.980000000000004</v>
      </c>
      <c r="M11" s="112" t="s">
        <v>648</v>
      </c>
    </row>
    <row r="12" spans="1:13" hidden="1" x14ac:dyDescent="0.25">
      <c r="A12" s="108">
        <v>42163</v>
      </c>
      <c r="B12" s="124" t="s">
        <v>37</v>
      </c>
      <c r="C12" s="125" t="s">
        <v>38</v>
      </c>
      <c r="D12" s="109" t="s">
        <v>13</v>
      </c>
      <c r="E12" s="76">
        <v>14.3</v>
      </c>
      <c r="F12" s="76">
        <f t="shared" si="2"/>
        <v>14.3</v>
      </c>
      <c r="G12" s="109">
        <v>1</v>
      </c>
      <c r="H12" s="32">
        <v>35</v>
      </c>
      <c r="I12" s="28">
        <f t="shared" si="0"/>
        <v>35</v>
      </c>
      <c r="J12" s="28"/>
      <c r="K12" s="29">
        <f t="shared" si="1"/>
        <v>20.7</v>
      </c>
      <c r="L12" s="30">
        <f t="shared" si="3"/>
        <v>-41.28</v>
      </c>
      <c r="M12" s="112" t="s">
        <v>651</v>
      </c>
    </row>
    <row r="13" spans="1:13" hidden="1" x14ac:dyDescent="0.25">
      <c r="A13" s="122">
        <v>42163</v>
      </c>
      <c r="B13" s="115" t="s">
        <v>567</v>
      </c>
      <c r="C13" s="111" t="s">
        <v>41</v>
      </c>
      <c r="D13" s="109" t="s">
        <v>88</v>
      </c>
      <c r="E13" s="76">
        <v>31.2</v>
      </c>
      <c r="F13" s="76">
        <f t="shared" si="2"/>
        <v>31.2</v>
      </c>
      <c r="G13" s="109">
        <v>1</v>
      </c>
      <c r="H13" s="32">
        <v>39</v>
      </c>
      <c r="I13" s="28">
        <f t="shared" si="0"/>
        <v>39</v>
      </c>
      <c r="J13" s="28"/>
      <c r="K13" s="29">
        <f t="shared" si="1"/>
        <v>7.8000000000000007</v>
      </c>
      <c r="L13" s="30">
        <f t="shared" si="3"/>
        <v>-33.480000000000004</v>
      </c>
      <c r="M13" s="112" t="s">
        <v>651</v>
      </c>
    </row>
    <row r="14" spans="1:13" hidden="1" x14ac:dyDescent="0.25">
      <c r="A14" s="122">
        <v>42163</v>
      </c>
      <c r="B14" s="124" t="s">
        <v>106</v>
      </c>
      <c r="C14" s="111" t="s">
        <v>38</v>
      </c>
      <c r="D14" s="109" t="s">
        <v>13</v>
      </c>
      <c r="E14" s="76">
        <v>3.6</v>
      </c>
      <c r="F14" s="76">
        <f t="shared" ref="F14:F65" si="4">E14*G14</f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-27.080000000000005</v>
      </c>
      <c r="M14" s="112" t="s">
        <v>652</v>
      </c>
    </row>
    <row r="15" spans="1:13" hidden="1" x14ac:dyDescent="0.25">
      <c r="A15" s="122">
        <v>42164</v>
      </c>
      <c r="B15" s="65" t="s">
        <v>653</v>
      </c>
      <c r="C15" s="111" t="s">
        <v>74</v>
      </c>
      <c r="D15" s="123" t="s">
        <v>44</v>
      </c>
      <c r="E15" s="76">
        <v>50</v>
      </c>
      <c r="F15" s="76">
        <f t="shared" si="4"/>
        <v>50</v>
      </c>
      <c r="G15" s="109">
        <v>1</v>
      </c>
      <c r="H15" s="32"/>
      <c r="I15" s="28">
        <f t="shared" si="0"/>
        <v>0</v>
      </c>
      <c r="J15" s="28"/>
      <c r="K15" s="29">
        <f t="shared" si="1"/>
        <v>-50</v>
      </c>
      <c r="L15" s="30">
        <f t="shared" si="3"/>
        <v>-77.080000000000013</v>
      </c>
      <c r="M15" s="112"/>
    </row>
    <row r="16" spans="1:13" hidden="1" x14ac:dyDescent="0.25">
      <c r="A16" s="108">
        <v>42165</v>
      </c>
      <c r="B16" s="124" t="s">
        <v>106</v>
      </c>
      <c r="C16" s="111" t="s">
        <v>38</v>
      </c>
      <c r="D16" s="109" t="s">
        <v>13</v>
      </c>
      <c r="E16" s="76">
        <v>3.6</v>
      </c>
      <c r="F16" s="76">
        <f t="shared" si="4"/>
        <v>3.6</v>
      </c>
      <c r="G16" s="109">
        <v>1</v>
      </c>
      <c r="H16" s="32">
        <v>10</v>
      </c>
      <c r="I16" s="28">
        <f t="shared" si="0"/>
        <v>10</v>
      </c>
      <c r="J16" s="28"/>
      <c r="K16" s="29">
        <f t="shared" si="1"/>
        <v>6.4</v>
      </c>
      <c r="L16" s="30">
        <f t="shared" si="3"/>
        <v>-70.680000000000007</v>
      </c>
      <c r="M16" s="112" t="s">
        <v>656</v>
      </c>
    </row>
    <row r="17" spans="1:13" hidden="1" x14ac:dyDescent="0.25">
      <c r="A17" s="122">
        <v>42165</v>
      </c>
      <c r="B17" s="124" t="s">
        <v>146</v>
      </c>
      <c r="C17" s="125" t="s">
        <v>63</v>
      </c>
      <c r="D17" s="123" t="s">
        <v>88</v>
      </c>
      <c r="E17" s="76">
        <v>12</v>
      </c>
      <c r="F17" s="76">
        <f t="shared" si="4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-67.680000000000007</v>
      </c>
      <c r="M17" s="112" t="s">
        <v>657</v>
      </c>
    </row>
    <row r="18" spans="1:13" hidden="1" x14ac:dyDescent="0.25">
      <c r="A18" s="122">
        <v>42165</v>
      </c>
      <c r="B18" s="124" t="s">
        <v>94</v>
      </c>
      <c r="C18" s="125" t="s">
        <v>63</v>
      </c>
      <c r="D18" s="123" t="s">
        <v>88</v>
      </c>
      <c r="E18" s="76">
        <v>12</v>
      </c>
      <c r="F18" s="76">
        <f t="shared" si="4"/>
        <v>12</v>
      </c>
      <c r="G18" s="109">
        <v>1</v>
      </c>
      <c r="H18" s="32">
        <v>15</v>
      </c>
      <c r="I18" s="28">
        <f t="shared" si="0"/>
        <v>15</v>
      </c>
      <c r="J18" s="28"/>
      <c r="K18" s="29">
        <f t="shared" si="1"/>
        <v>3</v>
      </c>
      <c r="L18" s="30">
        <f t="shared" si="3"/>
        <v>-64.680000000000007</v>
      </c>
      <c r="M18" s="112" t="s">
        <v>657</v>
      </c>
    </row>
    <row r="19" spans="1:13" hidden="1" x14ac:dyDescent="0.25">
      <c r="A19" s="122">
        <v>42165</v>
      </c>
      <c r="B19" s="124" t="s">
        <v>188</v>
      </c>
      <c r="C19" s="125" t="s">
        <v>63</v>
      </c>
      <c r="D19" s="123" t="s">
        <v>88</v>
      </c>
      <c r="E19" s="76">
        <v>12</v>
      </c>
      <c r="F19" s="76">
        <f t="shared" si="4"/>
        <v>24</v>
      </c>
      <c r="G19" s="109">
        <v>2</v>
      </c>
      <c r="H19" s="32">
        <v>15</v>
      </c>
      <c r="I19" s="28">
        <f t="shared" si="0"/>
        <v>30</v>
      </c>
      <c r="J19" s="28"/>
      <c r="K19" s="29">
        <f t="shared" si="1"/>
        <v>6</v>
      </c>
      <c r="L19" s="30">
        <f t="shared" si="3"/>
        <v>-58.680000000000007</v>
      </c>
      <c r="M19" s="112" t="s">
        <v>657</v>
      </c>
    </row>
    <row r="20" spans="1:13" hidden="1" x14ac:dyDescent="0.25">
      <c r="A20" s="122">
        <v>42165</v>
      </c>
      <c r="B20" s="123" t="s">
        <v>40</v>
      </c>
      <c r="C20" s="111" t="s">
        <v>41</v>
      </c>
      <c r="D20" s="123" t="s">
        <v>18</v>
      </c>
      <c r="E20" s="76">
        <v>35.799999999999997</v>
      </c>
      <c r="F20" s="76">
        <f t="shared" si="4"/>
        <v>35.799999999999997</v>
      </c>
      <c r="G20" s="109">
        <v>1</v>
      </c>
      <c r="H20" s="32">
        <v>39.9</v>
      </c>
      <c r="I20" s="28">
        <f t="shared" si="0"/>
        <v>39.9</v>
      </c>
      <c r="J20" s="28"/>
      <c r="K20" s="29">
        <f t="shared" si="1"/>
        <v>4.1000000000000014</v>
      </c>
      <c r="L20" s="30">
        <f t="shared" si="3"/>
        <v>-54.580000000000005</v>
      </c>
      <c r="M20" s="112" t="s">
        <v>658</v>
      </c>
    </row>
    <row r="21" spans="1:13" hidden="1" x14ac:dyDescent="0.25">
      <c r="A21" s="108">
        <v>42166</v>
      </c>
      <c r="B21" s="65" t="s">
        <v>659</v>
      </c>
      <c r="C21" s="111" t="s">
        <v>74</v>
      </c>
      <c r="D21" s="109" t="s">
        <v>44</v>
      </c>
      <c r="E21" s="76">
        <v>45</v>
      </c>
      <c r="F21" s="76">
        <f t="shared" si="4"/>
        <v>45</v>
      </c>
      <c r="G21" s="109">
        <v>1</v>
      </c>
      <c r="H21" s="32">
        <v>25</v>
      </c>
      <c r="I21" s="28">
        <f t="shared" si="0"/>
        <v>25</v>
      </c>
      <c r="J21" s="28"/>
      <c r="K21" s="29">
        <f t="shared" si="1"/>
        <v>-20</v>
      </c>
      <c r="L21" s="30">
        <f t="shared" si="3"/>
        <v>-74.580000000000013</v>
      </c>
      <c r="M21" s="112" t="s">
        <v>660</v>
      </c>
    </row>
    <row r="22" spans="1:13" hidden="1" x14ac:dyDescent="0.25">
      <c r="A22" s="122">
        <v>42166</v>
      </c>
      <c r="B22" s="65" t="s">
        <v>659</v>
      </c>
      <c r="C22" s="64" t="s">
        <v>74</v>
      </c>
      <c r="D22" s="113" t="s">
        <v>44</v>
      </c>
      <c r="E22" s="76">
        <v>45</v>
      </c>
      <c r="F22" s="76">
        <f t="shared" si="4"/>
        <v>45</v>
      </c>
      <c r="G22" s="109">
        <v>1</v>
      </c>
      <c r="H22" s="32">
        <v>25</v>
      </c>
      <c r="I22" s="28">
        <f t="shared" si="0"/>
        <v>25</v>
      </c>
      <c r="J22" s="28"/>
      <c r="K22" s="29">
        <f t="shared" si="1"/>
        <v>-20</v>
      </c>
      <c r="L22" s="30">
        <f t="shared" si="3"/>
        <v>-94.580000000000013</v>
      </c>
      <c r="M22" s="112" t="s">
        <v>661</v>
      </c>
    </row>
    <row r="23" spans="1:13" hidden="1" x14ac:dyDescent="0.25">
      <c r="A23" s="122">
        <v>42166</v>
      </c>
      <c r="B23" s="124" t="s">
        <v>47</v>
      </c>
      <c r="C23" s="111" t="s">
        <v>48</v>
      </c>
      <c r="D23" s="109" t="s">
        <v>13</v>
      </c>
      <c r="E23" s="76">
        <v>0.95</v>
      </c>
      <c r="F23" s="76">
        <f t="shared" si="4"/>
        <v>3.8</v>
      </c>
      <c r="G23" s="109">
        <v>4</v>
      </c>
      <c r="H23" s="32">
        <v>1</v>
      </c>
      <c r="I23" s="28">
        <f t="shared" si="0"/>
        <v>4</v>
      </c>
      <c r="J23" s="28"/>
      <c r="K23" s="29">
        <f t="shared" si="1"/>
        <v>0.20000000000000018</v>
      </c>
      <c r="L23" s="30">
        <f t="shared" si="3"/>
        <v>-94.38000000000001</v>
      </c>
      <c r="M23" s="112" t="s">
        <v>662</v>
      </c>
    </row>
    <row r="24" spans="1:13" hidden="1" x14ac:dyDescent="0.25">
      <c r="A24" s="122">
        <v>42166</v>
      </c>
      <c r="B24" s="124" t="s">
        <v>146</v>
      </c>
      <c r="C24" s="111" t="s">
        <v>63</v>
      </c>
      <c r="D24" s="109" t="s">
        <v>88</v>
      </c>
      <c r="E24" s="76">
        <v>12</v>
      </c>
      <c r="F24" s="76">
        <f t="shared" si="4"/>
        <v>12</v>
      </c>
      <c r="G24" s="109">
        <v>1</v>
      </c>
      <c r="H24" s="32">
        <v>15</v>
      </c>
      <c r="I24" s="28">
        <f t="shared" si="0"/>
        <v>15</v>
      </c>
      <c r="J24" s="28"/>
      <c r="K24" s="29">
        <f t="shared" si="1"/>
        <v>3</v>
      </c>
      <c r="L24" s="30">
        <f t="shared" si="3"/>
        <v>-91.38000000000001</v>
      </c>
      <c r="M24" s="112" t="s">
        <v>664</v>
      </c>
    </row>
    <row r="25" spans="1:13" hidden="1" x14ac:dyDescent="0.25">
      <c r="A25" s="122">
        <v>42167</v>
      </c>
      <c r="B25" s="124" t="s">
        <v>37</v>
      </c>
      <c r="C25" s="111" t="s">
        <v>38</v>
      </c>
      <c r="D25" s="109" t="s">
        <v>13</v>
      </c>
      <c r="E25" s="76">
        <v>14.3</v>
      </c>
      <c r="F25" s="76">
        <f t="shared" si="4"/>
        <v>71.5</v>
      </c>
      <c r="G25" s="109">
        <v>5</v>
      </c>
      <c r="H25" s="32">
        <v>35</v>
      </c>
      <c r="I25" s="28">
        <f t="shared" si="0"/>
        <v>175</v>
      </c>
      <c r="J25" s="28"/>
      <c r="K25" s="29">
        <f t="shared" si="1"/>
        <v>103.5</v>
      </c>
      <c r="L25" s="30">
        <f t="shared" si="3"/>
        <v>12.11999999999999</v>
      </c>
      <c r="M25" s="112" t="s">
        <v>665</v>
      </c>
    </row>
    <row r="26" spans="1:13" hidden="1" x14ac:dyDescent="0.25">
      <c r="A26" s="108">
        <v>42167</v>
      </c>
      <c r="B26" s="123" t="s">
        <v>181</v>
      </c>
      <c r="C26" s="125" t="s">
        <v>182</v>
      </c>
      <c r="D26" s="123" t="s">
        <v>14</v>
      </c>
      <c r="E26" s="76">
        <v>28</v>
      </c>
      <c r="F26" s="76">
        <f t="shared" si="4"/>
        <v>28</v>
      </c>
      <c r="G26" s="109">
        <v>1</v>
      </c>
      <c r="H26" s="32">
        <v>30</v>
      </c>
      <c r="I26" s="28">
        <f t="shared" si="0"/>
        <v>30</v>
      </c>
      <c r="J26" s="28"/>
      <c r="K26" s="29">
        <f t="shared" si="1"/>
        <v>2</v>
      </c>
      <c r="L26" s="30">
        <f t="shared" si="3"/>
        <v>14.11999999999999</v>
      </c>
      <c r="M26" s="112" t="s">
        <v>668</v>
      </c>
    </row>
    <row r="27" spans="1:13" hidden="1" x14ac:dyDescent="0.25">
      <c r="A27" s="73" t="s">
        <v>667</v>
      </c>
      <c r="B27" s="65" t="s">
        <v>666</v>
      </c>
      <c r="C27" s="111" t="s">
        <v>74</v>
      </c>
      <c r="D27" s="109" t="s">
        <v>44</v>
      </c>
      <c r="E27" s="76">
        <v>90</v>
      </c>
      <c r="F27" s="76">
        <f t="shared" si="4"/>
        <v>90</v>
      </c>
      <c r="G27" s="109">
        <v>1</v>
      </c>
      <c r="H27" s="32">
        <v>25</v>
      </c>
      <c r="I27" s="28">
        <f t="shared" si="0"/>
        <v>25</v>
      </c>
      <c r="J27" s="28"/>
      <c r="K27" s="29">
        <f t="shared" si="1"/>
        <v>-65</v>
      </c>
      <c r="L27" s="30">
        <f t="shared" si="3"/>
        <v>-50.88000000000001</v>
      </c>
      <c r="M27" s="112" t="s">
        <v>669</v>
      </c>
    </row>
    <row r="28" spans="1:13" hidden="1" x14ac:dyDescent="0.25">
      <c r="A28" s="73" t="s">
        <v>671</v>
      </c>
      <c r="B28" s="124" t="s">
        <v>106</v>
      </c>
      <c r="C28" s="111" t="s">
        <v>38</v>
      </c>
      <c r="D28" s="109" t="s">
        <v>13</v>
      </c>
      <c r="E28" s="76">
        <v>3.6</v>
      </c>
      <c r="F28" s="76">
        <f t="shared" si="4"/>
        <v>3.6</v>
      </c>
      <c r="G28" s="109">
        <v>1</v>
      </c>
      <c r="H28" s="32">
        <v>10</v>
      </c>
      <c r="I28" s="28">
        <f t="shared" si="0"/>
        <v>10</v>
      </c>
      <c r="J28" s="28"/>
      <c r="K28" s="29">
        <f t="shared" si="1"/>
        <v>6.4</v>
      </c>
      <c r="L28" s="30">
        <f t="shared" si="3"/>
        <v>-44.480000000000011</v>
      </c>
      <c r="M28" s="112" t="s">
        <v>672</v>
      </c>
    </row>
    <row r="29" spans="1:13" hidden="1" x14ac:dyDescent="0.25">
      <c r="A29" s="73" t="s">
        <v>671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4"/>
        <v>14.3</v>
      </c>
      <c r="G29" s="109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-23.780000000000012</v>
      </c>
      <c r="M29" s="112" t="s">
        <v>672</v>
      </c>
    </row>
    <row r="30" spans="1:13" hidden="1" x14ac:dyDescent="0.25">
      <c r="A30" s="73" t="s">
        <v>671</v>
      </c>
      <c r="B30" s="123" t="s">
        <v>33</v>
      </c>
      <c r="C30" s="111" t="s">
        <v>34</v>
      </c>
      <c r="D30" s="109" t="s">
        <v>13</v>
      </c>
      <c r="E30" s="76">
        <v>4.5999999999999996</v>
      </c>
      <c r="F30" s="76">
        <f t="shared" si="4"/>
        <v>4.5999999999999996</v>
      </c>
      <c r="G30" s="109">
        <v>1</v>
      </c>
      <c r="H30" s="32">
        <v>20</v>
      </c>
      <c r="I30" s="28">
        <f t="shared" si="0"/>
        <v>20</v>
      </c>
      <c r="J30" s="28"/>
      <c r="K30" s="29">
        <f t="shared" si="1"/>
        <v>15.4</v>
      </c>
      <c r="L30" s="30">
        <f t="shared" si="3"/>
        <v>-8.3800000000000114</v>
      </c>
      <c r="M30" s="112" t="s">
        <v>672</v>
      </c>
    </row>
    <row r="31" spans="1:13" hidden="1" x14ac:dyDescent="0.25">
      <c r="A31" s="73" t="s">
        <v>671</v>
      </c>
      <c r="B31" s="123" t="s">
        <v>33</v>
      </c>
      <c r="C31" s="111" t="s">
        <v>34</v>
      </c>
      <c r="D31" s="109" t="s">
        <v>13</v>
      </c>
      <c r="E31" s="76">
        <v>4.5999999999999996</v>
      </c>
      <c r="F31" s="76">
        <f t="shared" si="4"/>
        <v>4.5999999999999996</v>
      </c>
      <c r="G31" s="109">
        <v>1</v>
      </c>
      <c r="H31" s="32">
        <v>20</v>
      </c>
      <c r="I31" s="28">
        <f t="shared" si="0"/>
        <v>20</v>
      </c>
      <c r="J31" s="28"/>
      <c r="K31" s="29">
        <f t="shared" si="1"/>
        <v>15.4</v>
      </c>
      <c r="L31" s="30">
        <f t="shared" si="3"/>
        <v>7.0199999999999889</v>
      </c>
      <c r="M31" s="112" t="s">
        <v>673</v>
      </c>
    </row>
    <row r="32" spans="1:13" hidden="1" x14ac:dyDescent="0.25">
      <c r="A32" s="73" t="s">
        <v>671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4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27.719999999999988</v>
      </c>
      <c r="M32" s="112" t="s">
        <v>673</v>
      </c>
    </row>
    <row r="33" spans="1:14" hidden="1" x14ac:dyDescent="0.25">
      <c r="A33" s="73" t="s">
        <v>671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4"/>
        <v>14.3</v>
      </c>
      <c r="G33" s="109">
        <v>1</v>
      </c>
      <c r="H33" s="32">
        <v>35</v>
      </c>
      <c r="I33" s="28">
        <f t="shared" si="0"/>
        <v>35</v>
      </c>
      <c r="J33" s="28"/>
      <c r="K33" s="29">
        <f t="shared" si="1"/>
        <v>20.7</v>
      </c>
      <c r="L33" s="30">
        <f t="shared" si="3"/>
        <v>48.419999999999987</v>
      </c>
      <c r="M33" s="112" t="s">
        <v>674</v>
      </c>
    </row>
    <row r="34" spans="1:14" hidden="1" x14ac:dyDescent="0.25">
      <c r="A34" s="73" t="s">
        <v>670</v>
      </c>
      <c r="B34" s="65" t="s">
        <v>675</v>
      </c>
      <c r="C34" s="111" t="s">
        <v>74</v>
      </c>
      <c r="D34" s="109" t="s">
        <v>215</v>
      </c>
      <c r="E34" s="76">
        <v>90</v>
      </c>
      <c r="F34" s="76">
        <f t="shared" si="4"/>
        <v>90</v>
      </c>
      <c r="G34" s="109">
        <v>1</v>
      </c>
      <c r="H34" s="32">
        <v>25</v>
      </c>
      <c r="I34" s="28">
        <f t="shared" si="0"/>
        <v>25</v>
      </c>
      <c r="J34" s="28"/>
      <c r="K34" s="29">
        <f t="shared" si="1"/>
        <v>-65</v>
      </c>
      <c r="L34" s="30">
        <f t="shared" si="3"/>
        <v>-16.580000000000013</v>
      </c>
      <c r="M34" s="112" t="s">
        <v>676</v>
      </c>
    </row>
    <row r="35" spans="1:14" hidden="1" x14ac:dyDescent="0.25">
      <c r="A35" s="73" t="s">
        <v>670</v>
      </c>
      <c r="B35" s="124" t="s">
        <v>106</v>
      </c>
      <c r="C35" s="111" t="s">
        <v>38</v>
      </c>
      <c r="D35" s="109" t="s">
        <v>13</v>
      </c>
      <c r="E35" s="76">
        <v>3.6</v>
      </c>
      <c r="F35" s="76">
        <f t="shared" si="4"/>
        <v>3.6</v>
      </c>
      <c r="G35" s="109">
        <v>1</v>
      </c>
      <c r="H35" s="32">
        <v>10</v>
      </c>
      <c r="I35" s="28">
        <f t="shared" si="0"/>
        <v>10</v>
      </c>
      <c r="J35" s="28"/>
      <c r="K35" s="29">
        <f t="shared" si="1"/>
        <v>6.4</v>
      </c>
      <c r="L35" s="30">
        <f t="shared" si="3"/>
        <v>-10.180000000000012</v>
      </c>
      <c r="M35" s="112" t="s">
        <v>677</v>
      </c>
    </row>
    <row r="36" spans="1:14" hidden="1" x14ac:dyDescent="0.25">
      <c r="A36" s="73" t="s">
        <v>670</v>
      </c>
      <c r="B36" s="124" t="s">
        <v>51</v>
      </c>
      <c r="C36" s="111" t="s">
        <v>38</v>
      </c>
      <c r="D36" s="109" t="s">
        <v>13</v>
      </c>
      <c r="E36" s="76">
        <v>3.6</v>
      </c>
      <c r="F36" s="76">
        <f t="shared" si="4"/>
        <v>3.6</v>
      </c>
      <c r="G36" s="109">
        <v>1</v>
      </c>
      <c r="H36" s="32">
        <v>10</v>
      </c>
      <c r="I36" s="28">
        <f t="shared" si="0"/>
        <v>10</v>
      </c>
      <c r="J36" s="28"/>
      <c r="K36" s="29">
        <f t="shared" si="1"/>
        <v>6.4</v>
      </c>
      <c r="L36" s="30">
        <f t="shared" si="3"/>
        <v>-3.7800000000000118</v>
      </c>
      <c r="M36" s="112" t="s">
        <v>677</v>
      </c>
    </row>
    <row r="37" spans="1:14" hidden="1" x14ac:dyDescent="0.25">
      <c r="A37" s="73" t="s">
        <v>679</v>
      </c>
      <c r="B37" s="123" t="s">
        <v>40</v>
      </c>
      <c r="C37" s="111" t="s">
        <v>41</v>
      </c>
      <c r="D37" s="123" t="s">
        <v>18</v>
      </c>
      <c r="E37" s="76">
        <v>35.799999999999997</v>
      </c>
      <c r="F37" s="76">
        <f t="shared" si="4"/>
        <v>35.799999999999997</v>
      </c>
      <c r="G37" s="109">
        <v>1</v>
      </c>
      <c r="H37" s="32">
        <v>39.9</v>
      </c>
      <c r="I37" s="28">
        <f t="shared" si="0"/>
        <v>39.9</v>
      </c>
      <c r="J37" s="28"/>
      <c r="K37" s="29">
        <f t="shared" si="1"/>
        <v>4.1000000000000014</v>
      </c>
      <c r="L37" s="30">
        <f t="shared" si="3"/>
        <v>0.31999999999998963</v>
      </c>
      <c r="M37" s="112" t="s">
        <v>678</v>
      </c>
    </row>
    <row r="38" spans="1:14" hidden="1" x14ac:dyDescent="0.25">
      <c r="A38" s="73" t="s">
        <v>679</v>
      </c>
      <c r="B38" s="124" t="s">
        <v>188</v>
      </c>
      <c r="C38" s="111" t="s">
        <v>63</v>
      </c>
      <c r="D38" s="109" t="s">
        <v>88</v>
      </c>
      <c r="E38" s="76">
        <v>12</v>
      </c>
      <c r="F38" s="76">
        <f t="shared" si="4"/>
        <v>12</v>
      </c>
      <c r="G38" s="109">
        <v>1</v>
      </c>
      <c r="H38" s="32">
        <v>15</v>
      </c>
      <c r="I38" s="28">
        <f t="shared" si="0"/>
        <v>15</v>
      </c>
      <c r="J38" s="28"/>
      <c r="K38" s="29">
        <f t="shared" si="1"/>
        <v>3</v>
      </c>
      <c r="L38" s="30">
        <f t="shared" si="3"/>
        <v>3.3199999999999896</v>
      </c>
      <c r="M38" s="112" t="s">
        <v>680</v>
      </c>
    </row>
    <row r="39" spans="1:14" x14ac:dyDescent="0.25">
      <c r="A39" s="73" t="s">
        <v>679</v>
      </c>
      <c r="B39" s="124" t="s">
        <v>98</v>
      </c>
      <c r="C39" s="111" t="s">
        <v>63</v>
      </c>
      <c r="D39" s="123" t="s">
        <v>16</v>
      </c>
      <c r="E39" s="76">
        <v>11.2</v>
      </c>
      <c r="F39" s="76">
        <f t="shared" si="4"/>
        <v>11.2</v>
      </c>
      <c r="G39" s="109">
        <v>1</v>
      </c>
      <c r="H39" s="32">
        <v>16</v>
      </c>
      <c r="I39" s="28">
        <f t="shared" si="0"/>
        <v>16</v>
      </c>
      <c r="J39" s="28"/>
      <c r="K39" s="29">
        <f t="shared" si="1"/>
        <v>4.8000000000000007</v>
      </c>
      <c r="L39" s="30">
        <f t="shared" si="3"/>
        <v>8.1199999999999903</v>
      </c>
      <c r="M39" s="112" t="s">
        <v>680</v>
      </c>
    </row>
    <row r="40" spans="1:14" x14ac:dyDescent="0.25">
      <c r="A40" s="73" t="s">
        <v>679</v>
      </c>
      <c r="B40" s="110" t="s">
        <v>485</v>
      </c>
      <c r="C40" s="111" t="s">
        <v>63</v>
      </c>
      <c r="D40" s="109" t="s">
        <v>16</v>
      </c>
      <c r="E40" s="76">
        <v>11.2</v>
      </c>
      <c r="F40" s="76">
        <f t="shared" si="4"/>
        <v>22.4</v>
      </c>
      <c r="G40" s="109">
        <v>2</v>
      </c>
      <c r="H40" s="32">
        <v>16</v>
      </c>
      <c r="I40" s="28">
        <f t="shared" si="0"/>
        <v>32</v>
      </c>
      <c r="J40" s="28"/>
      <c r="K40" s="29">
        <f t="shared" si="1"/>
        <v>9.6000000000000014</v>
      </c>
      <c r="L40" s="30">
        <f t="shared" si="3"/>
        <v>17.719999999999992</v>
      </c>
      <c r="M40" s="112" t="s">
        <v>680</v>
      </c>
    </row>
    <row r="41" spans="1:14" hidden="1" x14ac:dyDescent="0.25">
      <c r="A41" s="73" t="s">
        <v>679</v>
      </c>
      <c r="B41" s="115" t="s">
        <v>695</v>
      </c>
      <c r="C41" s="111" t="s">
        <v>41</v>
      </c>
      <c r="D41" s="109" t="s">
        <v>88</v>
      </c>
      <c r="E41" s="76">
        <v>31.2</v>
      </c>
      <c r="F41" s="76">
        <f t="shared" si="4"/>
        <v>31.2</v>
      </c>
      <c r="G41" s="109">
        <v>1</v>
      </c>
      <c r="H41" s="32">
        <v>35.1</v>
      </c>
      <c r="I41" s="28">
        <f t="shared" si="0"/>
        <v>35.1</v>
      </c>
      <c r="J41" s="28"/>
      <c r="K41" s="29">
        <f t="shared" si="1"/>
        <v>3.9000000000000021</v>
      </c>
      <c r="L41" s="30">
        <f t="shared" si="3"/>
        <v>21.619999999999994</v>
      </c>
      <c r="M41" s="118" t="s">
        <v>681</v>
      </c>
      <c r="N41" s="116" t="s">
        <v>569</v>
      </c>
    </row>
    <row r="42" spans="1:14" hidden="1" x14ac:dyDescent="0.25">
      <c r="A42" s="73" t="s">
        <v>682</v>
      </c>
      <c r="B42" s="65" t="s">
        <v>683</v>
      </c>
      <c r="C42" s="111" t="s">
        <v>74</v>
      </c>
      <c r="D42" s="109" t="s">
        <v>215</v>
      </c>
      <c r="E42" s="76">
        <v>45</v>
      </c>
      <c r="F42" s="76">
        <f t="shared" si="4"/>
        <v>90</v>
      </c>
      <c r="G42" s="109">
        <v>2</v>
      </c>
      <c r="H42" s="32">
        <v>25</v>
      </c>
      <c r="I42" s="28">
        <f t="shared" si="0"/>
        <v>50</v>
      </c>
      <c r="J42" s="28"/>
      <c r="K42" s="29">
        <f t="shared" si="1"/>
        <v>-40</v>
      </c>
      <c r="L42" s="30">
        <f t="shared" si="3"/>
        <v>-18.380000000000006</v>
      </c>
      <c r="M42" s="112" t="s">
        <v>684</v>
      </c>
    </row>
    <row r="43" spans="1:14" hidden="1" x14ac:dyDescent="0.25">
      <c r="A43" s="73" t="s">
        <v>682</v>
      </c>
      <c r="B43" s="124" t="s">
        <v>685</v>
      </c>
      <c r="C43" s="111" t="s">
        <v>74</v>
      </c>
      <c r="D43" s="109" t="s">
        <v>630</v>
      </c>
      <c r="E43" s="76">
        <v>14.133333</v>
      </c>
      <c r="F43" s="76">
        <f t="shared" si="4"/>
        <v>14.133333</v>
      </c>
      <c r="G43" s="109">
        <v>1</v>
      </c>
      <c r="H43" s="32">
        <v>20</v>
      </c>
      <c r="I43" s="28">
        <f t="shared" si="0"/>
        <v>20</v>
      </c>
      <c r="J43" s="28"/>
      <c r="K43" s="29">
        <f t="shared" si="1"/>
        <v>5.8666669999999996</v>
      </c>
      <c r="L43" s="30">
        <f t="shared" si="3"/>
        <v>-12.513333000000006</v>
      </c>
      <c r="M43" s="112" t="s">
        <v>686</v>
      </c>
    </row>
    <row r="44" spans="1:14" hidden="1" x14ac:dyDescent="0.25">
      <c r="A44" s="73" t="s">
        <v>687</v>
      </c>
      <c r="B44" s="65" t="s">
        <v>688</v>
      </c>
      <c r="C44" s="111" t="s">
        <v>74</v>
      </c>
      <c r="D44" s="109" t="s">
        <v>215</v>
      </c>
      <c r="E44" s="76">
        <v>50</v>
      </c>
      <c r="F44" s="76">
        <f t="shared" si="4"/>
        <v>50</v>
      </c>
      <c r="G44" s="109">
        <v>1</v>
      </c>
      <c r="H44" s="32"/>
      <c r="I44" s="28">
        <f t="shared" si="0"/>
        <v>0</v>
      </c>
      <c r="J44" s="28"/>
      <c r="K44" s="29">
        <f t="shared" si="1"/>
        <v>-50</v>
      </c>
      <c r="L44" s="30">
        <f t="shared" si="3"/>
        <v>-62.513333000000003</v>
      </c>
      <c r="M44" s="112"/>
    </row>
    <row r="45" spans="1:14" hidden="1" x14ac:dyDescent="0.25">
      <c r="A45" s="73" t="s">
        <v>689</v>
      </c>
      <c r="B45" s="124" t="s">
        <v>685</v>
      </c>
      <c r="C45" s="111" t="s">
        <v>74</v>
      </c>
      <c r="D45" s="109" t="s">
        <v>630</v>
      </c>
      <c r="E45" s="76">
        <v>14.133333</v>
      </c>
      <c r="F45" s="76">
        <f t="shared" si="4"/>
        <v>56.533332000000001</v>
      </c>
      <c r="G45" s="109">
        <v>4</v>
      </c>
      <c r="H45" s="32">
        <v>20</v>
      </c>
      <c r="I45" s="28">
        <f t="shared" si="0"/>
        <v>80</v>
      </c>
      <c r="J45" s="28"/>
      <c r="K45" s="29">
        <f t="shared" si="1"/>
        <v>23.466667999999999</v>
      </c>
      <c r="L45" s="30">
        <f t="shared" si="3"/>
        <v>-39.046665000000004</v>
      </c>
      <c r="M45" s="112" t="s">
        <v>690</v>
      </c>
    </row>
    <row r="46" spans="1:14" hidden="1" x14ac:dyDescent="0.25">
      <c r="A46" s="73" t="s">
        <v>691</v>
      </c>
      <c r="B46" s="123" t="s">
        <v>33</v>
      </c>
      <c r="C46" s="111" t="s">
        <v>34</v>
      </c>
      <c r="D46" s="109" t="s">
        <v>13</v>
      </c>
      <c r="E46" s="76">
        <v>4.5999999999999996</v>
      </c>
      <c r="F46" s="76">
        <f t="shared" si="4"/>
        <v>4.5999999999999996</v>
      </c>
      <c r="G46" s="109">
        <v>1</v>
      </c>
      <c r="H46" s="32">
        <v>20</v>
      </c>
      <c r="I46" s="28">
        <f t="shared" si="0"/>
        <v>20</v>
      </c>
      <c r="J46" s="28"/>
      <c r="K46" s="29">
        <f t="shared" si="1"/>
        <v>15.4</v>
      </c>
      <c r="L46" s="30">
        <f t="shared" si="3"/>
        <v>-23.646665000000006</v>
      </c>
      <c r="M46" s="112" t="s">
        <v>692</v>
      </c>
    </row>
    <row r="47" spans="1:14" hidden="1" x14ac:dyDescent="0.25">
      <c r="A47" s="73" t="s">
        <v>691</v>
      </c>
      <c r="B47" s="124" t="s">
        <v>37</v>
      </c>
      <c r="C47" s="111" t="s">
        <v>38</v>
      </c>
      <c r="D47" s="109" t="s">
        <v>13</v>
      </c>
      <c r="E47" s="76">
        <v>14.3</v>
      </c>
      <c r="F47" s="76">
        <f t="shared" si="4"/>
        <v>14.3</v>
      </c>
      <c r="G47" s="109">
        <v>1</v>
      </c>
      <c r="H47" s="32">
        <v>35</v>
      </c>
      <c r="I47" s="28">
        <f t="shared" si="0"/>
        <v>35</v>
      </c>
      <c r="J47" s="28"/>
      <c r="K47" s="29">
        <f t="shared" si="1"/>
        <v>20.7</v>
      </c>
      <c r="L47" s="30">
        <f t="shared" si="3"/>
        <v>-2.9466650000000065</v>
      </c>
      <c r="M47" s="112" t="s">
        <v>693</v>
      </c>
    </row>
    <row r="48" spans="1:14" hidden="1" x14ac:dyDescent="0.25">
      <c r="A48" s="73" t="s">
        <v>691</v>
      </c>
      <c r="B48" s="123" t="s">
        <v>181</v>
      </c>
      <c r="C48" s="111" t="s">
        <v>182</v>
      </c>
      <c r="D48" s="109" t="s">
        <v>14</v>
      </c>
      <c r="E48" s="76">
        <v>28</v>
      </c>
      <c r="F48" s="76">
        <f t="shared" si="4"/>
        <v>56</v>
      </c>
      <c r="G48" s="109">
        <v>2</v>
      </c>
      <c r="H48" s="32">
        <v>30</v>
      </c>
      <c r="I48" s="28">
        <f t="shared" si="0"/>
        <v>60</v>
      </c>
      <c r="J48" s="28"/>
      <c r="K48" s="29">
        <f t="shared" si="1"/>
        <v>4</v>
      </c>
      <c r="L48" s="30">
        <f t="shared" si="3"/>
        <v>1.0533349999999935</v>
      </c>
      <c r="M48" s="112" t="s">
        <v>694</v>
      </c>
    </row>
    <row r="49" spans="1:14" hidden="1" x14ac:dyDescent="0.25">
      <c r="A49" s="73" t="s">
        <v>696</v>
      </c>
      <c r="B49" s="65" t="s">
        <v>697</v>
      </c>
      <c r="C49" s="111" t="s">
        <v>74</v>
      </c>
      <c r="D49" s="109" t="s">
        <v>44</v>
      </c>
      <c r="E49" s="76">
        <v>50</v>
      </c>
      <c r="F49" s="76">
        <f t="shared" si="4"/>
        <v>50</v>
      </c>
      <c r="G49" s="109">
        <v>1</v>
      </c>
      <c r="H49" s="32"/>
      <c r="I49" s="28">
        <f t="shared" si="0"/>
        <v>0</v>
      </c>
      <c r="J49" s="28"/>
      <c r="K49" s="29">
        <f t="shared" si="1"/>
        <v>-50</v>
      </c>
      <c r="L49" s="30">
        <f t="shared" si="3"/>
        <v>-48.94666500000001</v>
      </c>
      <c r="M49" s="112"/>
    </row>
    <row r="50" spans="1:14" hidden="1" x14ac:dyDescent="0.25">
      <c r="A50" s="73" t="s">
        <v>698</v>
      </c>
      <c r="B50" s="124" t="s">
        <v>82</v>
      </c>
      <c r="C50" s="111" t="s">
        <v>83</v>
      </c>
      <c r="D50" s="109" t="s">
        <v>13</v>
      </c>
      <c r="E50" s="76">
        <v>3</v>
      </c>
      <c r="F50" s="76">
        <f t="shared" si="4"/>
        <v>3</v>
      </c>
      <c r="G50" s="109">
        <v>1</v>
      </c>
      <c r="H50" s="32">
        <v>15</v>
      </c>
      <c r="I50" s="28">
        <f t="shared" si="0"/>
        <v>15</v>
      </c>
      <c r="J50" s="28"/>
      <c r="K50" s="29">
        <f t="shared" si="1"/>
        <v>12</v>
      </c>
      <c r="L50" s="30">
        <f t="shared" si="3"/>
        <v>-36.94666500000001</v>
      </c>
      <c r="M50" s="112" t="s">
        <v>699</v>
      </c>
    </row>
    <row r="51" spans="1:14" hidden="1" x14ac:dyDescent="0.25">
      <c r="A51" s="73" t="s">
        <v>703</v>
      </c>
      <c r="B51" s="65" t="s">
        <v>702</v>
      </c>
      <c r="C51" s="64" t="s">
        <v>74</v>
      </c>
      <c r="D51" s="113" t="s">
        <v>44</v>
      </c>
      <c r="E51" s="76">
        <v>50</v>
      </c>
      <c r="F51" s="76">
        <f t="shared" si="4"/>
        <v>50</v>
      </c>
      <c r="G51" s="109">
        <v>1</v>
      </c>
      <c r="H51" s="32">
        <v>0</v>
      </c>
      <c r="I51" s="28">
        <f t="shared" si="0"/>
        <v>0</v>
      </c>
      <c r="J51" s="28"/>
      <c r="K51" s="29">
        <f t="shared" si="1"/>
        <v>-50</v>
      </c>
      <c r="L51" s="30">
        <f t="shared" si="3"/>
        <v>-86.94666500000001</v>
      </c>
      <c r="M51" s="112"/>
    </row>
    <row r="52" spans="1:14" x14ac:dyDescent="0.25">
      <c r="A52" s="73" t="s">
        <v>700</v>
      </c>
      <c r="B52" s="123" t="s">
        <v>329</v>
      </c>
      <c r="C52" s="111" t="s">
        <v>63</v>
      </c>
      <c r="D52" s="109" t="s">
        <v>16</v>
      </c>
      <c r="E52" s="76">
        <v>7</v>
      </c>
      <c r="F52" s="76">
        <f t="shared" si="4"/>
        <v>7</v>
      </c>
      <c r="G52" s="109">
        <v>1</v>
      </c>
      <c r="H52" s="32">
        <v>10</v>
      </c>
      <c r="I52" s="28">
        <f t="shared" si="0"/>
        <v>10</v>
      </c>
      <c r="J52" s="28"/>
      <c r="K52" s="29">
        <f t="shared" si="1"/>
        <v>3</v>
      </c>
      <c r="L52" s="30">
        <f t="shared" si="3"/>
        <v>-83.94666500000001</v>
      </c>
      <c r="M52" s="112" t="s">
        <v>701</v>
      </c>
    </row>
    <row r="53" spans="1:14" hidden="1" x14ac:dyDescent="0.25">
      <c r="A53" s="73" t="s">
        <v>700</v>
      </c>
      <c r="B53" s="124" t="s">
        <v>685</v>
      </c>
      <c r="C53" s="111" t="s">
        <v>74</v>
      </c>
      <c r="D53" s="109" t="s">
        <v>630</v>
      </c>
      <c r="E53" s="76">
        <v>14.133333</v>
      </c>
      <c r="F53" s="76">
        <f t="shared" si="4"/>
        <v>28.266666000000001</v>
      </c>
      <c r="G53" s="109">
        <v>2</v>
      </c>
      <c r="H53" s="32">
        <v>20</v>
      </c>
      <c r="I53" s="28">
        <f t="shared" si="0"/>
        <v>40</v>
      </c>
      <c r="J53" s="28"/>
      <c r="K53" s="29">
        <f t="shared" si="1"/>
        <v>11.733333999999999</v>
      </c>
      <c r="L53" s="30">
        <f t="shared" si="3"/>
        <v>-72.213331000000011</v>
      </c>
      <c r="M53" s="112" t="s">
        <v>704</v>
      </c>
    </row>
    <row r="54" spans="1:14" hidden="1" x14ac:dyDescent="0.25">
      <c r="A54" s="73" t="s">
        <v>705</v>
      </c>
      <c r="B54" s="124" t="s">
        <v>685</v>
      </c>
      <c r="C54" s="111" t="s">
        <v>74</v>
      </c>
      <c r="D54" s="109" t="s">
        <v>630</v>
      </c>
      <c r="E54" s="76">
        <v>14.133333</v>
      </c>
      <c r="F54" s="76">
        <f>E54*G54</f>
        <v>28.266666000000001</v>
      </c>
      <c r="G54" s="109">
        <v>2</v>
      </c>
      <c r="H54" s="32">
        <v>20</v>
      </c>
      <c r="I54" s="28">
        <f t="shared" si="0"/>
        <v>40</v>
      </c>
      <c r="J54" s="28"/>
      <c r="K54" s="29">
        <f t="shared" si="1"/>
        <v>11.733333999999999</v>
      </c>
      <c r="L54" s="30">
        <f t="shared" si="3"/>
        <v>-60.479997000000012</v>
      </c>
      <c r="M54" s="112" t="s">
        <v>706</v>
      </c>
    </row>
    <row r="55" spans="1:14" hidden="1" x14ac:dyDescent="0.25">
      <c r="A55" s="73" t="s">
        <v>705</v>
      </c>
      <c r="B55" s="124" t="s">
        <v>37</v>
      </c>
      <c r="C55" s="111" t="s">
        <v>38</v>
      </c>
      <c r="D55" s="109" t="s">
        <v>13</v>
      </c>
      <c r="E55" s="76">
        <v>14.3</v>
      </c>
      <c r="F55" s="76">
        <f t="shared" si="4"/>
        <v>14.3</v>
      </c>
      <c r="G55" s="109">
        <v>1</v>
      </c>
      <c r="H55" s="32">
        <v>35</v>
      </c>
      <c r="I55" s="28">
        <f t="shared" si="0"/>
        <v>35</v>
      </c>
      <c r="J55" s="28"/>
      <c r="K55" s="29">
        <f t="shared" si="1"/>
        <v>20.7</v>
      </c>
      <c r="L55" s="30">
        <f t="shared" si="3"/>
        <v>-39.779997000000009</v>
      </c>
      <c r="M55" s="112" t="s">
        <v>707</v>
      </c>
    </row>
    <row r="56" spans="1:14" hidden="1" x14ac:dyDescent="0.25">
      <c r="A56" s="73" t="s">
        <v>705</v>
      </c>
      <c r="B56" s="65" t="s">
        <v>708</v>
      </c>
      <c r="C56" s="111" t="s">
        <v>74</v>
      </c>
      <c r="D56" s="109" t="s">
        <v>44</v>
      </c>
      <c r="E56" s="76">
        <v>50</v>
      </c>
      <c r="F56" s="76">
        <f t="shared" si="4"/>
        <v>50</v>
      </c>
      <c r="G56" s="109">
        <v>1</v>
      </c>
      <c r="H56" s="32"/>
      <c r="I56" s="28">
        <f t="shared" si="0"/>
        <v>0</v>
      </c>
      <c r="J56" s="28"/>
      <c r="K56" s="29">
        <f t="shared" si="1"/>
        <v>-50</v>
      </c>
      <c r="L56" s="30">
        <f t="shared" si="3"/>
        <v>-89.779997000000009</v>
      </c>
      <c r="M56" s="112"/>
    </row>
    <row r="57" spans="1:14" hidden="1" x14ac:dyDescent="0.25">
      <c r="A57" s="73" t="s">
        <v>709</v>
      </c>
      <c r="B57" s="124" t="s">
        <v>146</v>
      </c>
      <c r="C57" s="111" t="s">
        <v>63</v>
      </c>
      <c r="D57" s="109" t="s">
        <v>88</v>
      </c>
      <c r="E57" s="76">
        <v>12</v>
      </c>
      <c r="F57" s="76">
        <f t="shared" si="4"/>
        <v>12</v>
      </c>
      <c r="G57" s="109">
        <v>1</v>
      </c>
      <c r="H57" s="32">
        <v>15</v>
      </c>
      <c r="I57" s="28">
        <f t="shared" si="0"/>
        <v>15</v>
      </c>
      <c r="J57" s="28"/>
      <c r="K57" s="29">
        <f t="shared" si="1"/>
        <v>3</v>
      </c>
      <c r="L57" s="30">
        <f t="shared" si="3"/>
        <v>-86.779997000000009</v>
      </c>
      <c r="M57" s="112" t="s">
        <v>710</v>
      </c>
    </row>
    <row r="58" spans="1:14" hidden="1" x14ac:dyDescent="0.25">
      <c r="A58" s="73" t="s">
        <v>709</v>
      </c>
      <c r="B58" s="124" t="s">
        <v>47</v>
      </c>
      <c r="C58" s="111" t="s">
        <v>48</v>
      </c>
      <c r="D58" s="109" t="s">
        <v>13</v>
      </c>
      <c r="E58" s="76">
        <v>0.95</v>
      </c>
      <c r="F58" s="76">
        <f t="shared" si="4"/>
        <v>7.6</v>
      </c>
      <c r="G58" s="109">
        <v>8</v>
      </c>
      <c r="H58" s="32">
        <v>1</v>
      </c>
      <c r="I58" s="28">
        <f t="shared" si="0"/>
        <v>8</v>
      </c>
      <c r="J58" s="28"/>
      <c r="K58" s="29">
        <f t="shared" si="1"/>
        <v>0.40000000000000036</v>
      </c>
      <c r="L58" s="30">
        <f t="shared" si="3"/>
        <v>-86.379997000000003</v>
      </c>
      <c r="M58" s="112" t="s">
        <v>710</v>
      </c>
    </row>
    <row r="59" spans="1:14" hidden="1" x14ac:dyDescent="0.25">
      <c r="A59" s="73" t="s">
        <v>709</v>
      </c>
      <c r="B59" s="123" t="s">
        <v>237</v>
      </c>
      <c r="C59" s="111" t="s">
        <v>41</v>
      </c>
      <c r="D59" s="109" t="s">
        <v>650</v>
      </c>
      <c r="E59" s="76">
        <v>17.5</v>
      </c>
      <c r="F59" s="76">
        <f t="shared" si="4"/>
        <v>17.5</v>
      </c>
      <c r="G59" s="109">
        <v>1</v>
      </c>
      <c r="H59" s="32">
        <v>25</v>
      </c>
      <c r="I59" s="28">
        <f t="shared" si="0"/>
        <v>25</v>
      </c>
      <c r="J59" s="28"/>
      <c r="K59" s="29">
        <f t="shared" si="1"/>
        <v>7.5</v>
      </c>
      <c r="L59" s="30">
        <f t="shared" si="3"/>
        <v>-78.879997000000003</v>
      </c>
      <c r="M59" s="112" t="s">
        <v>711</v>
      </c>
    </row>
    <row r="60" spans="1:14" hidden="1" x14ac:dyDescent="0.25">
      <c r="A60" s="73" t="s">
        <v>712</v>
      </c>
      <c r="B60" s="124" t="s">
        <v>82</v>
      </c>
      <c r="C60" s="111" t="s">
        <v>83</v>
      </c>
      <c r="D60" s="109" t="s">
        <v>13</v>
      </c>
      <c r="E60" s="76">
        <v>3</v>
      </c>
      <c r="F60" s="76">
        <f t="shared" si="4"/>
        <v>3</v>
      </c>
      <c r="G60" s="109">
        <v>1</v>
      </c>
      <c r="H60" s="32">
        <v>15</v>
      </c>
      <c r="I60" s="28">
        <f t="shared" si="0"/>
        <v>15</v>
      </c>
      <c r="J60" s="28"/>
      <c r="K60" s="29">
        <f t="shared" si="1"/>
        <v>12</v>
      </c>
      <c r="L60" s="30">
        <f t="shared" si="3"/>
        <v>-66.879997000000003</v>
      </c>
      <c r="M60" s="112" t="s">
        <v>713</v>
      </c>
    </row>
    <row r="61" spans="1:14" hidden="1" x14ac:dyDescent="0.25">
      <c r="A61" s="73" t="s">
        <v>714</v>
      </c>
      <c r="B61" s="65" t="s">
        <v>715</v>
      </c>
      <c r="C61" s="111" t="s">
        <v>74</v>
      </c>
      <c r="D61" s="109" t="s">
        <v>215</v>
      </c>
      <c r="E61" s="76">
        <v>90</v>
      </c>
      <c r="F61" s="76">
        <f t="shared" si="4"/>
        <v>90</v>
      </c>
      <c r="G61" s="109">
        <v>1</v>
      </c>
      <c r="H61" s="32">
        <v>25</v>
      </c>
      <c r="I61" s="28">
        <f t="shared" si="0"/>
        <v>25</v>
      </c>
      <c r="J61" s="28"/>
      <c r="K61" s="29">
        <f t="shared" si="1"/>
        <v>-65</v>
      </c>
      <c r="L61" s="30">
        <f t="shared" si="3"/>
        <v>-131.879997</v>
      </c>
      <c r="M61" s="112" t="s">
        <v>716</v>
      </c>
      <c r="N61" s="113"/>
    </row>
    <row r="62" spans="1:14" hidden="1" x14ac:dyDescent="0.25">
      <c r="A62" s="73" t="s">
        <v>714</v>
      </c>
      <c r="B62" s="124" t="s">
        <v>37</v>
      </c>
      <c r="C62" s="111" t="s">
        <v>38</v>
      </c>
      <c r="D62" s="109" t="s">
        <v>13</v>
      </c>
      <c r="E62" s="76">
        <v>14.3</v>
      </c>
      <c r="F62" s="76">
        <f t="shared" si="4"/>
        <v>14.3</v>
      </c>
      <c r="G62" s="109">
        <v>1</v>
      </c>
      <c r="H62" s="32">
        <v>35</v>
      </c>
      <c r="I62" s="28">
        <f t="shared" si="0"/>
        <v>35</v>
      </c>
      <c r="J62" s="28"/>
      <c r="K62" s="29">
        <f t="shared" si="1"/>
        <v>20.7</v>
      </c>
      <c r="L62" s="30">
        <f t="shared" si="3"/>
        <v>-111.179997</v>
      </c>
      <c r="M62" s="112" t="s">
        <v>717</v>
      </c>
      <c r="N62" s="113"/>
    </row>
    <row r="63" spans="1:14" hidden="1" x14ac:dyDescent="0.25">
      <c r="A63" s="73" t="s">
        <v>714</v>
      </c>
      <c r="B63" s="124" t="s">
        <v>268</v>
      </c>
      <c r="C63" s="111" t="s">
        <v>41</v>
      </c>
      <c r="D63" s="109" t="s">
        <v>88</v>
      </c>
      <c r="E63" s="76">
        <v>24</v>
      </c>
      <c r="F63" s="76">
        <f t="shared" si="4"/>
        <v>24</v>
      </c>
      <c r="G63" s="109">
        <v>1</v>
      </c>
      <c r="H63" s="32">
        <v>30</v>
      </c>
      <c r="I63" s="28">
        <f t="shared" si="0"/>
        <v>30</v>
      </c>
      <c r="J63" s="28"/>
      <c r="K63" s="29">
        <f t="shared" si="1"/>
        <v>6</v>
      </c>
      <c r="L63" s="30">
        <f t="shared" si="3"/>
        <v>-105.179997</v>
      </c>
      <c r="M63" s="112" t="s">
        <v>717</v>
      </c>
    </row>
    <row r="64" spans="1:14" x14ac:dyDescent="0.25">
      <c r="A64" s="73" t="s">
        <v>714</v>
      </c>
      <c r="B64" s="123" t="s">
        <v>329</v>
      </c>
      <c r="C64" s="111" t="s">
        <v>63</v>
      </c>
      <c r="D64" s="109" t="s">
        <v>16</v>
      </c>
      <c r="E64" s="76">
        <v>7</v>
      </c>
      <c r="F64" s="76">
        <f t="shared" si="4"/>
        <v>7</v>
      </c>
      <c r="G64" s="109">
        <v>1</v>
      </c>
      <c r="H64" s="32">
        <v>10</v>
      </c>
      <c r="I64" s="28">
        <f t="shared" si="0"/>
        <v>10</v>
      </c>
      <c r="J64" s="28"/>
      <c r="K64" s="29">
        <f t="shared" si="1"/>
        <v>3</v>
      </c>
      <c r="L64" s="30">
        <f t="shared" si="3"/>
        <v>-102.179997</v>
      </c>
      <c r="M64" s="112" t="s">
        <v>718</v>
      </c>
    </row>
    <row r="65" spans="1:13" hidden="1" x14ac:dyDescent="0.25">
      <c r="A65" s="73" t="s">
        <v>714</v>
      </c>
      <c r="B65" s="124" t="s">
        <v>579</v>
      </c>
      <c r="C65" s="111" t="s">
        <v>48</v>
      </c>
      <c r="D65" s="109" t="s">
        <v>13</v>
      </c>
      <c r="E65" s="76">
        <v>0.28999999999999998</v>
      </c>
      <c r="F65" s="76">
        <f t="shared" si="4"/>
        <v>0.57999999999999996</v>
      </c>
      <c r="G65" s="109">
        <v>2</v>
      </c>
      <c r="H65" s="32">
        <v>0.3</v>
      </c>
      <c r="I65" s="28">
        <f t="shared" si="0"/>
        <v>0.6</v>
      </c>
      <c r="J65" s="28"/>
      <c r="K65" s="29">
        <f t="shared" si="1"/>
        <v>2.0000000000000018E-2</v>
      </c>
      <c r="L65" s="30">
        <f t="shared" si="3"/>
        <v>-102.159997</v>
      </c>
      <c r="M65" s="112" t="s">
        <v>719</v>
      </c>
    </row>
    <row r="66" spans="1:13" s="44" customFormat="1" ht="18.75" customHeight="1" x14ac:dyDescent="0.25">
      <c r="A66" s="34"/>
      <c r="B66" s="35" t="s">
        <v>19</v>
      </c>
      <c r="C66" s="36"/>
      <c r="D66" s="37"/>
      <c r="E66" s="38"/>
      <c r="F66" s="39">
        <f>SUBTOTAL(9,F4:F65)</f>
        <v>47.599999999999994</v>
      </c>
      <c r="G66" s="40">
        <f>SUBTOTAL(9,G4:G65)</f>
        <v>5</v>
      </c>
      <c r="H66" s="41"/>
      <c r="I66" s="39">
        <f>SUBTOTAL(9,I4:I65)</f>
        <v>68</v>
      </c>
      <c r="J66" s="42">
        <f>SUBTOTAL(9,J4:J65)</f>
        <v>0</v>
      </c>
      <c r="K66" s="42">
        <f>SUBTOTAL(9,K4:K65)</f>
        <v>20.400000000000002</v>
      </c>
      <c r="L66" s="43"/>
    </row>
    <row r="67" spans="1:13" x14ac:dyDescent="0.25">
      <c r="A67" s="2"/>
      <c r="B67" s="2"/>
      <c r="D67" s="45"/>
      <c r="E67" s="4"/>
      <c r="F67" s="4"/>
      <c r="G67" s="5"/>
      <c r="H67" s="6"/>
      <c r="I67" s="12"/>
      <c r="J67" s="13"/>
      <c r="K67" s="9"/>
      <c r="L67" s="10"/>
    </row>
    <row r="68" spans="1:13" x14ac:dyDescent="0.25">
      <c r="A68" s="2"/>
      <c r="B68" s="2"/>
      <c r="D68" s="45"/>
      <c r="E68" s="4"/>
      <c r="F68" s="4"/>
      <c r="G68" s="5"/>
      <c r="H68" s="6"/>
      <c r="I68" s="12"/>
      <c r="J68" s="13"/>
      <c r="K68" s="9"/>
      <c r="L68" s="10"/>
    </row>
    <row r="69" spans="1:13" x14ac:dyDescent="0.25">
      <c r="A69" s="2"/>
      <c r="B69" s="96" t="s">
        <v>20</v>
      </c>
      <c r="C69" s="97"/>
      <c r="D69" s="98"/>
      <c r="E69" s="4"/>
      <c r="F69" s="4"/>
      <c r="G69" s="5"/>
      <c r="H69" s="6"/>
      <c r="I69" s="12"/>
      <c r="J69" s="13"/>
      <c r="K69" s="9"/>
      <c r="L69" s="10"/>
    </row>
    <row r="70" spans="1:13" x14ac:dyDescent="0.25">
      <c r="A70" s="2"/>
      <c r="B70" s="99" t="s">
        <v>21</v>
      </c>
      <c r="C70" s="100" t="s">
        <v>22</v>
      </c>
      <c r="D70" s="101" t="s">
        <v>23</v>
      </c>
      <c r="E70" s="4"/>
      <c r="F70" s="4"/>
      <c r="G70" s="5"/>
      <c r="H70" s="6"/>
      <c r="I70" s="12"/>
      <c r="J70" s="13"/>
      <c r="K70" s="9"/>
      <c r="L70" s="10"/>
    </row>
    <row r="71" spans="1:13" ht="15.75" customHeight="1" x14ac:dyDescent="0.25">
      <c r="B71" s="102" t="s">
        <v>720</v>
      </c>
      <c r="C71" s="107">
        <v>17.5</v>
      </c>
      <c r="D71" s="103">
        <v>25</v>
      </c>
    </row>
    <row r="72" spans="1:13" ht="15.75" customHeight="1" x14ac:dyDescent="0.25">
      <c r="B72" s="102" t="s">
        <v>196</v>
      </c>
      <c r="C72" s="107">
        <v>35</v>
      </c>
      <c r="D72" s="103">
        <v>50</v>
      </c>
    </row>
    <row r="73" spans="1:13" ht="15.75" customHeight="1" x14ac:dyDescent="0.25">
      <c r="B73" s="104" t="s">
        <v>19</v>
      </c>
      <c r="C73" s="105">
        <f>SUM(C71:C72)</f>
        <v>52.5</v>
      </c>
      <c r="D73" s="106">
        <f>SUM(D71:D72)</f>
        <v>75</v>
      </c>
    </row>
    <row r="74" spans="1:13" s="59" customFormat="1" ht="18" customHeight="1" x14ac:dyDescent="0.25">
      <c r="B74" s="11"/>
      <c r="C74" s="60"/>
      <c r="D74" s="11"/>
      <c r="E74" s="61"/>
      <c r="F74" s="61"/>
      <c r="G74" s="61"/>
      <c r="H74" s="61"/>
      <c r="I74" s="61"/>
    </row>
    <row r="75" spans="1:13" x14ac:dyDescent="0.25">
      <c r="B75" s="96" t="s">
        <v>13</v>
      </c>
      <c r="C75" s="97"/>
      <c r="D75" s="98"/>
    </row>
    <row r="76" spans="1:13" x14ac:dyDescent="0.25">
      <c r="B76" s="99" t="s">
        <v>21</v>
      </c>
      <c r="C76" s="100" t="s">
        <v>22</v>
      </c>
      <c r="D76" s="101" t="s">
        <v>23</v>
      </c>
    </row>
    <row r="77" spans="1:13" x14ac:dyDescent="0.25">
      <c r="B77" s="102" t="s">
        <v>721</v>
      </c>
      <c r="C77" s="107">
        <v>13.8</v>
      </c>
      <c r="D77" s="103">
        <v>60</v>
      </c>
    </row>
    <row r="78" spans="1:13" x14ac:dyDescent="0.25">
      <c r="B78" s="102" t="s">
        <v>293</v>
      </c>
      <c r="C78" s="107">
        <v>1.28</v>
      </c>
      <c r="D78" s="103">
        <v>5</v>
      </c>
    </row>
    <row r="79" spans="1:13" x14ac:dyDescent="0.25">
      <c r="B79" s="102" t="s">
        <v>722</v>
      </c>
      <c r="C79" s="107">
        <v>6</v>
      </c>
      <c r="D79" s="103">
        <v>30</v>
      </c>
    </row>
    <row r="80" spans="1:13" x14ac:dyDescent="0.25">
      <c r="B80" s="102" t="s">
        <v>723</v>
      </c>
      <c r="C80" s="107">
        <v>4.7</v>
      </c>
      <c r="D80" s="103">
        <v>12</v>
      </c>
    </row>
    <row r="81" spans="2:4" x14ac:dyDescent="0.25">
      <c r="B81" s="102" t="s">
        <v>724</v>
      </c>
      <c r="C81" s="107">
        <v>800</v>
      </c>
      <c r="D81" s="103">
        <v>175</v>
      </c>
    </row>
    <row r="82" spans="2:4" x14ac:dyDescent="0.25">
      <c r="B82" s="102" t="s">
        <v>725</v>
      </c>
      <c r="C82" s="107">
        <v>171.6</v>
      </c>
      <c r="D82" s="103">
        <v>420</v>
      </c>
    </row>
    <row r="83" spans="2:4" x14ac:dyDescent="0.25">
      <c r="B83" s="102" t="s">
        <v>201</v>
      </c>
      <c r="C83" s="107">
        <v>18</v>
      </c>
      <c r="D83" s="103">
        <v>50</v>
      </c>
    </row>
    <row r="84" spans="2:4" x14ac:dyDescent="0.25">
      <c r="B84" s="102" t="s">
        <v>726</v>
      </c>
      <c r="C84" s="107">
        <v>11.98</v>
      </c>
      <c r="D84" s="103">
        <v>12.6</v>
      </c>
    </row>
    <row r="85" spans="2:4" x14ac:dyDescent="0.25">
      <c r="B85" s="104" t="s">
        <v>19</v>
      </c>
      <c r="C85" s="105">
        <f>SUM(C77:C84)</f>
        <v>1027.3599999999999</v>
      </c>
      <c r="D85" s="106">
        <f>SUM(D77:D84)</f>
        <v>764.6</v>
      </c>
    </row>
    <row r="86" spans="2:4" x14ac:dyDescent="0.25">
      <c r="C86" s="60"/>
    </row>
    <row r="87" spans="2:4" x14ac:dyDescent="0.25">
      <c r="B87" s="96" t="s">
        <v>16</v>
      </c>
      <c r="C87" s="97"/>
      <c r="D87" s="98"/>
    </row>
    <row r="88" spans="2:4" x14ac:dyDescent="0.25">
      <c r="B88" s="99" t="s">
        <v>21</v>
      </c>
      <c r="C88" s="100" t="s">
        <v>22</v>
      </c>
      <c r="D88" s="101" t="s">
        <v>23</v>
      </c>
    </row>
    <row r="89" spans="2:4" x14ac:dyDescent="0.25">
      <c r="B89" s="102" t="s">
        <v>206</v>
      </c>
      <c r="C89" s="107">
        <v>47.6</v>
      </c>
      <c r="D89" s="103">
        <v>68</v>
      </c>
    </row>
    <row r="90" spans="2:4" x14ac:dyDescent="0.25">
      <c r="B90" s="104" t="s">
        <v>19</v>
      </c>
      <c r="C90" s="105">
        <f>SUM(C89:C89)</f>
        <v>47.6</v>
      </c>
      <c r="D90" s="106">
        <f>SUBTOTAL(9,D89:D89)</f>
        <v>68</v>
      </c>
    </row>
    <row r="92" spans="2:4" x14ac:dyDescent="0.25">
      <c r="B92" s="96" t="s">
        <v>14</v>
      </c>
      <c r="C92" s="97"/>
      <c r="D92" s="98"/>
    </row>
    <row r="93" spans="2:4" x14ac:dyDescent="0.25">
      <c r="B93" s="99" t="s">
        <v>21</v>
      </c>
      <c r="C93" s="100" t="s">
        <v>22</v>
      </c>
      <c r="D93" s="101" t="s">
        <v>23</v>
      </c>
    </row>
    <row r="94" spans="2:4" x14ac:dyDescent="0.25">
      <c r="B94" s="102" t="s">
        <v>727</v>
      </c>
      <c r="C94" s="107">
        <v>84</v>
      </c>
      <c r="D94" s="103">
        <v>90</v>
      </c>
    </row>
    <row r="95" spans="2:4" x14ac:dyDescent="0.25">
      <c r="B95" s="104" t="s">
        <v>19</v>
      </c>
      <c r="C95" s="105">
        <f>SUM(C94:C94)</f>
        <v>84</v>
      </c>
      <c r="D95" s="106">
        <f>SUM(D94:D94)</f>
        <v>90</v>
      </c>
    </row>
    <row r="97" spans="2:6" x14ac:dyDescent="0.25">
      <c r="B97" s="96" t="s">
        <v>15</v>
      </c>
      <c r="C97" s="97"/>
      <c r="D97" s="98"/>
    </row>
    <row r="98" spans="2:6" x14ac:dyDescent="0.25">
      <c r="B98" s="99" t="s">
        <v>21</v>
      </c>
      <c r="C98" s="100" t="s">
        <v>22</v>
      </c>
      <c r="D98" s="101" t="s">
        <v>23</v>
      </c>
    </row>
    <row r="99" spans="2:6" x14ac:dyDescent="0.25">
      <c r="B99" s="102" t="s">
        <v>729</v>
      </c>
      <c r="C99" s="107">
        <v>84</v>
      </c>
      <c r="D99" s="103">
        <v>105</v>
      </c>
    </row>
    <row r="100" spans="2:6" x14ac:dyDescent="0.25">
      <c r="B100" s="102" t="s">
        <v>728</v>
      </c>
      <c r="C100" s="107">
        <v>134.4</v>
      </c>
      <c r="D100" s="103">
        <v>164.1</v>
      </c>
    </row>
    <row r="101" spans="2:6" x14ac:dyDescent="0.25">
      <c r="B101" s="104" t="s">
        <v>19</v>
      </c>
      <c r="C101" s="105">
        <f>SUM(C99:C100)</f>
        <v>218.4</v>
      </c>
      <c r="D101" s="106">
        <f>SUM(D99:D100)</f>
        <v>269.10000000000002</v>
      </c>
    </row>
    <row r="103" spans="2:6" x14ac:dyDescent="0.25">
      <c r="B103" s="96" t="s">
        <v>18</v>
      </c>
      <c r="C103" s="97"/>
      <c r="D103" s="98"/>
    </row>
    <row r="104" spans="2:6" x14ac:dyDescent="0.25">
      <c r="B104" s="99" t="s">
        <v>21</v>
      </c>
      <c r="C104" s="100" t="s">
        <v>22</v>
      </c>
      <c r="D104" s="101" t="s">
        <v>23</v>
      </c>
    </row>
    <row r="105" spans="2:6" x14ac:dyDescent="0.25">
      <c r="B105" s="102" t="s">
        <v>29</v>
      </c>
      <c r="C105" s="107">
        <v>71.599999999999994</v>
      </c>
      <c r="D105" s="103">
        <v>79.8</v>
      </c>
    </row>
    <row r="106" spans="2:6" x14ac:dyDescent="0.25">
      <c r="B106" s="104" t="s">
        <v>19</v>
      </c>
      <c r="C106" s="105">
        <f>SUBTOTAL(9,C105)</f>
        <v>71.599999999999994</v>
      </c>
      <c r="D106" s="106">
        <f>SUBTOTAL(9,D105)</f>
        <v>79.8</v>
      </c>
    </row>
    <row r="108" spans="2:6" x14ac:dyDescent="0.25">
      <c r="B108" s="96" t="s">
        <v>630</v>
      </c>
      <c r="C108" s="97"/>
      <c r="D108" s="98"/>
    </row>
    <row r="109" spans="2:6" x14ac:dyDescent="0.25">
      <c r="B109" s="99" t="s">
        <v>21</v>
      </c>
      <c r="C109" s="100" t="s">
        <v>22</v>
      </c>
      <c r="D109" s="101" t="s">
        <v>23</v>
      </c>
    </row>
    <row r="110" spans="2:6" x14ac:dyDescent="0.25">
      <c r="B110" s="102" t="s">
        <v>208</v>
      </c>
      <c r="C110" s="107">
        <v>127.2</v>
      </c>
      <c r="D110" s="103">
        <v>180</v>
      </c>
      <c r="E110" s="116" t="s">
        <v>644</v>
      </c>
      <c r="F110" s="119"/>
    </row>
    <row r="111" spans="2:6" x14ac:dyDescent="0.25">
      <c r="B111" s="104" t="s">
        <v>19</v>
      </c>
      <c r="C111" s="105">
        <f>SUM(C110:C110)</f>
        <v>127.2</v>
      </c>
      <c r="D111" s="106">
        <f>SUM(D110:D110)</f>
        <v>180</v>
      </c>
    </row>
  </sheetData>
  <autoFilter ref="A3:L65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01"/>
  <sheetViews>
    <sheetView workbookViewId="0">
      <selection activeCell="B4" sqref="B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108">
        <v>42186</v>
      </c>
      <c r="B4" s="124" t="s">
        <v>106</v>
      </c>
      <c r="C4" s="125" t="s">
        <v>38</v>
      </c>
      <c r="D4" s="109" t="s">
        <v>13</v>
      </c>
      <c r="E4" s="76">
        <v>3.6</v>
      </c>
      <c r="F4" s="76">
        <f>E4*G4</f>
        <v>3.6</v>
      </c>
      <c r="G4" s="109">
        <v>1</v>
      </c>
      <c r="H4" s="27">
        <v>10</v>
      </c>
      <c r="I4" s="28">
        <f t="shared" ref="I4:I47" si="0">H4*G4</f>
        <v>10</v>
      </c>
      <c r="J4" s="28">
        <v>4.8</v>
      </c>
      <c r="K4" s="29">
        <f t="shared" ref="K4:K47" si="1">I4-F4</f>
        <v>6.4</v>
      </c>
      <c r="L4" s="30">
        <f>K4</f>
        <v>6.4</v>
      </c>
      <c r="M4" s="112" t="s">
        <v>730</v>
      </c>
    </row>
    <row r="5" spans="1:13" hidden="1" x14ac:dyDescent="0.25">
      <c r="A5" s="122">
        <v>42186</v>
      </c>
      <c r="B5" s="124" t="s">
        <v>51</v>
      </c>
      <c r="C5" s="111" t="s">
        <v>38</v>
      </c>
      <c r="D5" s="109" t="s">
        <v>13</v>
      </c>
      <c r="E5" s="76">
        <v>3.6</v>
      </c>
      <c r="F5" s="76">
        <f t="shared" ref="F5:F47" si="2">E5*G5</f>
        <v>3.6</v>
      </c>
      <c r="G5" s="109">
        <v>1</v>
      </c>
      <c r="H5" s="32">
        <v>10</v>
      </c>
      <c r="I5" s="28">
        <f t="shared" si="0"/>
        <v>10</v>
      </c>
      <c r="J5" s="28"/>
      <c r="K5" s="29">
        <f t="shared" si="1"/>
        <v>6.4</v>
      </c>
      <c r="L5" s="30">
        <f>L4+K5</f>
        <v>12.8</v>
      </c>
      <c r="M5" s="112" t="s">
        <v>730</v>
      </c>
    </row>
    <row r="6" spans="1:13" hidden="1" x14ac:dyDescent="0.25">
      <c r="A6" s="122">
        <v>42186</v>
      </c>
      <c r="B6" s="123" t="s">
        <v>33</v>
      </c>
      <c r="C6" s="111" t="s">
        <v>34</v>
      </c>
      <c r="D6" s="109" t="s">
        <v>13</v>
      </c>
      <c r="E6" s="76">
        <v>4.5999999999999996</v>
      </c>
      <c r="F6" s="76">
        <f t="shared" si="2"/>
        <v>4.5999999999999996</v>
      </c>
      <c r="G6" s="109">
        <v>1</v>
      </c>
      <c r="H6" s="32">
        <v>20</v>
      </c>
      <c r="I6" s="28">
        <f t="shared" si="0"/>
        <v>20</v>
      </c>
      <c r="J6" s="28"/>
      <c r="K6" s="29">
        <f t="shared" si="1"/>
        <v>15.4</v>
      </c>
      <c r="L6" s="30">
        <f t="shared" ref="L6:L47" si="3">L5+K6</f>
        <v>28.200000000000003</v>
      </c>
      <c r="M6" s="112" t="s">
        <v>730</v>
      </c>
    </row>
    <row r="7" spans="1:13" ht="16.5" hidden="1" customHeight="1" x14ac:dyDescent="0.25">
      <c r="A7" s="122">
        <v>42186</v>
      </c>
      <c r="B7" s="123" t="s">
        <v>446</v>
      </c>
      <c r="C7" s="125" t="s">
        <v>447</v>
      </c>
      <c r="D7" s="109" t="s">
        <v>13</v>
      </c>
      <c r="E7" s="76">
        <v>4.7</v>
      </c>
      <c r="F7" s="76">
        <f t="shared" si="2"/>
        <v>9.4</v>
      </c>
      <c r="G7" s="109">
        <v>2</v>
      </c>
      <c r="H7" s="32">
        <v>12</v>
      </c>
      <c r="I7" s="28">
        <f t="shared" si="0"/>
        <v>24</v>
      </c>
      <c r="J7" s="28"/>
      <c r="K7" s="29">
        <f t="shared" si="1"/>
        <v>14.6</v>
      </c>
      <c r="L7" s="30">
        <f t="shared" si="3"/>
        <v>42.800000000000004</v>
      </c>
      <c r="M7" s="112" t="s">
        <v>732</v>
      </c>
    </row>
    <row r="8" spans="1:13" hidden="1" x14ac:dyDescent="0.25">
      <c r="A8" s="122">
        <v>42186</v>
      </c>
      <c r="B8" s="124" t="s">
        <v>101</v>
      </c>
      <c r="C8" s="125" t="s">
        <v>102</v>
      </c>
      <c r="D8" s="109" t="s">
        <v>13</v>
      </c>
      <c r="E8" s="76">
        <v>3.5</v>
      </c>
      <c r="F8" s="76">
        <f t="shared" si="2"/>
        <v>14</v>
      </c>
      <c r="G8" s="109">
        <v>4</v>
      </c>
      <c r="H8" s="32">
        <v>5</v>
      </c>
      <c r="I8" s="28">
        <f t="shared" si="0"/>
        <v>20</v>
      </c>
      <c r="J8" s="28"/>
      <c r="K8" s="29">
        <f t="shared" si="1"/>
        <v>6</v>
      </c>
      <c r="L8" s="30">
        <f t="shared" si="3"/>
        <v>48.800000000000004</v>
      </c>
      <c r="M8" s="112" t="s">
        <v>732</v>
      </c>
    </row>
    <row r="9" spans="1:13" hidden="1" x14ac:dyDescent="0.25">
      <c r="A9" s="122">
        <v>42186</v>
      </c>
      <c r="B9" s="124" t="s">
        <v>37</v>
      </c>
      <c r="C9" s="111" t="s">
        <v>38</v>
      </c>
      <c r="D9" s="109" t="s">
        <v>13</v>
      </c>
      <c r="E9" s="76">
        <v>14.3</v>
      </c>
      <c r="F9" s="76">
        <f t="shared" si="2"/>
        <v>14.3</v>
      </c>
      <c r="G9" s="109">
        <v>1</v>
      </c>
      <c r="H9" s="32">
        <v>35</v>
      </c>
      <c r="I9" s="28">
        <f t="shared" si="0"/>
        <v>35</v>
      </c>
      <c r="J9" s="28"/>
      <c r="K9" s="29">
        <f t="shared" si="1"/>
        <v>20.7</v>
      </c>
      <c r="L9" s="30">
        <f t="shared" si="3"/>
        <v>69.5</v>
      </c>
      <c r="M9" s="112" t="s">
        <v>733</v>
      </c>
    </row>
    <row r="10" spans="1:13" hidden="1" x14ac:dyDescent="0.25">
      <c r="A10" s="122">
        <v>42187</v>
      </c>
      <c r="B10" s="124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110.9</v>
      </c>
      <c r="M10" s="112" t="s">
        <v>734</v>
      </c>
    </row>
    <row r="11" spans="1:13" x14ac:dyDescent="0.25">
      <c r="A11" s="122">
        <v>42187</v>
      </c>
      <c r="B11" s="123" t="s">
        <v>329</v>
      </c>
      <c r="C11" s="125" t="s">
        <v>63</v>
      </c>
      <c r="D11" s="123" t="s">
        <v>16</v>
      </c>
      <c r="E11" s="76">
        <v>7</v>
      </c>
      <c r="F11" s="76">
        <f t="shared" si="2"/>
        <v>7</v>
      </c>
      <c r="G11" s="109">
        <v>1</v>
      </c>
      <c r="H11" s="32">
        <v>10</v>
      </c>
      <c r="I11" s="28">
        <f t="shared" si="0"/>
        <v>10</v>
      </c>
      <c r="J11" s="28"/>
      <c r="K11" s="29">
        <f t="shared" si="1"/>
        <v>3</v>
      </c>
      <c r="L11" s="30">
        <f t="shared" si="3"/>
        <v>113.9</v>
      </c>
      <c r="M11" s="112" t="s">
        <v>735</v>
      </c>
    </row>
    <row r="12" spans="1:13" hidden="1" x14ac:dyDescent="0.25">
      <c r="A12" s="122">
        <v>42189</v>
      </c>
      <c r="B12" s="124" t="s">
        <v>101</v>
      </c>
      <c r="C12" s="111" t="s">
        <v>102</v>
      </c>
      <c r="D12" s="109" t="s">
        <v>13</v>
      </c>
      <c r="E12" s="76">
        <v>3.5</v>
      </c>
      <c r="F12" s="76">
        <f t="shared" si="2"/>
        <v>3.5</v>
      </c>
      <c r="G12" s="109">
        <v>1</v>
      </c>
      <c r="H12" s="32">
        <v>5</v>
      </c>
      <c r="I12" s="28">
        <f t="shared" si="0"/>
        <v>5</v>
      </c>
      <c r="J12" s="28"/>
      <c r="K12" s="29">
        <f t="shared" si="1"/>
        <v>1.5</v>
      </c>
      <c r="L12" s="30">
        <f t="shared" si="3"/>
        <v>115.4</v>
      </c>
      <c r="M12" s="112" t="s">
        <v>736</v>
      </c>
    </row>
    <row r="13" spans="1:13" hidden="1" x14ac:dyDescent="0.25">
      <c r="A13" s="122">
        <v>42189</v>
      </c>
      <c r="B13" s="124" t="s">
        <v>101</v>
      </c>
      <c r="C13" s="111" t="s">
        <v>102</v>
      </c>
      <c r="D13" s="109" t="s">
        <v>13</v>
      </c>
      <c r="E13" s="76">
        <v>3.5</v>
      </c>
      <c r="F13" s="76">
        <f t="shared" si="2"/>
        <v>7</v>
      </c>
      <c r="G13" s="109">
        <v>2</v>
      </c>
      <c r="H13" s="32">
        <v>5</v>
      </c>
      <c r="I13" s="28">
        <f t="shared" si="0"/>
        <v>10</v>
      </c>
      <c r="J13" s="28"/>
      <c r="K13" s="29">
        <f t="shared" si="1"/>
        <v>3</v>
      </c>
      <c r="L13" s="30">
        <f t="shared" si="3"/>
        <v>118.4</v>
      </c>
      <c r="M13" s="112" t="s">
        <v>737</v>
      </c>
    </row>
    <row r="14" spans="1:13" hidden="1" x14ac:dyDescent="0.25">
      <c r="A14" s="122">
        <v>42189</v>
      </c>
      <c r="B14" s="124" t="s">
        <v>434</v>
      </c>
      <c r="C14" s="111" t="s">
        <v>38</v>
      </c>
      <c r="D14" s="109" t="s">
        <v>13</v>
      </c>
      <c r="E14" s="76">
        <v>3.6</v>
      </c>
      <c r="F14" s="76">
        <f t="shared" si="2"/>
        <v>3.6</v>
      </c>
      <c r="G14" s="109">
        <v>1</v>
      </c>
      <c r="H14" s="32">
        <v>10</v>
      </c>
      <c r="I14" s="28">
        <f t="shared" si="0"/>
        <v>10</v>
      </c>
      <c r="J14" s="28"/>
      <c r="K14" s="29">
        <f t="shared" si="1"/>
        <v>6.4</v>
      </c>
      <c r="L14" s="30">
        <f t="shared" si="3"/>
        <v>124.80000000000001</v>
      </c>
      <c r="M14" s="112" t="s">
        <v>738</v>
      </c>
    </row>
    <row r="15" spans="1:13" hidden="1" x14ac:dyDescent="0.25">
      <c r="A15" s="122">
        <v>42189</v>
      </c>
      <c r="B15" s="124" t="s">
        <v>37</v>
      </c>
      <c r="C15" s="111" t="s">
        <v>38</v>
      </c>
      <c r="D15" s="109" t="s">
        <v>13</v>
      </c>
      <c r="E15" s="76">
        <v>14.3</v>
      </c>
      <c r="F15" s="76">
        <f t="shared" si="2"/>
        <v>14.3</v>
      </c>
      <c r="G15" s="109">
        <v>1</v>
      </c>
      <c r="H15" s="32">
        <v>35</v>
      </c>
      <c r="I15" s="28">
        <f t="shared" si="0"/>
        <v>35</v>
      </c>
      <c r="J15" s="28"/>
      <c r="K15" s="29">
        <f t="shared" si="1"/>
        <v>20.7</v>
      </c>
      <c r="L15" s="30">
        <f t="shared" si="3"/>
        <v>145.5</v>
      </c>
      <c r="M15" s="112" t="s">
        <v>739</v>
      </c>
    </row>
    <row r="16" spans="1:13" hidden="1" x14ac:dyDescent="0.25">
      <c r="A16" s="122">
        <v>42190</v>
      </c>
      <c r="B16" s="123" t="s">
        <v>181</v>
      </c>
      <c r="C16" s="125" t="s">
        <v>182</v>
      </c>
      <c r="D16" s="123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149.5</v>
      </c>
      <c r="M16" s="112" t="s">
        <v>740</v>
      </c>
    </row>
    <row r="17" spans="1:13" hidden="1" x14ac:dyDescent="0.25">
      <c r="A17" s="122">
        <v>42191</v>
      </c>
      <c r="B17" s="124" t="s">
        <v>94</v>
      </c>
      <c r="C17" s="125" t="s">
        <v>63</v>
      </c>
      <c r="D17" s="123" t="s">
        <v>88</v>
      </c>
      <c r="E17" s="76">
        <v>12</v>
      </c>
      <c r="F17" s="76">
        <f t="shared" si="2"/>
        <v>12</v>
      </c>
      <c r="G17" s="109">
        <v>1</v>
      </c>
      <c r="H17" s="32">
        <v>15</v>
      </c>
      <c r="I17" s="28">
        <f t="shared" si="0"/>
        <v>15</v>
      </c>
      <c r="J17" s="28"/>
      <c r="K17" s="29">
        <f t="shared" si="1"/>
        <v>3</v>
      </c>
      <c r="L17" s="30">
        <f t="shared" si="3"/>
        <v>152.5</v>
      </c>
      <c r="M17" s="112" t="s">
        <v>741</v>
      </c>
    </row>
    <row r="18" spans="1:13" hidden="1" x14ac:dyDescent="0.25">
      <c r="A18" s="122">
        <v>42191</v>
      </c>
      <c r="B18" s="110" t="s">
        <v>742</v>
      </c>
      <c r="C18" s="111" t="s">
        <v>41</v>
      </c>
      <c r="D18" s="109" t="s">
        <v>743</v>
      </c>
      <c r="E18" s="76">
        <v>28</v>
      </c>
      <c r="F18" s="76">
        <f t="shared" si="2"/>
        <v>28</v>
      </c>
      <c r="G18" s="109">
        <v>1</v>
      </c>
      <c r="H18" s="32">
        <v>40</v>
      </c>
      <c r="I18" s="28">
        <f t="shared" si="0"/>
        <v>40</v>
      </c>
      <c r="J18" s="28"/>
      <c r="K18" s="29">
        <f t="shared" si="1"/>
        <v>12</v>
      </c>
      <c r="L18" s="30">
        <f t="shared" si="3"/>
        <v>164.5</v>
      </c>
      <c r="M18" s="112" t="s">
        <v>741</v>
      </c>
    </row>
    <row r="19" spans="1:13" hidden="1" x14ac:dyDescent="0.25">
      <c r="A19" s="122">
        <v>42191</v>
      </c>
      <c r="B19" s="123" t="s">
        <v>181</v>
      </c>
      <c r="C19" s="111" t="s">
        <v>182</v>
      </c>
      <c r="D19" s="109" t="s">
        <v>14</v>
      </c>
      <c r="E19" s="76">
        <v>28</v>
      </c>
      <c r="F19" s="76">
        <f t="shared" si="2"/>
        <v>56</v>
      </c>
      <c r="G19" s="109">
        <v>2</v>
      </c>
      <c r="H19" s="32">
        <v>30</v>
      </c>
      <c r="I19" s="28">
        <f t="shared" si="0"/>
        <v>60</v>
      </c>
      <c r="J19" s="28"/>
      <c r="K19" s="29">
        <f t="shared" si="1"/>
        <v>4</v>
      </c>
      <c r="L19" s="30">
        <f t="shared" si="3"/>
        <v>168.5</v>
      </c>
      <c r="M19" s="112" t="s">
        <v>744</v>
      </c>
    </row>
    <row r="20" spans="1:13" hidden="1" x14ac:dyDescent="0.25">
      <c r="A20" s="122">
        <v>42195</v>
      </c>
      <c r="B20" s="124" t="s">
        <v>746</v>
      </c>
      <c r="C20" s="111" t="s">
        <v>41</v>
      </c>
      <c r="D20" s="109" t="s">
        <v>88</v>
      </c>
      <c r="E20" s="76">
        <v>24</v>
      </c>
      <c r="F20" s="76">
        <f t="shared" ref="F20:F28" si="4">E20*G20</f>
        <v>24</v>
      </c>
      <c r="G20" s="109">
        <v>1</v>
      </c>
      <c r="H20" s="32">
        <v>30</v>
      </c>
      <c r="I20" s="28">
        <f t="shared" ref="I20:I28" si="5">H20*G20</f>
        <v>30</v>
      </c>
      <c r="J20" s="28"/>
      <c r="K20" s="29">
        <f t="shared" ref="K20:K28" si="6">I20-F20</f>
        <v>6</v>
      </c>
      <c r="L20" s="30">
        <f t="shared" ref="L20:L28" si="7">L19+K20</f>
        <v>174.5</v>
      </c>
      <c r="M20" s="112" t="s">
        <v>747</v>
      </c>
    </row>
    <row r="21" spans="1:13" hidden="1" x14ac:dyDescent="0.25">
      <c r="A21" s="108">
        <v>42198</v>
      </c>
      <c r="B21" s="124" t="s">
        <v>47</v>
      </c>
      <c r="C21" s="125" t="s">
        <v>48</v>
      </c>
      <c r="D21" s="109" t="s">
        <v>13</v>
      </c>
      <c r="E21" s="76">
        <v>0.95</v>
      </c>
      <c r="F21" s="76">
        <f t="shared" si="4"/>
        <v>11.399999999999999</v>
      </c>
      <c r="G21" s="109">
        <v>12</v>
      </c>
      <c r="H21" s="32">
        <v>1</v>
      </c>
      <c r="I21" s="28">
        <f t="shared" si="5"/>
        <v>12</v>
      </c>
      <c r="J21" s="28"/>
      <c r="K21" s="29">
        <f t="shared" si="6"/>
        <v>0.60000000000000142</v>
      </c>
      <c r="L21" s="30">
        <f t="shared" si="7"/>
        <v>175.1</v>
      </c>
      <c r="M21" s="112" t="s">
        <v>748</v>
      </c>
    </row>
    <row r="22" spans="1:13" hidden="1" x14ac:dyDescent="0.25">
      <c r="A22" s="73" t="s">
        <v>749</v>
      </c>
      <c r="B22" s="124" t="s">
        <v>101</v>
      </c>
      <c r="C22" s="64" t="s">
        <v>102</v>
      </c>
      <c r="D22" s="113" t="s">
        <v>13</v>
      </c>
      <c r="E22" s="76">
        <v>3.5</v>
      </c>
      <c r="F22" s="76">
        <f t="shared" si="4"/>
        <v>3.5</v>
      </c>
      <c r="G22" s="109">
        <v>1</v>
      </c>
      <c r="H22" s="32">
        <v>5</v>
      </c>
      <c r="I22" s="28">
        <f t="shared" si="5"/>
        <v>5</v>
      </c>
      <c r="J22" s="28"/>
      <c r="K22" s="29">
        <f t="shared" si="6"/>
        <v>1.5</v>
      </c>
      <c r="L22" s="30">
        <f t="shared" si="7"/>
        <v>176.6</v>
      </c>
      <c r="M22" s="112" t="s">
        <v>750</v>
      </c>
    </row>
    <row r="23" spans="1:13" hidden="1" x14ac:dyDescent="0.25">
      <c r="A23" s="73" t="s">
        <v>751</v>
      </c>
      <c r="B23" s="123" t="s">
        <v>181</v>
      </c>
      <c r="C23" s="111" t="s">
        <v>182</v>
      </c>
      <c r="D23" s="109" t="s">
        <v>14</v>
      </c>
      <c r="E23" s="76">
        <v>28</v>
      </c>
      <c r="F23" s="76">
        <f t="shared" si="4"/>
        <v>112</v>
      </c>
      <c r="G23" s="109">
        <v>4</v>
      </c>
      <c r="H23" s="32">
        <v>30</v>
      </c>
      <c r="I23" s="28">
        <f t="shared" si="5"/>
        <v>120</v>
      </c>
      <c r="J23" s="28"/>
      <c r="K23" s="29">
        <f t="shared" si="6"/>
        <v>8</v>
      </c>
      <c r="L23" s="30">
        <f t="shared" si="7"/>
        <v>184.6</v>
      </c>
      <c r="M23" s="112" t="s">
        <v>752</v>
      </c>
    </row>
    <row r="24" spans="1:13" hidden="1" x14ac:dyDescent="0.25">
      <c r="A24" s="73" t="s">
        <v>751</v>
      </c>
      <c r="B24" s="123" t="s">
        <v>753</v>
      </c>
      <c r="C24" s="111" t="s">
        <v>279</v>
      </c>
      <c r="D24" s="123" t="s">
        <v>280</v>
      </c>
      <c r="E24" s="76">
        <v>8</v>
      </c>
      <c r="F24" s="76">
        <f t="shared" si="4"/>
        <v>16</v>
      </c>
      <c r="G24" s="109">
        <v>2</v>
      </c>
      <c r="H24" s="32">
        <v>10</v>
      </c>
      <c r="I24" s="28">
        <f t="shared" si="5"/>
        <v>20</v>
      </c>
      <c r="J24" s="28"/>
      <c r="K24" s="29">
        <f t="shared" si="6"/>
        <v>4</v>
      </c>
      <c r="L24" s="30">
        <f t="shared" si="7"/>
        <v>188.6</v>
      </c>
      <c r="M24" s="112" t="s">
        <v>754</v>
      </c>
    </row>
    <row r="25" spans="1:13" x14ac:dyDescent="0.25">
      <c r="A25" s="108" t="s">
        <v>755</v>
      </c>
      <c r="B25" s="65" t="s">
        <v>756</v>
      </c>
      <c r="C25" s="111" t="s">
        <v>63</v>
      </c>
      <c r="D25" s="109" t="s">
        <v>16</v>
      </c>
      <c r="E25" s="76">
        <v>11.2</v>
      </c>
      <c r="F25" s="76">
        <f t="shared" si="4"/>
        <v>11.2</v>
      </c>
      <c r="G25" s="109">
        <v>1</v>
      </c>
      <c r="H25" s="32">
        <v>16</v>
      </c>
      <c r="I25" s="28">
        <f t="shared" si="5"/>
        <v>16</v>
      </c>
      <c r="J25" s="28"/>
      <c r="K25" s="29">
        <f t="shared" si="6"/>
        <v>4.8000000000000007</v>
      </c>
      <c r="L25" s="30">
        <f t="shared" si="7"/>
        <v>193.4</v>
      </c>
      <c r="M25" s="112" t="s">
        <v>757</v>
      </c>
    </row>
    <row r="26" spans="1:13" hidden="1" x14ac:dyDescent="0.25">
      <c r="A26" s="122" t="s">
        <v>758</v>
      </c>
      <c r="B26" s="123" t="s">
        <v>40</v>
      </c>
      <c r="C26" s="111" t="s">
        <v>41</v>
      </c>
      <c r="D26" s="123" t="s">
        <v>18</v>
      </c>
      <c r="E26" s="76">
        <v>35.799999999999997</v>
      </c>
      <c r="F26" s="76">
        <f t="shared" si="4"/>
        <v>35.799999999999997</v>
      </c>
      <c r="G26" s="109">
        <v>1</v>
      </c>
      <c r="H26" s="32">
        <v>39.9</v>
      </c>
      <c r="I26" s="28">
        <f t="shared" si="5"/>
        <v>39.9</v>
      </c>
      <c r="J26" s="28"/>
      <c r="K26" s="29">
        <f t="shared" si="6"/>
        <v>4.1000000000000014</v>
      </c>
      <c r="L26" s="30">
        <f t="shared" si="7"/>
        <v>197.5</v>
      </c>
      <c r="M26" s="112" t="s">
        <v>759</v>
      </c>
    </row>
    <row r="27" spans="1:13" hidden="1" x14ac:dyDescent="0.25">
      <c r="A27" s="122" t="s">
        <v>760</v>
      </c>
      <c r="B27" s="124" t="s">
        <v>94</v>
      </c>
      <c r="C27" s="111" t="s">
        <v>63</v>
      </c>
      <c r="D27" s="109" t="s">
        <v>88</v>
      </c>
      <c r="E27" s="76">
        <v>12</v>
      </c>
      <c r="F27" s="76">
        <f t="shared" si="4"/>
        <v>12</v>
      </c>
      <c r="G27" s="109">
        <v>1</v>
      </c>
      <c r="H27" s="32">
        <v>15</v>
      </c>
      <c r="I27" s="28">
        <f t="shared" si="5"/>
        <v>15</v>
      </c>
      <c r="J27" s="28"/>
      <c r="K27" s="29">
        <f t="shared" si="6"/>
        <v>3</v>
      </c>
      <c r="L27" s="30">
        <f t="shared" si="7"/>
        <v>200.5</v>
      </c>
      <c r="M27" s="112" t="s">
        <v>761</v>
      </c>
    </row>
    <row r="28" spans="1:13" hidden="1" x14ac:dyDescent="0.25">
      <c r="A28" s="122" t="s">
        <v>760</v>
      </c>
      <c r="B28" s="124" t="s">
        <v>593</v>
      </c>
      <c r="C28" s="111" t="s">
        <v>41</v>
      </c>
      <c r="D28" s="109" t="s">
        <v>88</v>
      </c>
      <c r="E28" s="76">
        <v>48</v>
      </c>
      <c r="F28" s="76">
        <f t="shared" si="4"/>
        <v>48</v>
      </c>
      <c r="G28" s="109">
        <v>1</v>
      </c>
      <c r="H28" s="32">
        <v>60</v>
      </c>
      <c r="I28" s="28">
        <f t="shared" si="5"/>
        <v>60</v>
      </c>
      <c r="J28" s="28"/>
      <c r="K28" s="29">
        <f t="shared" si="6"/>
        <v>12</v>
      </c>
      <c r="L28" s="30">
        <f t="shared" si="7"/>
        <v>212.5</v>
      </c>
      <c r="M28" s="112" t="s">
        <v>762</v>
      </c>
    </row>
    <row r="29" spans="1:13" hidden="1" x14ac:dyDescent="0.25">
      <c r="A29" s="73" t="s">
        <v>763</v>
      </c>
      <c r="B29" s="124" t="s">
        <v>37</v>
      </c>
      <c r="C29" s="111" t="s">
        <v>38</v>
      </c>
      <c r="D29" s="109" t="s">
        <v>13</v>
      </c>
      <c r="E29" s="76">
        <v>14.3</v>
      </c>
      <c r="F29" s="76">
        <f t="shared" si="2"/>
        <v>28.6</v>
      </c>
      <c r="G29" s="109">
        <v>2</v>
      </c>
      <c r="H29" s="32">
        <v>35</v>
      </c>
      <c r="I29" s="28">
        <f t="shared" si="0"/>
        <v>70</v>
      </c>
      <c r="J29" s="28"/>
      <c r="K29" s="29">
        <f t="shared" si="1"/>
        <v>41.4</v>
      </c>
      <c r="L29" s="30">
        <f t="shared" si="3"/>
        <v>253.9</v>
      </c>
      <c r="M29" s="112" t="s">
        <v>764</v>
      </c>
    </row>
    <row r="30" spans="1:13" hidden="1" x14ac:dyDescent="0.25">
      <c r="A30" s="73" t="s">
        <v>763</v>
      </c>
      <c r="B30" s="124" t="s">
        <v>37</v>
      </c>
      <c r="C30" s="111" t="s">
        <v>38</v>
      </c>
      <c r="D30" s="109" t="s">
        <v>13</v>
      </c>
      <c r="E30" s="76">
        <v>14.3</v>
      </c>
      <c r="F30" s="76">
        <f t="shared" si="2"/>
        <v>14.3</v>
      </c>
      <c r="G30" s="109">
        <v>1</v>
      </c>
      <c r="H30" s="32">
        <v>35</v>
      </c>
      <c r="I30" s="28">
        <f t="shared" si="0"/>
        <v>35</v>
      </c>
      <c r="J30" s="28"/>
      <c r="K30" s="29">
        <f t="shared" si="1"/>
        <v>20.7</v>
      </c>
      <c r="L30" s="30">
        <f t="shared" si="3"/>
        <v>274.60000000000002</v>
      </c>
      <c r="M30" s="112" t="s">
        <v>765</v>
      </c>
    </row>
    <row r="31" spans="1:13" hidden="1" x14ac:dyDescent="0.25">
      <c r="A31" s="73" t="s">
        <v>763</v>
      </c>
      <c r="B31" s="124" t="s">
        <v>37</v>
      </c>
      <c r="C31" s="111" t="s">
        <v>38</v>
      </c>
      <c r="D31" s="109" t="s">
        <v>13</v>
      </c>
      <c r="E31" s="76">
        <v>14.3</v>
      </c>
      <c r="F31" s="76">
        <f t="shared" si="2"/>
        <v>14.3</v>
      </c>
      <c r="G31" s="109">
        <v>1</v>
      </c>
      <c r="H31" s="32">
        <v>35</v>
      </c>
      <c r="I31" s="28">
        <f t="shared" si="0"/>
        <v>35</v>
      </c>
      <c r="J31" s="28"/>
      <c r="K31" s="29">
        <f t="shared" si="1"/>
        <v>20.7</v>
      </c>
      <c r="L31" s="30">
        <f t="shared" si="3"/>
        <v>295.3</v>
      </c>
      <c r="M31" s="112" t="s">
        <v>766</v>
      </c>
    </row>
    <row r="32" spans="1:13" hidden="1" x14ac:dyDescent="0.25">
      <c r="A32" s="73" t="s">
        <v>763</v>
      </c>
      <c r="B32" s="124" t="s">
        <v>37</v>
      </c>
      <c r="C32" s="111" t="s">
        <v>38</v>
      </c>
      <c r="D32" s="109" t="s">
        <v>13</v>
      </c>
      <c r="E32" s="76">
        <v>14.3</v>
      </c>
      <c r="F32" s="76">
        <f t="shared" si="2"/>
        <v>14.3</v>
      </c>
      <c r="G32" s="109">
        <v>1</v>
      </c>
      <c r="H32" s="32">
        <v>35</v>
      </c>
      <c r="I32" s="28">
        <f t="shared" si="0"/>
        <v>35</v>
      </c>
      <c r="J32" s="28"/>
      <c r="K32" s="29">
        <f t="shared" si="1"/>
        <v>20.7</v>
      </c>
      <c r="L32" s="30">
        <f t="shared" si="3"/>
        <v>316</v>
      </c>
      <c r="M32" s="112" t="s">
        <v>767</v>
      </c>
    </row>
    <row r="33" spans="1:13" hidden="1" x14ac:dyDescent="0.25">
      <c r="A33" s="73" t="s">
        <v>768</v>
      </c>
      <c r="B33" s="124" t="s">
        <v>37</v>
      </c>
      <c r="C33" s="111" t="s">
        <v>38</v>
      </c>
      <c r="D33" s="109" t="s">
        <v>13</v>
      </c>
      <c r="E33" s="76">
        <v>14.3</v>
      </c>
      <c r="F33" s="76">
        <f t="shared" si="2"/>
        <v>28.6</v>
      </c>
      <c r="G33" s="109">
        <v>2</v>
      </c>
      <c r="H33" s="32">
        <v>35</v>
      </c>
      <c r="I33" s="28">
        <f t="shared" si="0"/>
        <v>70</v>
      </c>
      <c r="J33" s="28"/>
      <c r="K33" s="29">
        <f t="shared" si="1"/>
        <v>41.4</v>
      </c>
      <c r="L33" s="30">
        <f t="shared" si="3"/>
        <v>357.4</v>
      </c>
      <c r="M33" s="112" t="s">
        <v>769</v>
      </c>
    </row>
    <row r="34" spans="1:13" hidden="1" x14ac:dyDescent="0.25">
      <c r="A34" s="73" t="s">
        <v>768</v>
      </c>
      <c r="B34" s="123" t="s">
        <v>477</v>
      </c>
      <c r="C34" s="125" t="s">
        <v>36</v>
      </c>
      <c r="D34" s="123" t="s">
        <v>20</v>
      </c>
      <c r="E34" s="76">
        <v>14</v>
      </c>
      <c r="F34" s="76">
        <f t="shared" si="2"/>
        <v>14</v>
      </c>
      <c r="G34" s="109">
        <v>1</v>
      </c>
      <c r="H34" s="32">
        <v>20</v>
      </c>
      <c r="I34" s="28">
        <f t="shared" si="0"/>
        <v>20</v>
      </c>
      <c r="J34" s="28"/>
      <c r="K34" s="29">
        <f t="shared" si="1"/>
        <v>6</v>
      </c>
      <c r="L34" s="30">
        <f t="shared" si="3"/>
        <v>363.4</v>
      </c>
      <c r="M34" s="112" t="s">
        <v>769</v>
      </c>
    </row>
    <row r="35" spans="1:13" hidden="1" x14ac:dyDescent="0.25">
      <c r="A35" s="73" t="s">
        <v>768</v>
      </c>
      <c r="B35" s="124" t="s">
        <v>393</v>
      </c>
      <c r="C35" s="125" t="s">
        <v>36</v>
      </c>
      <c r="D35" s="109" t="s">
        <v>20</v>
      </c>
      <c r="E35" s="76">
        <v>14</v>
      </c>
      <c r="F35" s="76">
        <f t="shared" si="2"/>
        <v>14</v>
      </c>
      <c r="G35" s="109">
        <v>1</v>
      </c>
      <c r="H35" s="32">
        <v>20</v>
      </c>
      <c r="I35" s="28">
        <f t="shared" si="0"/>
        <v>20</v>
      </c>
      <c r="J35" s="28"/>
      <c r="K35" s="29">
        <f t="shared" si="1"/>
        <v>6</v>
      </c>
      <c r="L35" s="30">
        <f t="shared" si="3"/>
        <v>369.4</v>
      </c>
      <c r="M35" s="112" t="s">
        <v>769</v>
      </c>
    </row>
    <row r="36" spans="1:13" hidden="1" x14ac:dyDescent="0.25">
      <c r="A36" s="73" t="s">
        <v>771</v>
      </c>
      <c r="B36" s="124" t="s">
        <v>47</v>
      </c>
      <c r="C36" s="111" t="s">
        <v>48</v>
      </c>
      <c r="D36" s="109" t="s">
        <v>13</v>
      </c>
      <c r="E36" s="76">
        <v>0.95</v>
      </c>
      <c r="F36" s="76">
        <f t="shared" si="2"/>
        <v>5.6999999999999993</v>
      </c>
      <c r="G36" s="109">
        <v>6</v>
      </c>
      <c r="H36" s="32">
        <v>1</v>
      </c>
      <c r="I36" s="28">
        <f t="shared" si="0"/>
        <v>6</v>
      </c>
      <c r="J36" s="28"/>
      <c r="K36" s="29">
        <f t="shared" si="1"/>
        <v>0.30000000000000071</v>
      </c>
      <c r="L36" s="30">
        <f t="shared" si="3"/>
        <v>369.7</v>
      </c>
      <c r="M36" s="112" t="s">
        <v>770</v>
      </c>
    </row>
    <row r="37" spans="1:13" hidden="1" x14ac:dyDescent="0.25">
      <c r="A37" s="73" t="s">
        <v>771</v>
      </c>
      <c r="B37" s="124" t="s">
        <v>47</v>
      </c>
      <c r="C37" s="111" t="s">
        <v>48</v>
      </c>
      <c r="D37" s="109" t="s">
        <v>13</v>
      </c>
      <c r="E37" s="76">
        <v>0.95</v>
      </c>
      <c r="F37" s="76">
        <f t="shared" si="2"/>
        <v>0.95</v>
      </c>
      <c r="G37" s="109">
        <v>1</v>
      </c>
      <c r="H37" s="32">
        <v>1</v>
      </c>
      <c r="I37" s="28">
        <f t="shared" si="0"/>
        <v>1</v>
      </c>
      <c r="J37" s="28"/>
      <c r="K37" s="29">
        <f t="shared" si="1"/>
        <v>5.0000000000000044E-2</v>
      </c>
      <c r="L37" s="30">
        <f t="shared" si="3"/>
        <v>369.75</v>
      </c>
      <c r="M37" s="112" t="s">
        <v>772</v>
      </c>
    </row>
    <row r="38" spans="1:13" hidden="1" x14ac:dyDescent="0.25">
      <c r="A38" s="73" t="s">
        <v>771</v>
      </c>
      <c r="B38" s="124" t="s">
        <v>37</v>
      </c>
      <c r="C38" s="111" t="s">
        <v>38</v>
      </c>
      <c r="D38" s="109" t="s">
        <v>13</v>
      </c>
      <c r="E38" s="76">
        <v>14.3</v>
      </c>
      <c r="F38" s="76">
        <f t="shared" si="2"/>
        <v>14.3</v>
      </c>
      <c r="G38" s="109">
        <v>1</v>
      </c>
      <c r="H38" s="32">
        <v>35</v>
      </c>
      <c r="I38" s="28">
        <f t="shared" si="0"/>
        <v>35</v>
      </c>
      <c r="J38" s="28"/>
      <c r="K38" s="29">
        <f t="shared" si="1"/>
        <v>20.7</v>
      </c>
      <c r="L38" s="30">
        <f t="shared" si="3"/>
        <v>390.45</v>
      </c>
      <c r="M38" s="112" t="s">
        <v>773</v>
      </c>
    </row>
    <row r="39" spans="1:13" hidden="1" x14ac:dyDescent="0.25">
      <c r="A39" s="73" t="s">
        <v>774</v>
      </c>
      <c r="B39" s="124" t="s">
        <v>106</v>
      </c>
      <c r="C39" s="111" t="s">
        <v>38</v>
      </c>
      <c r="D39" s="109" t="s">
        <v>13</v>
      </c>
      <c r="E39" s="76">
        <v>3.6</v>
      </c>
      <c r="F39" s="76">
        <f t="shared" si="2"/>
        <v>3.6</v>
      </c>
      <c r="G39" s="109">
        <v>1</v>
      </c>
      <c r="H39" s="32">
        <v>10</v>
      </c>
      <c r="I39" s="28">
        <f t="shared" si="0"/>
        <v>10</v>
      </c>
      <c r="J39" s="28"/>
      <c r="K39" s="29">
        <f t="shared" si="1"/>
        <v>6.4</v>
      </c>
      <c r="L39" s="30">
        <f t="shared" si="3"/>
        <v>396.84999999999997</v>
      </c>
      <c r="M39" s="112" t="s">
        <v>775</v>
      </c>
    </row>
    <row r="40" spans="1:13" hidden="1" x14ac:dyDescent="0.25">
      <c r="A40" s="73" t="s">
        <v>774</v>
      </c>
      <c r="B40" s="124" t="s">
        <v>37</v>
      </c>
      <c r="C40" s="111" t="s">
        <v>38</v>
      </c>
      <c r="D40" s="109" t="s">
        <v>13</v>
      </c>
      <c r="E40" s="76">
        <v>14.3</v>
      </c>
      <c r="F40" s="76">
        <f t="shared" si="2"/>
        <v>14.3</v>
      </c>
      <c r="G40" s="109">
        <v>1</v>
      </c>
      <c r="H40" s="32">
        <v>35</v>
      </c>
      <c r="I40" s="28">
        <f t="shared" si="0"/>
        <v>35</v>
      </c>
      <c r="J40" s="28"/>
      <c r="K40" s="29">
        <f t="shared" si="1"/>
        <v>20.7</v>
      </c>
      <c r="L40" s="30">
        <f t="shared" si="3"/>
        <v>417.54999999999995</v>
      </c>
      <c r="M40" s="112" t="s">
        <v>776</v>
      </c>
    </row>
    <row r="41" spans="1:13" hidden="1" x14ac:dyDescent="0.25">
      <c r="A41" s="73" t="s">
        <v>774</v>
      </c>
      <c r="B41" s="124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420.54999999999995</v>
      </c>
      <c r="M41" s="112" t="s">
        <v>776</v>
      </c>
    </row>
    <row r="42" spans="1:13" hidden="1" x14ac:dyDescent="0.25">
      <c r="A42" s="73" t="s">
        <v>777</v>
      </c>
      <c r="B42" s="124" t="s">
        <v>82</v>
      </c>
      <c r="C42" s="111" t="s">
        <v>83</v>
      </c>
      <c r="D42" s="109" t="s">
        <v>13</v>
      </c>
      <c r="E42" s="76">
        <v>3</v>
      </c>
      <c r="F42" s="76">
        <f t="shared" si="2"/>
        <v>3</v>
      </c>
      <c r="G42" s="109">
        <v>1</v>
      </c>
      <c r="H42" s="32">
        <v>15</v>
      </c>
      <c r="I42" s="28">
        <f t="shared" si="0"/>
        <v>15</v>
      </c>
      <c r="J42" s="28"/>
      <c r="K42" s="29">
        <f t="shared" si="1"/>
        <v>12</v>
      </c>
      <c r="L42" s="30">
        <f t="shared" si="3"/>
        <v>432.54999999999995</v>
      </c>
      <c r="M42" s="112" t="s">
        <v>778</v>
      </c>
    </row>
    <row r="43" spans="1:13" hidden="1" x14ac:dyDescent="0.25">
      <c r="A43" s="73" t="s">
        <v>777</v>
      </c>
      <c r="B43" s="124" t="s">
        <v>82</v>
      </c>
      <c r="C43" s="111" t="s">
        <v>83</v>
      </c>
      <c r="D43" s="109" t="s">
        <v>13</v>
      </c>
      <c r="E43" s="76">
        <v>3</v>
      </c>
      <c r="F43" s="76">
        <f t="shared" si="2"/>
        <v>3</v>
      </c>
      <c r="G43" s="109">
        <v>1</v>
      </c>
      <c r="H43" s="32">
        <v>15</v>
      </c>
      <c r="I43" s="28">
        <f t="shared" si="0"/>
        <v>15</v>
      </c>
      <c r="J43" s="28"/>
      <c r="K43" s="29">
        <f t="shared" si="1"/>
        <v>12</v>
      </c>
      <c r="L43" s="30">
        <f t="shared" si="3"/>
        <v>444.54999999999995</v>
      </c>
      <c r="M43" s="112" t="s">
        <v>779</v>
      </c>
    </row>
    <row r="44" spans="1:13" hidden="1" x14ac:dyDescent="0.25">
      <c r="A44" s="73" t="s">
        <v>780</v>
      </c>
      <c r="B44" s="123" t="s">
        <v>316</v>
      </c>
      <c r="C44" s="111" t="s">
        <v>41</v>
      </c>
      <c r="D44" s="123" t="s">
        <v>327</v>
      </c>
      <c r="E44" s="76">
        <v>15</v>
      </c>
      <c r="F44" s="76">
        <f t="shared" si="2"/>
        <v>15</v>
      </c>
      <c r="G44" s="109">
        <v>1</v>
      </c>
      <c r="H44" s="32">
        <v>20</v>
      </c>
      <c r="I44" s="28">
        <f t="shared" si="0"/>
        <v>20</v>
      </c>
      <c r="J44" s="28"/>
      <c r="K44" s="29">
        <f t="shared" si="1"/>
        <v>5</v>
      </c>
      <c r="L44" s="30">
        <f t="shared" si="3"/>
        <v>449.54999999999995</v>
      </c>
      <c r="M44" s="112" t="s">
        <v>781</v>
      </c>
    </row>
    <row r="45" spans="1:13" hidden="1" x14ac:dyDescent="0.25">
      <c r="A45" s="73" t="s">
        <v>780</v>
      </c>
      <c r="B45" s="124" t="s">
        <v>119</v>
      </c>
      <c r="C45" s="111" t="s">
        <v>63</v>
      </c>
      <c r="D45" s="109" t="s">
        <v>88</v>
      </c>
      <c r="E45" s="76">
        <v>12</v>
      </c>
      <c r="F45" s="76">
        <f t="shared" si="2"/>
        <v>12</v>
      </c>
      <c r="G45" s="109">
        <v>1</v>
      </c>
      <c r="H45" s="32">
        <v>15</v>
      </c>
      <c r="I45" s="28">
        <f t="shared" si="0"/>
        <v>15</v>
      </c>
      <c r="J45" s="28"/>
      <c r="K45" s="29">
        <f t="shared" si="1"/>
        <v>3</v>
      </c>
      <c r="L45" s="30">
        <f t="shared" si="3"/>
        <v>452.54999999999995</v>
      </c>
      <c r="M45" s="112" t="s">
        <v>781</v>
      </c>
    </row>
    <row r="46" spans="1:13" hidden="1" x14ac:dyDescent="0.25">
      <c r="A46" s="73" t="s">
        <v>780</v>
      </c>
      <c r="B46" s="124" t="s">
        <v>37</v>
      </c>
      <c r="C46" s="111" t="s">
        <v>38</v>
      </c>
      <c r="D46" s="109" t="s">
        <v>13</v>
      </c>
      <c r="E46" s="76">
        <v>14.3</v>
      </c>
      <c r="F46" s="76">
        <f t="shared" si="2"/>
        <v>14.3</v>
      </c>
      <c r="G46" s="109">
        <v>1</v>
      </c>
      <c r="H46" s="32">
        <v>35</v>
      </c>
      <c r="I46" s="28">
        <f t="shared" si="0"/>
        <v>35</v>
      </c>
      <c r="J46" s="28"/>
      <c r="K46" s="29">
        <f t="shared" si="1"/>
        <v>20.7</v>
      </c>
      <c r="L46" s="30">
        <f t="shared" si="3"/>
        <v>473.24999999999994</v>
      </c>
      <c r="M46" s="112" t="s">
        <v>782</v>
      </c>
    </row>
    <row r="47" spans="1:13" hidden="1" x14ac:dyDescent="0.25">
      <c r="A47" s="73" t="s">
        <v>780</v>
      </c>
      <c r="B47" s="123" t="s">
        <v>316</v>
      </c>
      <c r="C47" s="111" t="s">
        <v>41</v>
      </c>
      <c r="D47" s="109" t="s">
        <v>327</v>
      </c>
      <c r="E47" s="76">
        <v>15</v>
      </c>
      <c r="F47" s="76">
        <f t="shared" si="2"/>
        <v>15</v>
      </c>
      <c r="G47" s="109">
        <v>1</v>
      </c>
      <c r="H47" s="32">
        <v>20</v>
      </c>
      <c r="I47" s="28">
        <f t="shared" si="0"/>
        <v>20</v>
      </c>
      <c r="J47" s="28"/>
      <c r="K47" s="29">
        <f t="shared" si="1"/>
        <v>5</v>
      </c>
      <c r="L47" s="30">
        <f t="shared" si="3"/>
        <v>478.24999999999994</v>
      </c>
      <c r="M47" s="112" t="s">
        <v>783</v>
      </c>
    </row>
    <row r="48" spans="1:13" s="44" customFormat="1" ht="18.75" customHeight="1" x14ac:dyDescent="0.25">
      <c r="A48" s="34"/>
      <c r="B48" s="35" t="s">
        <v>19</v>
      </c>
      <c r="C48" s="36"/>
      <c r="D48" s="37"/>
      <c r="E48" s="38"/>
      <c r="F48" s="39">
        <f>SUBTOTAL(9,F4:F47)</f>
        <v>18.2</v>
      </c>
      <c r="G48" s="40">
        <f>SUBTOTAL(9,G4:G47)</f>
        <v>2</v>
      </c>
      <c r="H48" s="41"/>
      <c r="I48" s="39">
        <f>SUBTOTAL(9,I4:I47)</f>
        <v>26</v>
      </c>
      <c r="J48" s="42">
        <f>SUBTOTAL(9,J4:J47)</f>
        <v>0</v>
      </c>
      <c r="K48" s="42">
        <f>SUBTOTAL(9,K4:K47)</f>
        <v>7.8000000000000007</v>
      </c>
      <c r="L48" s="43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5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6" t="s">
        <v>20</v>
      </c>
      <c r="C51" s="97"/>
      <c r="D51" s="98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99" t="s">
        <v>21</v>
      </c>
      <c r="C52" s="100" t="s">
        <v>22</v>
      </c>
      <c r="D52" s="101" t="s">
        <v>23</v>
      </c>
      <c r="E52" s="4"/>
      <c r="F52" s="4"/>
      <c r="G52" s="5"/>
      <c r="H52" s="6"/>
      <c r="I52" s="12"/>
      <c r="J52" s="13"/>
      <c r="K52" s="9"/>
      <c r="L52" s="10"/>
    </row>
    <row r="53" spans="1:12" ht="15.75" customHeight="1" x14ac:dyDescent="0.25">
      <c r="B53" s="102" t="s">
        <v>418</v>
      </c>
      <c r="C53" s="107">
        <v>28</v>
      </c>
      <c r="D53" s="103">
        <v>40</v>
      </c>
    </row>
    <row r="54" spans="1:12" ht="15.75" customHeight="1" x14ac:dyDescent="0.25">
      <c r="B54" s="104" t="s">
        <v>19</v>
      </c>
      <c r="C54" s="105">
        <f>SUM(C53:C53)</f>
        <v>28</v>
      </c>
      <c r="D54" s="106">
        <f>SUM(D53:D53)</f>
        <v>40</v>
      </c>
    </row>
    <row r="55" spans="1:12" s="59" customFormat="1" ht="18" customHeight="1" x14ac:dyDescent="0.25">
      <c r="B55" s="11"/>
      <c r="C55" s="60"/>
      <c r="D55" s="11"/>
      <c r="E55" s="61"/>
      <c r="F55" s="61"/>
      <c r="G55" s="61"/>
      <c r="H55" s="61"/>
      <c r="I55" s="61"/>
    </row>
    <row r="56" spans="1:12" x14ac:dyDescent="0.25">
      <c r="B56" s="96" t="s">
        <v>13</v>
      </c>
      <c r="C56" s="97"/>
      <c r="D56" s="98"/>
    </row>
    <row r="57" spans="1:12" x14ac:dyDescent="0.25">
      <c r="B57" s="99" t="s">
        <v>21</v>
      </c>
      <c r="C57" s="100" t="s">
        <v>22</v>
      </c>
      <c r="D57" s="101" t="s">
        <v>23</v>
      </c>
    </row>
    <row r="58" spans="1:12" x14ac:dyDescent="0.25">
      <c r="B58" s="102" t="s">
        <v>195</v>
      </c>
      <c r="C58" s="107">
        <v>4.5999999999999996</v>
      </c>
      <c r="D58" s="103">
        <v>20</v>
      </c>
    </row>
    <row r="59" spans="1:12" x14ac:dyDescent="0.25">
      <c r="B59" s="102" t="s">
        <v>722</v>
      </c>
      <c r="C59" s="107">
        <v>6</v>
      </c>
      <c r="D59" s="103">
        <v>30</v>
      </c>
    </row>
    <row r="60" spans="1:12" x14ac:dyDescent="0.25">
      <c r="B60" s="102" t="s">
        <v>784</v>
      </c>
      <c r="C60" s="107">
        <v>9.4</v>
      </c>
      <c r="D60" s="103">
        <v>24</v>
      </c>
    </row>
    <row r="61" spans="1:12" x14ac:dyDescent="0.25">
      <c r="B61" s="102" t="s">
        <v>426</v>
      </c>
      <c r="C61" s="107">
        <v>28</v>
      </c>
      <c r="D61" s="103">
        <v>40</v>
      </c>
    </row>
    <row r="62" spans="1:12" x14ac:dyDescent="0.25">
      <c r="B62" s="102" t="s">
        <v>785</v>
      </c>
      <c r="C62" s="107">
        <v>200.2</v>
      </c>
      <c r="D62" s="103">
        <v>490</v>
      </c>
    </row>
    <row r="63" spans="1:12" x14ac:dyDescent="0.25">
      <c r="B63" s="102" t="s">
        <v>638</v>
      </c>
      <c r="C63" s="107">
        <v>14.4</v>
      </c>
      <c r="D63" s="103">
        <v>40</v>
      </c>
    </row>
    <row r="64" spans="1:12" x14ac:dyDescent="0.25">
      <c r="B64" s="102" t="s">
        <v>786</v>
      </c>
      <c r="C64" s="107">
        <v>18.05</v>
      </c>
      <c r="D64" s="103">
        <v>19</v>
      </c>
    </row>
    <row r="65" spans="2:4" x14ac:dyDescent="0.25">
      <c r="B65" s="104" t="s">
        <v>19</v>
      </c>
      <c r="C65" s="105">
        <f>SUM(C58:C64)</f>
        <v>280.64999999999998</v>
      </c>
      <c r="D65" s="106">
        <f>SUM(D58:D64)</f>
        <v>663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204</v>
      </c>
      <c r="C69" s="107">
        <v>18.2</v>
      </c>
      <c r="D69" s="103">
        <v>26</v>
      </c>
    </row>
    <row r="70" spans="2:4" x14ac:dyDescent="0.25">
      <c r="B70" s="104" t="s">
        <v>19</v>
      </c>
      <c r="C70" s="105">
        <f>SUM(C69:C69)</f>
        <v>18.2</v>
      </c>
      <c r="D70" s="106">
        <f>SUBTOTAL(9,D69:D69)</f>
        <v>26</v>
      </c>
    </row>
    <row r="72" spans="2:4" x14ac:dyDescent="0.25">
      <c r="B72" s="96" t="s">
        <v>14</v>
      </c>
      <c r="C72" s="97"/>
      <c r="D72" s="98"/>
    </row>
    <row r="73" spans="2:4" x14ac:dyDescent="0.25">
      <c r="B73" s="99" t="s">
        <v>21</v>
      </c>
      <c r="C73" s="100" t="s">
        <v>22</v>
      </c>
      <c r="D73" s="101" t="s">
        <v>23</v>
      </c>
    </row>
    <row r="74" spans="2:4" x14ac:dyDescent="0.25">
      <c r="B74" s="102" t="s">
        <v>787</v>
      </c>
      <c r="C74" s="107">
        <v>224</v>
      </c>
      <c r="D74" s="103">
        <v>240</v>
      </c>
    </row>
    <row r="75" spans="2:4" x14ac:dyDescent="0.25">
      <c r="B75" s="104" t="s">
        <v>19</v>
      </c>
      <c r="C75" s="105">
        <f>SUM(C74:C74)</f>
        <v>224</v>
      </c>
      <c r="D75" s="106">
        <f>SUM(D74:D74)</f>
        <v>240</v>
      </c>
    </row>
    <row r="77" spans="2:4" x14ac:dyDescent="0.25">
      <c r="B77" s="96" t="s">
        <v>15</v>
      </c>
      <c r="C77" s="97"/>
      <c r="D77" s="98"/>
    </row>
    <row r="78" spans="2:4" x14ac:dyDescent="0.25">
      <c r="B78" s="99" t="s">
        <v>21</v>
      </c>
      <c r="C78" s="100" t="s">
        <v>22</v>
      </c>
      <c r="D78" s="101" t="s">
        <v>23</v>
      </c>
    </row>
    <row r="79" spans="2:4" x14ac:dyDescent="0.25">
      <c r="B79" s="102" t="s">
        <v>788</v>
      </c>
      <c r="C79" s="107">
        <v>48</v>
      </c>
      <c r="D79" s="103">
        <v>60</v>
      </c>
    </row>
    <row r="80" spans="2:4" x14ac:dyDescent="0.25">
      <c r="B80" s="102" t="s">
        <v>305</v>
      </c>
      <c r="C80" s="107">
        <v>72</v>
      </c>
      <c r="D80" s="103">
        <v>90</v>
      </c>
    </row>
    <row r="81" spans="2:4" x14ac:dyDescent="0.25">
      <c r="B81" s="104" t="s">
        <v>19</v>
      </c>
      <c r="C81" s="105">
        <f>SUM(C79:C80)</f>
        <v>120</v>
      </c>
      <c r="D81" s="106">
        <f>SUM(D79:D80)</f>
        <v>150</v>
      </c>
    </row>
    <row r="83" spans="2:4" x14ac:dyDescent="0.25">
      <c r="B83" s="96" t="s">
        <v>18</v>
      </c>
      <c r="C83" s="97"/>
      <c r="D83" s="98"/>
    </row>
    <row r="84" spans="2:4" x14ac:dyDescent="0.25">
      <c r="B84" s="99" t="s">
        <v>21</v>
      </c>
      <c r="C84" s="100" t="s">
        <v>22</v>
      </c>
      <c r="D84" s="101" t="s">
        <v>23</v>
      </c>
    </row>
    <row r="85" spans="2:4" x14ac:dyDescent="0.25">
      <c r="B85" s="102" t="s">
        <v>306</v>
      </c>
      <c r="C85" s="107">
        <v>35.799999999999997</v>
      </c>
      <c r="D85" s="103">
        <v>39.9</v>
      </c>
    </row>
    <row r="86" spans="2:4" x14ac:dyDescent="0.25">
      <c r="B86" s="104" t="s">
        <v>19</v>
      </c>
      <c r="C86" s="105">
        <f>SUBTOTAL(9,C85)</f>
        <v>35.799999999999997</v>
      </c>
      <c r="D86" s="106">
        <f>SUBTOTAL(9,D85)</f>
        <v>39.9</v>
      </c>
    </row>
    <row r="88" spans="2:4" x14ac:dyDescent="0.25">
      <c r="B88" s="96" t="s">
        <v>743</v>
      </c>
      <c r="C88" s="97"/>
      <c r="D88" s="98"/>
    </row>
    <row r="89" spans="2:4" x14ac:dyDescent="0.25">
      <c r="B89" s="99" t="s">
        <v>21</v>
      </c>
      <c r="C89" s="100" t="s">
        <v>22</v>
      </c>
      <c r="D89" s="101" t="s">
        <v>23</v>
      </c>
    </row>
    <row r="90" spans="2:4" x14ac:dyDescent="0.25">
      <c r="B90" s="102" t="s">
        <v>26</v>
      </c>
      <c r="C90" s="107">
        <v>28</v>
      </c>
      <c r="D90" s="103">
        <v>40</v>
      </c>
    </row>
    <row r="91" spans="2:4" x14ac:dyDescent="0.25">
      <c r="B91" s="104" t="s">
        <v>19</v>
      </c>
      <c r="C91" s="105">
        <f>SUBTOTAL(9,C90)</f>
        <v>28</v>
      </c>
      <c r="D91" s="106">
        <f>SUBTOTAL(9,D90)</f>
        <v>40</v>
      </c>
    </row>
    <row r="93" spans="2:4" x14ac:dyDescent="0.25">
      <c r="B93" s="96" t="s">
        <v>327</v>
      </c>
      <c r="C93" s="97"/>
      <c r="D93" s="98"/>
    </row>
    <row r="94" spans="2:4" x14ac:dyDescent="0.25">
      <c r="B94" s="99" t="s">
        <v>21</v>
      </c>
      <c r="C94" s="100" t="s">
        <v>22</v>
      </c>
      <c r="D94" s="101" t="s">
        <v>23</v>
      </c>
    </row>
    <row r="95" spans="2:4" x14ac:dyDescent="0.25">
      <c r="B95" s="102" t="s">
        <v>196</v>
      </c>
      <c r="C95" s="107">
        <v>30</v>
      </c>
      <c r="D95" s="103">
        <v>40</v>
      </c>
    </row>
    <row r="96" spans="2:4" x14ac:dyDescent="0.25">
      <c r="B96" s="104" t="s">
        <v>19</v>
      </c>
      <c r="C96" s="105">
        <f>SUM(C95:C95)</f>
        <v>30</v>
      </c>
      <c r="D96" s="106">
        <f>SUM(D95:D95)</f>
        <v>40</v>
      </c>
    </row>
    <row r="98" spans="2:4" x14ac:dyDescent="0.25">
      <c r="B98" s="96" t="s">
        <v>280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308</v>
      </c>
      <c r="C100" s="107">
        <v>16</v>
      </c>
      <c r="D100" s="103">
        <v>20</v>
      </c>
    </row>
    <row r="101" spans="2:4" x14ac:dyDescent="0.25">
      <c r="B101" s="104" t="s">
        <v>19</v>
      </c>
      <c r="C101" s="105">
        <f>SUM(C100:C100)</f>
        <v>16</v>
      </c>
      <c r="D101" s="106">
        <f>SUM(D100:D100)</f>
        <v>20</v>
      </c>
    </row>
  </sheetData>
  <autoFilter ref="A3:L47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4"/>
  <sheetViews>
    <sheetView topLeftCell="A115" workbookViewId="0">
      <selection activeCell="B126" sqref="B126:D12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745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x14ac:dyDescent="0.25">
      <c r="A4" s="122">
        <v>42217</v>
      </c>
      <c r="B4" s="124" t="s">
        <v>393</v>
      </c>
      <c r="C4" s="125" t="s">
        <v>36</v>
      </c>
      <c r="D4" s="123" t="s">
        <v>20</v>
      </c>
      <c r="E4" s="76">
        <v>14</v>
      </c>
      <c r="F4" s="76">
        <f>E4*G4</f>
        <v>14</v>
      </c>
      <c r="G4" s="123">
        <v>1</v>
      </c>
      <c r="H4" s="27">
        <v>20</v>
      </c>
      <c r="I4" s="28">
        <f t="shared" ref="I4:I43" si="0">H4*G4</f>
        <v>20</v>
      </c>
      <c r="J4" s="28">
        <v>4.8</v>
      </c>
      <c r="K4" s="29">
        <f t="shared" ref="K4:K43" si="1">I4-F4</f>
        <v>6</v>
      </c>
      <c r="L4" s="30">
        <f>K4</f>
        <v>6</v>
      </c>
      <c r="M4" s="112" t="s">
        <v>790</v>
      </c>
    </row>
    <row r="5" spans="1:15" x14ac:dyDescent="0.25">
      <c r="A5" s="122">
        <v>42217</v>
      </c>
      <c r="B5" s="123" t="s">
        <v>40</v>
      </c>
      <c r="C5" s="125" t="s">
        <v>41</v>
      </c>
      <c r="D5" s="123" t="s">
        <v>18</v>
      </c>
      <c r="E5" s="76">
        <v>35.799999999999997</v>
      </c>
      <c r="F5" s="76">
        <f t="shared" ref="F5:F63" si="2">E5*G5</f>
        <v>35.799999999999997</v>
      </c>
      <c r="G5" s="123">
        <v>1</v>
      </c>
      <c r="H5" s="32">
        <v>39.9</v>
      </c>
      <c r="I5" s="28">
        <f t="shared" si="0"/>
        <v>39.9</v>
      </c>
      <c r="J5" s="28"/>
      <c r="K5" s="29">
        <f t="shared" si="1"/>
        <v>4.1000000000000014</v>
      </c>
      <c r="L5" s="30">
        <f>L4+K5</f>
        <v>10.100000000000001</v>
      </c>
      <c r="M5" s="112" t="s">
        <v>790</v>
      </c>
    </row>
    <row r="6" spans="1:15" x14ac:dyDescent="0.25">
      <c r="A6" s="122">
        <v>42217</v>
      </c>
      <c r="B6" s="124" t="s">
        <v>37</v>
      </c>
      <c r="C6" s="125" t="s">
        <v>38</v>
      </c>
      <c r="D6" s="123" t="s">
        <v>13</v>
      </c>
      <c r="E6" s="76">
        <v>14.3</v>
      </c>
      <c r="F6" s="76">
        <f t="shared" si="2"/>
        <v>14.3</v>
      </c>
      <c r="G6" s="123">
        <v>1</v>
      </c>
      <c r="H6" s="32">
        <v>35</v>
      </c>
      <c r="I6" s="28">
        <f t="shared" si="0"/>
        <v>35</v>
      </c>
      <c r="J6" s="28"/>
      <c r="K6" s="29">
        <f t="shared" si="1"/>
        <v>20.7</v>
      </c>
      <c r="L6" s="30">
        <f t="shared" ref="L6:L43" si="3">L5+K6</f>
        <v>30.8</v>
      </c>
      <c r="M6" s="112" t="s">
        <v>791</v>
      </c>
    </row>
    <row r="7" spans="1:15" ht="16.5" customHeight="1" x14ac:dyDescent="0.25">
      <c r="A7" s="122">
        <v>42217</v>
      </c>
      <c r="B7" s="123" t="s">
        <v>792</v>
      </c>
      <c r="C7" s="125" t="s">
        <v>279</v>
      </c>
      <c r="D7" s="123" t="s">
        <v>280</v>
      </c>
      <c r="E7" s="76">
        <v>8</v>
      </c>
      <c r="F7" s="76">
        <f t="shared" si="2"/>
        <v>8</v>
      </c>
      <c r="G7" s="123">
        <v>1</v>
      </c>
      <c r="H7" s="32">
        <v>10</v>
      </c>
      <c r="I7" s="28">
        <f t="shared" si="0"/>
        <v>10</v>
      </c>
      <c r="J7" s="28"/>
      <c r="K7" s="29">
        <f t="shared" si="1"/>
        <v>2</v>
      </c>
      <c r="L7" s="30">
        <f t="shared" si="3"/>
        <v>32.799999999999997</v>
      </c>
      <c r="M7" s="112" t="s">
        <v>793</v>
      </c>
    </row>
    <row r="8" spans="1:15" x14ac:dyDescent="0.25">
      <c r="A8" s="122">
        <v>42218</v>
      </c>
      <c r="B8" s="65" t="s">
        <v>756</v>
      </c>
      <c r="C8" s="125" t="s">
        <v>63</v>
      </c>
      <c r="D8" s="123" t="s">
        <v>16</v>
      </c>
      <c r="E8" s="76">
        <v>11.2</v>
      </c>
      <c r="F8" s="76">
        <f t="shared" si="2"/>
        <v>11.2</v>
      </c>
      <c r="G8" s="123">
        <v>1</v>
      </c>
      <c r="H8" s="32">
        <v>16</v>
      </c>
      <c r="I8" s="28">
        <f t="shared" si="0"/>
        <v>16</v>
      </c>
      <c r="J8" s="28"/>
      <c r="K8" s="29">
        <f t="shared" si="1"/>
        <v>4.8000000000000007</v>
      </c>
      <c r="L8" s="30">
        <f t="shared" si="3"/>
        <v>37.599999999999994</v>
      </c>
      <c r="M8" s="112" t="s">
        <v>794</v>
      </c>
    </row>
    <row r="9" spans="1:15" x14ac:dyDescent="0.25">
      <c r="A9" s="122">
        <v>42218</v>
      </c>
      <c r="B9" s="124" t="s">
        <v>146</v>
      </c>
      <c r="C9" s="125" t="s">
        <v>63</v>
      </c>
      <c r="D9" s="123" t="s">
        <v>88</v>
      </c>
      <c r="E9" s="76">
        <v>12</v>
      </c>
      <c r="F9" s="76">
        <f t="shared" si="2"/>
        <v>12</v>
      </c>
      <c r="G9" s="123">
        <v>1</v>
      </c>
      <c r="H9" s="32">
        <v>15</v>
      </c>
      <c r="I9" s="28">
        <f t="shared" si="0"/>
        <v>15</v>
      </c>
      <c r="J9" s="28"/>
      <c r="K9" s="29">
        <f t="shared" si="1"/>
        <v>3</v>
      </c>
      <c r="L9" s="30">
        <f t="shared" si="3"/>
        <v>40.599999999999994</v>
      </c>
      <c r="M9" s="112" t="s">
        <v>794</v>
      </c>
    </row>
    <row r="10" spans="1:15" x14ac:dyDescent="0.25">
      <c r="A10" s="122">
        <v>42218</v>
      </c>
      <c r="B10" s="123" t="s">
        <v>239</v>
      </c>
      <c r="C10" s="125" t="s">
        <v>34</v>
      </c>
      <c r="D10" s="123" t="s">
        <v>13</v>
      </c>
      <c r="E10" s="76">
        <v>4.7</v>
      </c>
      <c r="F10" s="76">
        <f t="shared" si="2"/>
        <v>23.5</v>
      </c>
      <c r="G10" s="123">
        <v>5</v>
      </c>
      <c r="H10" s="32">
        <v>20</v>
      </c>
      <c r="I10" s="28">
        <f t="shared" si="0"/>
        <v>100</v>
      </c>
      <c r="J10" s="28"/>
      <c r="K10" s="29">
        <f t="shared" si="1"/>
        <v>76.5</v>
      </c>
      <c r="L10" s="30">
        <f t="shared" si="3"/>
        <v>117.1</v>
      </c>
      <c r="M10" s="112" t="s">
        <v>795</v>
      </c>
    </row>
    <row r="11" spans="1:15" x14ac:dyDescent="0.25">
      <c r="A11" s="122">
        <v>42219</v>
      </c>
      <c r="B11" s="124" t="s">
        <v>146</v>
      </c>
      <c r="C11" s="125" t="s">
        <v>63</v>
      </c>
      <c r="D11" s="123" t="s">
        <v>88</v>
      </c>
      <c r="E11" s="76">
        <v>12</v>
      </c>
      <c r="F11" s="76">
        <f t="shared" si="2"/>
        <v>12</v>
      </c>
      <c r="G11" s="123">
        <v>1</v>
      </c>
      <c r="H11" s="32">
        <v>15</v>
      </c>
      <c r="I11" s="28">
        <f t="shared" si="0"/>
        <v>15</v>
      </c>
      <c r="J11" s="28"/>
      <c r="K11" s="29">
        <f t="shared" si="1"/>
        <v>3</v>
      </c>
      <c r="L11" s="30">
        <f t="shared" si="3"/>
        <v>120.1</v>
      </c>
      <c r="M11" s="112" t="s">
        <v>796</v>
      </c>
    </row>
    <row r="12" spans="1:15" x14ac:dyDescent="0.25">
      <c r="A12" s="122">
        <v>42219</v>
      </c>
      <c r="B12" s="124" t="s">
        <v>94</v>
      </c>
      <c r="C12" s="125" t="s">
        <v>63</v>
      </c>
      <c r="D12" s="123" t="s">
        <v>88</v>
      </c>
      <c r="E12" s="76">
        <v>12</v>
      </c>
      <c r="F12" s="76">
        <f t="shared" si="2"/>
        <v>12</v>
      </c>
      <c r="G12" s="123">
        <v>1</v>
      </c>
      <c r="H12" s="32">
        <v>15</v>
      </c>
      <c r="I12" s="28">
        <f t="shared" si="0"/>
        <v>15</v>
      </c>
      <c r="J12" s="28"/>
      <c r="K12" s="29">
        <f t="shared" si="1"/>
        <v>3</v>
      </c>
      <c r="L12" s="30">
        <f t="shared" si="3"/>
        <v>123.1</v>
      </c>
      <c r="M12" s="112" t="s">
        <v>796</v>
      </c>
    </row>
    <row r="13" spans="1:15" x14ac:dyDescent="0.25">
      <c r="A13" s="122">
        <v>42220</v>
      </c>
      <c r="B13" s="124" t="s">
        <v>82</v>
      </c>
      <c r="C13" s="125" t="s">
        <v>83</v>
      </c>
      <c r="D13" s="123" t="s">
        <v>13</v>
      </c>
      <c r="E13" s="76">
        <v>3</v>
      </c>
      <c r="F13" s="76">
        <f t="shared" si="2"/>
        <v>111</v>
      </c>
      <c r="G13" s="123">
        <v>37</v>
      </c>
      <c r="H13" s="32">
        <v>15</v>
      </c>
      <c r="I13" s="28">
        <f t="shared" si="0"/>
        <v>555</v>
      </c>
      <c r="J13" s="28"/>
      <c r="K13" s="29">
        <f t="shared" si="1"/>
        <v>444</v>
      </c>
      <c r="L13" s="30">
        <f t="shared" si="3"/>
        <v>567.1</v>
      </c>
      <c r="M13" s="118" t="s">
        <v>797</v>
      </c>
      <c r="N13" s="116" t="s">
        <v>798</v>
      </c>
      <c r="O13" s="119"/>
    </row>
    <row r="14" spans="1:15" x14ac:dyDescent="0.25">
      <c r="A14" s="122">
        <v>42220</v>
      </c>
      <c r="B14" s="124" t="s">
        <v>37</v>
      </c>
      <c r="C14" s="125" t="s">
        <v>38</v>
      </c>
      <c r="D14" s="123" t="s">
        <v>13</v>
      </c>
      <c r="E14" s="76">
        <v>14.3</v>
      </c>
      <c r="F14" s="76">
        <f t="shared" si="2"/>
        <v>71.5</v>
      </c>
      <c r="G14" s="123">
        <v>5</v>
      </c>
      <c r="H14" s="32">
        <v>35</v>
      </c>
      <c r="I14" s="28">
        <f t="shared" si="0"/>
        <v>175</v>
      </c>
      <c r="J14" s="28"/>
      <c r="K14" s="29">
        <f t="shared" si="1"/>
        <v>103.5</v>
      </c>
      <c r="L14" s="30">
        <f t="shared" si="3"/>
        <v>670.6</v>
      </c>
      <c r="M14" s="112" t="s">
        <v>797</v>
      </c>
      <c r="N14" s="116" t="s">
        <v>799</v>
      </c>
      <c r="O14" s="119"/>
    </row>
    <row r="15" spans="1:15" x14ac:dyDescent="0.25">
      <c r="A15" s="122">
        <v>42220</v>
      </c>
      <c r="B15" s="123" t="s">
        <v>33</v>
      </c>
      <c r="C15" s="125" t="s">
        <v>34</v>
      </c>
      <c r="D15" s="123" t="s">
        <v>13</v>
      </c>
      <c r="E15" s="76">
        <v>4.5999999999999996</v>
      </c>
      <c r="F15" s="76">
        <f t="shared" si="2"/>
        <v>36.799999999999997</v>
      </c>
      <c r="G15" s="123">
        <v>8</v>
      </c>
      <c r="H15" s="32">
        <v>20</v>
      </c>
      <c r="I15" s="28">
        <f t="shared" si="0"/>
        <v>160</v>
      </c>
      <c r="J15" s="28"/>
      <c r="K15" s="29">
        <f t="shared" si="1"/>
        <v>123.2</v>
      </c>
      <c r="L15" s="30">
        <f t="shared" si="3"/>
        <v>793.80000000000007</v>
      </c>
      <c r="M15" s="112" t="s">
        <v>797</v>
      </c>
    </row>
    <row r="16" spans="1:15" x14ac:dyDescent="0.25">
      <c r="A16" s="122">
        <v>42220</v>
      </c>
      <c r="B16" s="123" t="s">
        <v>322</v>
      </c>
      <c r="C16" s="125" t="s">
        <v>321</v>
      </c>
      <c r="D16" s="123" t="s">
        <v>13</v>
      </c>
      <c r="E16" s="76">
        <v>2.5</v>
      </c>
      <c r="F16" s="76">
        <f t="shared" si="2"/>
        <v>5</v>
      </c>
      <c r="G16" s="123">
        <v>2</v>
      </c>
      <c r="H16" s="32">
        <v>10</v>
      </c>
      <c r="I16" s="28">
        <f t="shared" si="0"/>
        <v>20</v>
      </c>
      <c r="J16" s="28"/>
      <c r="K16" s="29">
        <f t="shared" si="1"/>
        <v>15</v>
      </c>
      <c r="L16" s="30">
        <f t="shared" si="3"/>
        <v>808.80000000000007</v>
      </c>
      <c r="M16" s="112" t="s">
        <v>797</v>
      </c>
    </row>
    <row r="17" spans="1:14" x14ac:dyDescent="0.25">
      <c r="A17" s="122">
        <v>42220</v>
      </c>
      <c r="B17" s="123" t="s">
        <v>446</v>
      </c>
      <c r="C17" s="125" t="s">
        <v>447</v>
      </c>
      <c r="D17" s="123" t="s">
        <v>13</v>
      </c>
      <c r="E17" s="76">
        <v>4.7</v>
      </c>
      <c r="F17" s="76">
        <f t="shared" si="2"/>
        <v>37.6</v>
      </c>
      <c r="G17" s="123">
        <v>8</v>
      </c>
      <c r="H17" s="32">
        <v>12</v>
      </c>
      <c r="I17" s="28">
        <f t="shared" si="0"/>
        <v>96</v>
      </c>
      <c r="J17" s="28"/>
      <c r="K17" s="29">
        <f t="shared" si="1"/>
        <v>58.4</v>
      </c>
      <c r="L17" s="30">
        <f t="shared" si="3"/>
        <v>867.2</v>
      </c>
      <c r="M17" s="112" t="s">
        <v>800</v>
      </c>
    </row>
    <row r="18" spans="1:14" x14ac:dyDescent="0.25">
      <c r="A18" s="122">
        <v>42221</v>
      </c>
      <c r="B18" s="123" t="s">
        <v>239</v>
      </c>
      <c r="C18" s="125" t="s">
        <v>34</v>
      </c>
      <c r="D18" s="123" t="s">
        <v>13</v>
      </c>
      <c r="E18" s="76">
        <v>4.7</v>
      </c>
      <c r="F18" s="76">
        <f t="shared" si="2"/>
        <v>14.100000000000001</v>
      </c>
      <c r="G18" s="123">
        <v>3</v>
      </c>
      <c r="H18" s="32">
        <v>14</v>
      </c>
      <c r="I18" s="28">
        <f t="shared" si="0"/>
        <v>42</v>
      </c>
      <c r="J18" s="28"/>
      <c r="K18" s="29">
        <f t="shared" si="1"/>
        <v>27.9</v>
      </c>
      <c r="L18" s="30">
        <f t="shared" si="3"/>
        <v>895.1</v>
      </c>
      <c r="M18" s="118" t="s">
        <v>801</v>
      </c>
      <c r="N18" s="116" t="s">
        <v>802</v>
      </c>
    </row>
    <row r="19" spans="1:14" x14ac:dyDescent="0.25">
      <c r="A19" s="122">
        <v>42221</v>
      </c>
      <c r="B19" s="123" t="s">
        <v>40</v>
      </c>
      <c r="C19" s="125" t="s">
        <v>41</v>
      </c>
      <c r="D19" s="123" t="s">
        <v>18</v>
      </c>
      <c r="E19" s="76">
        <v>35.799999999999997</v>
      </c>
      <c r="F19" s="76">
        <f t="shared" si="2"/>
        <v>71.599999999999994</v>
      </c>
      <c r="G19" s="123">
        <v>2</v>
      </c>
      <c r="H19" s="32">
        <v>39.9</v>
      </c>
      <c r="I19" s="28">
        <f t="shared" si="0"/>
        <v>79.8</v>
      </c>
      <c r="J19" s="28"/>
      <c r="K19" s="29">
        <f t="shared" si="1"/>
        <v>8.2000000000000028</v>
      </c>
      <c r="L19" s="30">
        <f t="shared" si="3"/>
        <v>903.30000000000007</v>
      </c>
      <c r="M19" s="112" t="s">
        <v>803</v>
      </c>
    </row>
    <row r="20" spans="1:14" x14ac:dyDescent="0.25">
      <c r="A20" s="122">
        <v>42221</v>
      </c>
      <c r="B20" s="65" t="s">
        <v>756</v>
      </c>
      <c r="C20" s="125" t="s">
        <v>63</v>
      </c>
      <c r="D20" s="123" t="s">
        <v>16</v>
      </c>
      <c r="E20" s="76">
        <v>11.2</v>
      </c>
      <c r="F20" s="76">
        <f t="shared" si="2"/>
        <v>11.2</v>
      </c>
      <c r="G20" s="123">
        <v>1</v>
      </c>
      <c r="H20" s="32">
        <v>16</v>
      </c>
      <c r="I20" s="28">
        <f t="shared" si="0"/>
        <v>16</v>
      </c>
      <c r="J20" s="28"/>
      <c r="K20" s="29">
        <f t="shared" si="1"/>
        <v>4.8000000000000007</v>
      </c>
      <c r="L20" s="30">
        <f t="shared" si="3"/>
        <v>908.1</v>
      </c>
      <c r="M20" s="112" t="s">
        <v>803</v>
      </c>
    </row>
    <row r="21" spans="1:14" x14ac:dyDescent="0.25">
      <c r="A21" s="122">
        <v>42222</v>
      </c>
      <c r="B21" s="124" t="s">
        <v>101</v>
      </c>
      <c r="C21" s="125" t="s">
        <v>102</v>
      </c>
      <c r="D21" s="126" t="s">
        <v>13</v>
      </c>
      <c r="E21" s="76">
        <v>3.5</v>
      </c>
      <c r="F21" s="76">
        <f t="shared" si="2"/>
        <v>10.5</v>
      </c>
      <c r="G21" s="123">
        <v>3</v>
      </c>
      <c r="H21" s="32">
        <v>5</v>
      </c>
      <c r="I21" s="28">
        <f t="shared" si="0"/>
        <v>15</v>
      </c>
      <c r="J21" s="28"/>
      <c r="K21" s="29">
        <f t="shared" si="1"/>
        <v>4.5</v>
      </c>
      <c r="L21" s="30">
        <f t="shared" si="3"/>
        <v>912.6</v>
      </c>
      <c r="M21" s="112" t="s">
        <v>804</v>
      </c>
    </row>
    <row r="22" spans="1:14" x14ac:dyDescent="0.25">
      <c r="A22" s="122">
        <v>42222</v>
      </c>
      <c r="B22" s="124" t="s">
        <v>101</v>
      </c>
      <c r="C22" s="125" t="s">
        <v>102</v>
      </c>
      <c r="D22" s="113" t="s">
        <v>13</v>
      </c>
      <c r="E22" s="76">
        <v>3.5</v>
      </c>
      <c r="F22" s="76">
        <f t="shared" si="2"/>
        <v>10.5</v>
      </c>
      <c r="G22" s="123">
        <v>3</v>
      </c>
      <c r="H22" s="32">
        <v>5</v>
      </c>
      <c r="I22" s="28">
        <f t="shared" si="0"/>
        <v>15</v>
      </c>
      <c r="J22" s="28"/>
      <c r="K22" s="29">
        <f t="shared" si="1"/>
        <v>4.5</v>
      </c>
      <c r="L22" s="30">
        <f t="shared" si="3"/>
        <v>917.1</v>
      </c>
      <c r="M22" s="112" t="s">
        <v>805</v>
      </c>
    </row>
    <row r="23" spans="1:14" x14ac:dyDescent="0.25">
      <c r="A23" s="122">
        <v>42222</v>
      </c>
      <c r="B23" s="124" t="s">
        <v>101</v>
      </c>
      <c r="C23" s="125" t="s">
        <v>102</v>
      </c>
      <c r="D23" s="126" t="s">
        <v>13</v>
      </c>
      <c r="E23" s="76">
        <v>3.5</v>
      </c>
      <c r="F23" s="76">
        <f t="shared" si="2"/>
        <v>14</v>
      </c>
      <c r="G23" s="123">
        <v>4</v>
      </c>
      <c r="H23" s="32">
        <v>5</v>
      </c>
      <c r="I23" s="28">
        <f t="shared" si="0"/>
        <v>20</v>
      </c>
      <c r="J23" s="28"/>
      <c r="K23" s="29">
        <f t="shared" si="1"/>
        <v>6</v>
      </c>
      <c r="L23" s="30">
        <f t="shared" si="3"/>
        <v>923.1</v>
      </c>
      <c r="M23" s="112" t="s">
        <v>806</v>
      </c>
    </row>
    <row r="24" spans="1:14" x14ac:dyDescent="0.25">
      <c r="A24" s="122">
        <v>42222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si="2"/>
        <v>14.3</v>
      </c>
      <c r="G24" s="123">
        <v>1</v>
      </c>
      <c r="H24" s="32">
        <v>35</v>
      </c>
      <c r="I24" s="28">
        <f t="shared" si="0"/>
        <v>35</v>
      </c>
      <c r="J24" s="28"/>
      <c r="K24" s="29">
        <f t="shared" si="1"/>
        <v>20.7</v>
      </c>
      <c r="L24" s="30">
        <f t="shared" si="3"/>
        <v>943.80000000000007</v>
      </c>
      <c r="M24" s="112" t="s">
        <v>806</v>
      </c>
    </row>
    <row r="25" spans="1:14" x14ac:dyDescent="0.25">
      <c r="A25" s="122">
        <v>42222</v>
      </c>
      <c r="B25" s="124" t="s">
        <v>101</v>
      </c>
      <c r="C25" s="125" t="s">
        <v>102</v>
      </c>
      <c r="D25" s="123" t="s">
        <v>13</v>
      </c>
      <c r="E25" s="76">
        <v>3.5</v>
      </c>
      <c r="F25" s="76">
        <f t="shared" si="2"/>
        <v>175</v>
      </c>
      <c r="G25" s="123">
        <v>50</v>
      </c>
      <c r="H25" s="32">
        <v>5</v>
      </c>
      <c r="I25" s="28">
        <f t="shared" si="0"/>
        <v>250</v>
      </c>
      <c r="J25" s="28"/>
      <c r="K25" s="29">
        <f t="shared" si="1"/>
        <v>75</v>
      </c>
      <c r="L25" s="30">
        <f t="shared" si="3"/>
        <v>1018.8000000000001</v>
      </c>
      <c r="M25" s="112" t="s">
        <v>807</v>
      </c>
    </row>
    <row r="26" spans="1:14" x14ac:dyDescent="0.25">
      <c r="A26" s="122">
        <v>42223</v>
      </c>
      <c r="B26" s="124" t="s">
        <v>51</v>
      </c>
      <c r="C26" s="125" t="s">
        <v>38</v>
      </c>
      <c r="D26" s="123" t="s">
        <v>13</v>
      </c>
      <c r="E26" s="76">
        <v>3.6</v>
      </c>
      <c r="F26" s="76">
        <f t="shared" si="2"/>
        <v>3.6</v>
      </c>
      <c r="G26" s="123">
        <v>1</v>
      </c>
      <c r="H26" s="32">
        <v>10</v>
      </c>
      <c r="I26" s="28">
        <f t="shared" si="0"/>
        <v>10</v>
      </c>
      <c r="J26" s="28"/>
      <c r="K26" s="29">
        <f t="shared" si="1"/>
        <v>6.4</v>
      </c>
      <c r="L26" s="30">
        <f t="shared" si="3"/>
        <v>1025.2</v>
      </c>
      <c r="M26" s="112" t="s">
        <v>808</v>
      </c>
    </row>
    <row r="27" spans="1:14" x14ac:dyDescent="0.25">
      <c r="A27" s="122">
        <v>42223</v>
      </c>
      <c r="B27" s="67" t="s">
        <v>96</v>
      </c>
      <c r="C27" s="125" t="s">
        <v>63</v>
      </c>
      <c r="D27" s="123" t="s">
        <v>20</v>
      </c>
      <c r="E27" s="76">
        <v>17.5</v>
      </c>
      <c r="F27" s="76">
        <f t="shared" si="2"/>
        <v>17.5</v>
      </c>
      <c r="G27" s="123">
        <v>1</v>
      </c>
      <c r="H27" s="32">
        <v>25</v>
      </c>
      <c r="I27" s="28">
        <f t="shared" si="0"/>
        <v>25</v>
      </c>
      <c r="J27" s="28"/>
      <c r="K27" s="29">
        <f t="shared" si="1"/>
        <v>7.5</v>
      </c>
      <c r="L27" s="30">
        <f t="shared" si="3"/>
        <v>1032.7</v>
      </c>
      <c r="M27" s="112" t="s">
        <v>809</v>
      </c>
    </row>
    <row r="28" spans="1:14" x14ac:dyDescent="0.25">
      <c r="A28" s="122">
        <v>42223</v>
      </c>
      <c r="B28" s="123" t="s">
        <v>329</v>
      </c>
      <c r="C28" s="125" t="s">
        <v>63</v>
      </c>
      <c r="D28" s="123" t="s">
        <v>16</v>
      </c>
      <c r="E28" s="76">
        <v>7</v>
      </c>
      <c r="F28" s="76">
        <f t="shared" si="2"/>
        <v>21</v>
      </c>
      <c r="G28" s="123">
        <v>3</v>
      </c>
      <c r="H28" s="32">
        <v>10</v>
      </c>
      <c r="I28" s="28">
        <f t="shared" si="0"/>
        <v>30</v>
      </c>
      <c r="J28" s="28"/>
      <c r="K28" s="29">
        <f t="shared" si="1"/>
        <v>9</v>
      </c>
      <c r="L28" s="30">
        <f t="shared" si="3"/>
        <v>1041.7</v>
      </c>
      <c r="M28" s="112" t="s">
        <v>810</v>
      </c>
    </row>
    <row r="29" spans="1:14" x14ac:dyDescent="0.25">
      <c r="A29" s="122">
        <v>42223</v>
      </c>
      <c r="B29" s="124" t="s">
        <v>37</v>
      </c>
      <c r="C29" s="125" t="s">
        <v>38</v>
      </c>
      <c r="D29" s="123" t="s">
        <v>13</v>
      </c>
      <c r="E29" s="76">
        <v>14.3</v>
      </c>
      <c r="F29" s="76">
        <f t="shared" si="2"/>
        <v>14.3</v>
      </c>
      <c r="G29" s="123">
        <v>1</v>
      </c>
      <c r="H29" s="32">
        <v>35</v>
      </c>
      <c r="I29" s="28">
        <f t="shared" si="0"/>
        <v>35</v>
      </c>
      <c r="J29" s="28"/>
      <c r="K29" s="29">
        <f t="shared" si="1"/>
        <v>20.7</v>
      </c>
      <c r="L29" s="30">
        <f t="shared" si="3"/>
        <v>1062.4000000000001</v>
      </c>
      <c r="M29" s="112" t="s">
        <v>811</v>
      </c>
    </row>
    <row r="30" spans="1:14" x14ac:dyDescent="0.25">
      <c r="A30" s="122">
        <v>42223</v>
      </c>
      <c r="B30" s="124" t="s">
        <v>51</v>
      </c>
      <c r="C30" s="125" t="s">
        <v>38</v>
      </c>
      <c r="D30" s="123" t="s">
        <v>13</v>
      </c>
      <c r="E30" s="76">
        <v>3.6</v>
      </c>
      <c r="F30" s="76">
        <f t="shared" si="2"/>
        <v>7.2</v>
      </c>
      <c r="G30" s="123">
        <v>2</v>
      </c>
      <c r="H30" s="32">
        <v>10</v>
      </c>
      <c r="I30" s="28">
        <f t="shared" si="0"/>
        <v>20</v>
      </c>
      <c r="J30" s="28"/>
      <c r="K30" s="29">
        <f t="shared" si="1"/>
        <v>12.8</v>
      </c>
      <c r="L30" s="30">
        <f t="shared" si="3"/>
        <v>1075.2</v>
      </c>
      <c r="M30" s="112" t="s">
        <v>812</v>
      </c>
    </row>
    <row r="31" spans="1:14" x14ac:dyDescent="0.25">
      <c r="A31" s="122">
        <v>42223</v>
      </c>
      <c r="B31" s="124" t="s">
        <v>434</v>
      </c>
      <c r="C31" s="125" t="s">
        <v>38</v>
      </c>
      <c r="D31" s="123" t="s">
        <v>13</v>
      </c>
      <c r="E31" s="76">
        <v>3.6</v>
      </c>
      <c r="F31" s="76">
        <f t="shared" si="2"/>
        <v>3.6</v>
      </c>
      <c r="G31" s="123">
        <v>1</v>
      </c>
      <c r="H31" s="32">
        <v>10</v>
      </c>
      <c r="I31" s="28">
        <f t="shared" si="0"/>
        <v>10</v>
      </c>
      <c r="J31" s="28"/>
      <c r="K31" s="29">
        <f t="shared" si="1"/>
        <v>6.4</v>
      </c>
      <c r="L31" s="30">
        <f t="shared" si="3"/>
        <v>1081.6000000000001</v>
      </c>
      <c r="M31" s="112" t="s">
        <v>812</v>
      </c>
    </row>
    <row r="32" spans="1:14" x14ac:dyDescent="0.25">
      <c r="A32" s="122">
        <v>42223</v>
      </c>
      <c r="B32" s="124" t="s">
        <v>106</v>
      </c>
      <c r="C32" s="125" t="s">
        <v>38</v>
      </c>
      <c r="D32" s="123" t="s">
        <v>13</v>
      </c>
      <c r="E32" s="76">
        <v>3.6</v>
      </c>
      <c r="F32" s="76">
        <f t="shared" si="2"/>
        <v>3.6</v>
      </c>
      <c r="G32" s="123">
        <v>1</v>
      </c>
      <c r="H32" s="32">
        <v>10</v>
      </c>
      <c r="I32" s="28">
        <f t="shared" si="0"/>
        <v>10</v>
      </c>
      <c r="J32" s="28"/>
      <c r="K32" s="29">
        <f t="shared" si="1"/>
        <v>6.4</v>
      </c>
      <c r="L32" s="30">
        <f t="shared" si="3"/>
        <v>1088.0000000000002</v>
      </c>
      <c r="M32" s="112" t="s">
        <v>812</v>
      </c>
    </row>
    <row r="33" spans="1:13" x14ac:dyDescent="0.25">
      <c r="A33" s="122">
        <v>42223</v>
      </c>
      <c r="B33" s="124" t="s">
        <v>80</v>
      </c>
      <c r="C33" s="125" t="s">
        <v>38</v>
      </c>
      <c r="D33" s="123" t="s">
        <v>13</v>
      </c>
      <c r="E33" s="76">
        <v>3.6</v>
      </c>
      <c r="F33" s="76">
        <f t="shared" si="2"/>
        <v>3.6</v>
      </c>
      <c r="G33" s="123">
        <v>1</v>
      </c>
      <c r="H33" s="32">
        <v>10</v>
      </c>
      <c r="I33" s="28">
        <f t="shared" si="0"/>
        <v>10</v>
      </c>
      <c r="J33" s="28"/>
      <c r="K33" s="29">
        <f t="shared" si="1"/>
        <v>6.4</v>
      </c>
      <c r="L33" s="30">
        <f t="shared" si="3"/>
        <v>1094.4000000000003</v>
      </c>
      <c r="M33" s="112" t="s">
        <v>812</v>
      </c>
    </row>
    <row r="34" spans="1:13" x14ac:dyDescent="0.25">
      <c r="A34" s="122">
        <v>42224</v>
      </c>
      <c r="B34" s="124" t="s">
        <v>146</v>
      </c>
      <c r="C34" s="125" t="s">
        <v>63</v>
      </c>
      <c r="D34" s="123" t="s">
        <v>88</v>
      </c>
      <c r="E34" s="76">
        <v>12</v>
      </c>
      <c r="F34" s="76">
        <f t="shared" si="2"/>
        <v>12</v>
      </c>
      <c r="G34" s="123">
        <v>1</v>
      </c>
      <c r="H34" s="32">
        <v>15</v>
      </c>
      <c r="I34" s="28">
        <f t="shared" si="0"/>
        <v>15</v>
      </c>
      <c r="J34" s="28"/>
      <c r="K34" s="29">
        <f t="shared" si="1"/>
        <v>3</v>
      </c>
      <c r="L34" s="30">
        <f t="shared" si="3"/>
        <v>1097.4000000000003</v>
      </c>
      <c r="M34" s="112" t="s">
        <v>813</v>
      </c>
    </row>
    <row r="35" spans="1:13" x14ac:dyDescent="0.25">
      <c r="A35" s="122">
        <v>42225</v>
      </c>
      <c r="B35" s="123" t="s">
        <v>181</v>
      </c>
      <c r="C35" s="125" t="s">
        <v>182</v>
      </c>
      <c r="D35" s="123" t="s">
        <v>14</v>
      </c>
      <c r="E35" s="76">
        <v>28</v>
      </c>
      <c r="F35" s="76">
        <f t="shared" si="2"/>
        <v>56</v>
      </c>
      <c r="G35" s="123">
        <v>2</v>
      </c>
      <c r="H35" s="32">
        <v>30</v>
      </c>
      <c r="I35" s="28">
        <f t="shared" si="0"/>
        <v>60</v>
      </c>
      <c r="J35" s="28"/>
      <c r="K35" s="29">
        <f t="shared" si="1"/>
        <v>4</v>
      </c>
      <c r="L35" s="30">
        <f t="shared" si="3"/>
        <v>1101.4000000000003</v>
      </c>
      <c r="M35" s="112" t="s">
        <v>814</v>
      </c>
    </row>
    <row r="36" spans="1:13" x14ac:dyDescent="0.25">
      <c r="A36" s="122">
        <v>42225</v>
      </c>
      <c r="B36" s="124" t="s">
        <v>268</v>
      </c>
      <c r="C36" s="125" t="s">
        <v>41</v>
      </c>
      <c r="D36" s="123" t="s">
        <v>88</v>
      </c>
      <c r="E36" s="76">
        <v>24</v>
      </c>
      <c r="F36" s="76">
        <f t="shared" si="2"/>
        <v>24</v>
      </c>
      <c r="G36" s="123">
        <v>1</v>
      </c>
      <c r="H36" s="32">
        <v>30</v>
      </c>
      <c r="I36" s="28">
        <f t="shared" si="0"/>
        <v>30</v>
      </c>
      <c r="J36" s="28"/>
      <c r="K36" s="29">
        <f t="shared" si="1"/>
        <v>6</v>
      </c>
      <c r="L36" s="30">
        <f t="shared" si="3"/>
        <v>1107.4000000000003</v>
      </c>
      <c r="M36" s="112" t="s">
        <v>815</v>
      </c>
    </row>
    <row r="37" spans="1:13" x14ac:dyDescent="0.25">
      <c r="A37" s="73">
        <v>42226</v>
      </c>
      <c r="B37" s="123" t="s">
        <v>61</v>
      </c>
      <c r="C37" s="125" t="s">
        <v>36</v>
      </c>
      <c r="D37" s="123" t="s">
        <v>20</v>
      </c>
      <c r="E37" s="76">
        <v>14</v>
      </c>
      <c r="F37" s="76">
        <f t="shared" si="2"/>
        <v>14</v>
      </c>
      <c r="G37" s="123">
        <v>1</v>
      </c>
      <c r="H37" s="32">
        <v>20</v>
      </c>
      <c r="I37" s="28">
        <f t="shared" si="0"/>
        <v>20</v>
      </c>
      <c r="J37" s="28"/>
      <c r="K37" s="29">
        <f t="shared" si="1"/>
        <v>6</v>
      </c>
      <c r="L37" s="30">
        <f t="shared" si="3"/>
        <v>1113.4000000000003</v>
      </c>
      <c r="M37" s="112" t="s">
        <v>816</v>
      </c>
    </row>
    <row r="38" spans="1:13" x14ac:dyDescent="0.25">
      <c r="A38" s="73">
        <v>42226</v>
      </c>
      <c r="B38" s="123" t="s">
        <v>259</v>
      </c>
      <c r="C38" s="125" t="s">
        <v>36</v>
      </c>
      <c r="D38" s="123" t="s">
        <v>20</v>
      </c>
      <c r="E38" s="76">
        <v>14</v>
      </c>
      <c r="F38" s="76">
        <f t="shared" si="2"/>
        <v>14</v>
      </c>
      <c r="G38" s="123">
        <v>1</v>
      </c>
      <c r="H38" s="32">
        <v>20</v>
      </c>
      <c r="I38" s="28">
        <f t="shared" si="0"/>
        <v>20</v>
      </c>
      <c r="J38" s="28"/>
      <c r="K38" s="29">
        <f t="shared" si="1"/>
        <v>6</v>
      </c>
      <c r="L38" s="30">
        <f t="shared" si="3"/>
        <v>1119.4000000000003</v>
      </c>
      <c r="M38" s="112" t="s">
        <v>816</v>
      </c>
    </row>
    <row r="39" spans="1:13" x14ac:dyDescent="0.25">
      <c r="A39" s="73">
        <v>42226</v>
      </c>
      <c r="B39" s="124" t="s">
        <v>817</v>
      </c>
      <c r="C39" s="125" t="s">
        <v>36</v>
      </c>
      <c r="D39" s="123" t="s">
        <v>20</v>
      </c>
      <c r="E39" s="76">
        <v>14</v>
      </c>
      <c r="F39" s="76">
        <f t="shared" si="2"/>
        <v>14</v>
      </c>
      <c r="G39" s="123">
        <v>1</v>
      </c>
      <c r="H39" s="32">
        <v>20</v>
      </c>
      <c r="I39" s="28">
        <f t="shared" si="0"/>
        <v>20</v>
      </c>
      <c r="J39" s="28"/>
      <c r="K39" s="29">
        <f t="shared" si="1"/>
        <v>6</v>
      </c>
      <c r="L39" s="30">
        <f t="shared" si="3"/>
        <v>1125.4000000000003</v>
      </c>
      <c r="M39" s="112" t="s">
        <v>816</v>
      </c>
    </row>
    <row r="40" spans="1:13" x14ac:dyDescent="0.25">
      <c r="A40" s="73" t="s">
        <v>818</v>
      </c>
      <c r="B40" s="124" t="s">
        <v>47</v>
      </c>
      <c r="C40" s="125" t="s">
        <v>48</v>
      </c>
      <c r="D40" s="123" t="s">
        <v>13</v>
      </c>
      <c r="E40" s="76">
        <v>0.95</v>
      </c>
      <c r="F40" s="76">
        <f t="shared" si="2"/>
        <v>3.8</v>
      </c>
      <c r="G40" s="123">
        <v>4</v>
      </c>
      <c r="H40" s="32">
        <v>1</v>
      </c>
      <c r="I40" s="28">
        <f t="shared" si="0"/>
        <v>4</v>
      </c>
      <c r="J40" s="28"/>
      <c r="K40" s="29">
        <f t="shared" si="1"/>
        <v>0.20000000000000018</v>
      </c>
      <c r="L40" s="30">
        <f t="shared" si="3"/>
        <v>1125.6000000000004</v>
      </c>
      <c r="M40" s="112" t="s">
        <v>819</v>
      </c>
    </row>
    <row r="41" spans="1:13" x14ac:dyDescent="0.25">
      <c r="A41" s="73" t="s">
        <v>818</v>
      </c>
      <c r="B41" s="124" t="s">
        <v>188</v>
      </c>
      <c r="C41" s="125" t="s">
        <v>63</v>
      </c>
      <c r="D41" s="123" t="s">
        <v>88</v>
      </c>
      <c r="E41" s="76">
        <v>12</v>
      </c>
      <c r="F41" s="76">
        <f t="shared" si="2"/>
        <v>12</v>
      </c>
      <c r="G41" s="123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 t="shared" si="3"/>
        <v>1128.6000000000004</v>
      </c>
      <c r="M41" s="112" t="s">
        <v>820</v>
      </c>
    </row>
    <row r="42" spans="1:13" x14ac:dyDescent="0.25">
      <c r="A42" s="73" t="s">
        <v>821</v>
      </c>
      <c r="B42" s="123" t="s">
        <v>40</v>
      </c>
      <c r="C42" s="125" t="s">
        <v>41</v>
      </c>
      <c r="D42" s="123" t="s">
        <v>18</v>
      </c>
      <c r="E42" s="76">
        <v>35.799999999999997</v>
      </c>
      <c r="F42" s="76">
        <f t="shared" si="2"/>
        <v>35.799999999999997</v>
      </c>
      <c r="G42" s="123">
        <v>1</v>
      </c>
      <c r="H42" s="32">
        <v>39.9</v>
      </c>
      <c r="I42" s="28">
        <f t="shared" si="0"/>
        <v>39.9</v>
      </c>
      <c r="J42" s="28"/>
      <c r="K42" s="29">
        <f t="shared" si="1"/>
        <v>4.1000000000000014</v>
      </c>
      <c r="L42" s="30">
        <f t="shared" si="3"/>
        <v>1132.7000000000003</v>
      </c>
      <c r="M42" s="112" t="s">
        <v>822</v>
      </c>
    </row>
    <row r="43" spans="1:13" x14ac:dyDescent="0.25">
      <c r="A43" s="73" t="s">
        <v>823</v>
      </c>
      <c r="B43" s="124" t="s">
        <v>37</v>
      </c>
      <c r="C43" s="125" t="s">
        <v>38</v>
      </c>
      <c r="D43" s="123" t="s">
        <v>13</v>
      </c>
      <c r="E43" s="76">
        <v>14.3</v>
      </c>
      <c r="F43" s="76">
        <f t="shared" si="2"/>
        <v>14.3</v>
      </c>
      <c r="G43" s="123">
        <v>1</v>
      </c>
      <c r="H43" s="32">
        <v>35</v>
      </c>
      <c r="I43" s="28">
        <f t="shared" si="0"/>
        <v>35</v>
      </c>
      <c r="J43" s="28"/>
      <c r="K43" s="29">
        <f t="shared" si="1"/>
        <v>20.7</v>
      </c>
      <c r="L43" s="30">
        <f t="shared" si="3"/>
        <v>1153.4000000000003</v>
      </c>
      <c r="M43" s="112" t="s">
        <v>824</v>
      </c>
    </row>
    <row r="44" spans="1:13" x14ac:dyDescent="0.25">
      <c r="A44" s="73" t="s">
        <v>825</v>
      </c>
      <c r="B44" s="124" t="s">
        <v>37</v>
      </c>
      <c r="C44" s="125" t="s">
        <v>38</v>
      </c>
      <c r="D44" s="123" t="s">
        <v>13</v>
      </c>
      <c r="E44" s="76">
        <v>14.3</v>
      </c>
      <c r="F44" s="76">
        <f t="shared" ref="F44:F55" si="4">E44*G44</f>
        <v>28.6</v>
      </c>
      <c r="G44" s="123">
        <v>2</v>
      </c>
      <c r="H44" s="32">
        <v>35</v>
      </c>
      <c r="I44" s="28">
        <f t="shared" ref="I44:I55" si="5">H44*G44</f>
        <v>70</v>
      </c>
      <c r="J44" s="28"/>
      <c r="K44" s="29">
        <f t="shared" ref="K44:K53" si="6">I44-F44</f>
        <v>41.4</v>
      </c>
      <c r="L44" s="30">
        <f t="shared" ref="L44:L52" si="7">L43+K44</f>
        <v>1194.8000000000004</v>
      </c>
      <c r="M44" s="112" t="s">
        <v>826</v>
      </c>
    </row>
    <row r="45" spans="1:13" x14ac:dyDescent="0.25">
      <c r="A45" s="73" t="s">
        <v>825</v>
      </c>
      <c r="B45" s="123" t="s">
        <v>446</v>
      </c>
      <c r="C45" s="125" t="s">
        <v>447</v>
      </c>
      <c r="D45" s="123" t="s">
        <v>13</v>
      </c>
      <c r="E45" s="76">
        <v>4.7</v>
      </c>
      <c r="F45" s="76">
        <f t="shared" si="4"/>
        <v>4.7</v>
      </c>
      <c r="G45" s="123">
        <v>1</v>
      </c>
      <c r="H45" s="32">
        <v>12</v>
      </c>
      <c r="I45" s="28">
        <f t="shared" si="5"/>
        <v>12</v>
      </c>
      <c r="J45" s="28"/>
      <c r="K45" s="29">
        <f t="shared" si="6"/>
        <v>7.3</v>
      </c>
      <c r="L45" s="30">
        <f t="shared" si="7"/>
        <v>1202.1000000000004</v>
      </c>
      <c r="M45" s="112" t="s">
        <v>826</v>
      </c>
    </row>
    <row r="46" spans="1:13" x14ac:dyDescent="0.25">
      <c r="A46" s="73" t="s">
        <v>825</v>
      </c>
      <c r="B46" s="123" t="s">
        <v>40</v>
      </c>
      <c r="C46" s="125" t="s">
        <v>41</v>
      </c>
      <c r="D46" s="123" t="s">
        <v>18</v>
      </c>
      <c r="E46" s="76">
        <v>35.799999999999997</v>
      </c>
      <c r="F46" s="76">
        <f t="shared" si="4"/>
        <v>35.799999999999997</v>
      </c>
      <c r="G46" s="123">
        <v>1</v>
      </c>
      <c r="H46" s="32">
        <v>39.9</v>
      </c>
      <c r="I46" s="28">
        <f t="shared" si="5"/>
        <v>39.9</v>
      </c>
      <c r="J46" s="28"/>
      <c r="K46" s="29">
        <f t="shared" si="6"/>
        <v>4.1000000000000014</v>
      </c>
      <c r="L46" s="30">
        <f t="shared" si="7"/>
        <v>1206.2000000000003</v>
      </c>
      <c r="M46" s="112" t="s">
        <v>826</v>
      </c>
    </row>
    <row r="47" spans="1:13" x14ac:dyDescent="0.25">
      <c r="A47" s="73" t="s">
        <v>825</v>
      </c>
      <c r="B47" s="124" t="s">
        <v>746</v>
      </c>
      <c r="C47" s="125" t="s">
        <v>41</v>
      </c>
      <c r="D47" s="123" t="s">
        <v>88</v>
      </c>
      <c r="E47" s="76">
        <v>24</v>
      </c>
      <c r="F47" s="76">
        <f t="shared" si="4"/>
        <v>24</v>
      </c>
      <c r="G47" s="123">
        <v>1</v>
      </c>
      <c r="H47" s="32">
        <v>30</v>
      </c>
      <c r="I47" s="28">
        <f t="shared" si="5"/>
        <v>30</v>
      </c>
      <c r="J47" s="28"/>
      <c r="K47" s="29">
        <f t="shared" si="6"/>
        <v>6</v>
      </c>
      <c r="L47" s="30">
        <f t="shared" si="7"/>
        <v>1212.2000000000003</v>
      </c>
      <c r="M47" s="112" t="s">
        <v>826</v>
      </c>
    </row>
    <row r="48" spans="1:13" x14ac:dyDescent="0.25">
      <c r="A48" s="73" t="s">
        <v>825</v>
      </c>
      <c r="B48" s="124" t="s">
        <v>827</v>
      </c>
      <c r="C48" s="125" t="s">
        <v>126</v>
      </c>
      <c r="D48" s="123" t="s">
        <v>16</v>
      </c>
      <c r="E48" s="76">
        <v>31.5</v>
      </c>
      <c r="F48" s="76">
        <f t="shared" si="4"/>
        <v>31.5</v>
      </c>
      <c r="G48" s="123">
        <v>1</v>
      </c>
      <c r="H48" s="32">
        <v>45</v>
      </c>
      <c r="I48" s="28">
        <f t="shared" si="5"/>
        <v>45</v>
      </c>
      <c r="J48" s="28"/>
      <c r="K48" s="29">
        <f t="shared" si="6"/>
        <v>13.5</v>
      </c>
      <c r="L48" s="30">
        <f t="shared" si="7"/>
        <v>1225.7000000000003</v>
      </c>
      <c r="M48" s="112" t="s">
        <v>826</v>
      </c>
    </row>
    <row r="49" spans="1:14" x14ac:dyDescent="0.25">
      <c r="A49" s="73" t="s">
        <v>825</v>
      </c>
      <c r="B49" s="124" t="s">
        <v>436</v>
      </c>
      <c r="C49" s="125" t="s">
        <v>437</v>
      </c>
      <c r="D49" s="123" t="s">
        <v>16</v>
      </c>
      <c r="E49" s="76">
        <v>15.4</v>
      </c>
      <c r="F49" s="76">
        <f t="shared" si="4"/>
        <v>30.8</v>
      </c>
      <c r="G49" s="123">
        <v>2</v>
      </c>
      <c r="H49" s="32">
        <v>22</v>
      </c>
      <c r="I49" s="28">
        <f t="shared" si="5"/>
        <v>44</v>
      </c>
      <c r="J49" s="28"/>
      <c r="K49" s="29">
        <f t="shared" si="6"/>
        <v>13.2</v>
      </c>
      <c r="L49" s="30">
        <f>L48+K49</f>
        <v>1238.9000000000003</v>
      </c>
      <c r="M49" s="112" t="s">
        <v>826</v>
      </c>
    </row>
    <row r="50" spans="1:14" x14ac:dyDescent="0.25">
      <c r="A50" s="73" t="s">
        <v>825</v>
      </c>
      <c r="B50" s="124" t="s">
        <v>101</v>
      </c>
      <c r="C50" s="125" t="s">
        <v>102</v>
      </c>
      <c r="D50" s="123" t="s">
        <v>13</v>
      </c>
      <c r="E50" s="76">
        <v>3.5</v>
      </c>
      <c r="F50" s="76">
        <f t="shared" si="4"/>
        <v>7</v>
      </c>
      <c r="G50" s="123">
        <v>2</v>
      </c>
      <c r="H50" s="32">
        <v>5</v>
      </c>
      <c r="I50" s="28">
        <f t="shared" si="5"/>
        <v>10</v>
      </c>
      <c r="J50" s="28"/>
      <c r="K50" s="29">
        <f t="shared" si="6"/>
        <v>3</v>
      </c>
      <c r="L50" s="30">
        <f>L49+K50</f>
        <v>1241.9000000000003</v>
      </c>
      <c r="M50" s="112" t="s">
        <v>828</v>
      </c>
    </row>
    <row r="51" spans="1:14" x14ac:dyDescent="0.25">
      <c r="A51" s="73" t="s">
        <v>825</v>
      </c>
      <c r="B51" s="123" t="s">
        <v>237</v>
      </c>
      <c r="C51" s="125" t="s">
        <v>41</v>
      </c>
      <c r="D51" s="123" t="s">
        <v>20</v>
      </c>
      <c r="E51" s="76">
        <v>17.5</v>
      </c>
      <c r="F51" s="76">
        <f>E51*G51</f>
        <v>17.5</v>
      </c>
      <c r="G51" s="123">
        <v>1</v>
      </c>
      <c r="H51" s="32">
        <v>25</v>
      </c>
      <c r="I51" s="28">
        <f t="shared" si="5"/>
        <v>25</v>
      </c>
      <c r="J51" s="28"/>
      <c r="K51" s="29">
        <f t="shared" si="6"/>
        <v>7.5</v>
      </c>
      <c r="L51" s="30">
        <f t="shared" si="7"/>
        <v>1249.4000000000003</v>
      </c>
      <c r="M51" s="112" t="s">
        <v>829</v>
      </c>
    </row>
    <row r="52" spans="1:14" x14ac:dyDescent="0.25">
      <c r="A52" s="73" t="s">
        <v>825</v>
      </c>
      <c r="B52" s="124" t="s">
        <v>37</v>
      </c>
      <c r="C52" s="125" t="s">
        <v>38</v>
      </c>
      <c r="D52" s="123" t="s">
        <v>13</v>
      </c>
      <c r="E52" s="76">
        <v>14.3</v>
      </c>
      <c r="F52" s="76">
        <f t="shared" si="4"/>
        <v>42.900000000000006</v>
      </c>
      <c r="G52" s="123">
        <v>3</v>
      </c>
      <c r="H52" s="32">
        <v>35</v>
      </c>
      <c r="I52" s="28">
        <f t="shared" si="5"/>
        <v>105</v>
      </c>
      <c r="J52" s="28"/>
      <c r="K52" s="29">
        <f t="shared" si="6"/>
        <v>62.099999999999994</v>
      </c>
      <c r="L52" s="30">
        <f t="shared" si="7"/>
        <v>1311.5000000000002</v>
      </c>
      <c r="M52" s="112" t="s">
        <v>830</v>
      </c>
    </row>
    <row r="53" spans="1:14" x14ac:dyDescent="0.25">
      <c r="A53" s="73" t="s">
        <v>825</v>
      </c>
      <c r="B53" s="124" t="s">
        <v>82</v>
      </c>
      <c r="C53" s="125" t="s">
        <v>83</v>
      </c>
      <c r="D53" s="123" t="s">
        <v>13</v>
      </c>
      <c r="E53" s="76">
        <v>3</v>
      </c>
      <c r="F53" s="76">
        <f t="shared" si="4"/>
        <v>9</v>
      </c>
      <c r="G53" s="123">
        <v>3</v>
      </c>
      <c r="H53" s="32">
        <v>15</v>
      </c>
      <c r="I53" s="28">
        <f t="shared" si="5"/>
        <v>45</v>
      </c>
      <c r="J53" s="28"/>
      <c r="K53" s="29">
        <f t="shared" si="6"/>
        <v>36</v>
      </c>
      <c r="L53" s="30">
        <f t="shared" ref="L53:L59" si="8">L52+K53</f>
        <v>1347.5000000000002</v>
      </c>
      <c r="M53" s="112" t="s">
        <v>830</v>
      </c>
    </row>
    <row r="54" spans="1:14" x14ac:dyDescent="0.25">
      <c r="A54" s="73" t="s">
        <v>825</v>
      </c>
      <c r="B54" s="123" t="s">
        <v>446</v>
      </c>
      <c r="C54" s="125" t="s">
        <v>447</v>
      </c>
      <c r="D54" s="123" t="s">
        <v>13</v>
      </c>
      <c r="E54" s="76">
        <v>4.7</v>
      </c>
      <c r="F54" s="76">
        <f t="shared" si="4"/>
        <v>4.7</v>
      </c>
      <c r="G54" s="123">
        <v>1</v>
      </c>
      <c r="H54" s="32">
        <v>12</v>
      </c>
      <c r="I54" s="28">
        <f t="shared" si="5"/>
        <v>12</v>
      </c>
      <c r="J54" s="28"/>
      <c r="K54" s="29">
        <f>I54-F54</f>
        <v>7.3</v>
      </c>
      <c r="L54" s="30">
        <f t="shared" si="8"/>
        <v>1354.8000000000002</v>
      </c>
      <c r="M54" s="112" t="s">
        <v>830</v>
      </c>
    </row>
    <row r="55" spans="1:14" x14ac:dyDescent="0.25">
      <c r="A55" s="73" t="s">
        <v>825</v>
      </c>
      <c r="B55" s="123" t="s">
        <v>446</v>
      </c>
      <c r="C55" s="125" t="s">
        <v>447</v>
      </c>
      <c r="D55" s="123" t="s">
        <v>13</v>
      </c>
      <c r="E55" s="76">
        <v>4.7</v>
      </c>
      <c r="F55" s="76">
        <f t="shared" si="4"/>
        <v>9.4</v>
      </c>
      <c r="G55" s="123">
        <v>2</v>
      </c>
      <c r="H55" s="32">
        <v>12</v>
      </c>
      <c r="I55" s="28">
        <f t="shared" si="5"/>
        <v>24</v>
      </c>
      <c r="J55" s="28"/>
      <c r="K55" s="29">
        <f>I55-F55</f>
        <v>14.6</v>
      </c>
      <c r="L55" s="30">
        <f t="shared" si="8"/>
        <v>1369.4</v>
      </c>
      <c r="M55" s="112" t="s">
        <v>831</v>
      </c>
    </row>
    <row r="56" spans="1:14" x14ac:dyDescent="0.25">
      <c r="A56" s="73" t="s">
        <v>825</v>
      </c>
      <c r="B56" s="123" t="s">
        <v>40</v>
      </c>
      <c r="C56" s="125" t="s">
        <v>41</v>
      </c>
      <c r="D56" s="123" t="s">
        <v>18</v>
      </c>
      <c r="E56" s="76">
        <v>35.799999999999997</v>
      </c>
      <c r="F56" s="76">
        <f t="shared" ref="F56:F62" si="9">E56*G56</f>
        <v>35.799999999999997</v>
      </c>
      <c r="G56" s="123">
        <v>1</v>
      </c>
      <c r="H56" s="32">
        <v>39.9</v>
      </c>
      <c r="I56" s="28">
        <f>H56*G56</f>
        <v>39.9</v>
      </c>
      <c r="J56" s="28"/>
      <c r="K56" s="29">
        <f>I56-F56</f>
        <v>4.1000000000000014</v>
      </c>
      <c r="L56" s="30">
        <f>L55+K56</f>
        <v>1373.5</v>
      </c>
      <c r="M56" s="112" t="s">
        <v>832</v>
      </c>
    </row>
    <row r="57" spans="1:14" x14ac:dyDescent="0.25">
      <c r="A57" s="73">
        <v>42234</v>
      </c>
      <c r="B57" s="124" t="s">
        <v>268</v>
      </c>
      <c r="C57" s="125" t="s">
        <v>41</v>
      </c>
      <c r="D57" s="123" t="s">
        <v>88</v>
      </c>
      <c r="E57" s="76">
        <v>24</v>
      </c>
      <c r="F57" s="76">
        <f t="shared" si="9"/>
        <v>24</v>
      </c>
      <c r="G57" s="123">
        <v>1</v>
      </c>
      <c r="H57" s="32">
        <v>30</v>
      </c>
      <c r="I57" s="28">
        <f t="shared" ref="I57:I70" si="10">H57*G57</f>
        <v>30</v>
      </c>
      <c r="J57" s="28"/>
      <c r="K57" s="29">
        <f t="shared" ref="K57:K65" si="11">I57-F57</f>
        <v>6</v>
      </c>
      <c r="L57" s="30">
        <f t="shared" si="8"/>
        <v>1379.5</v>
      </c>
      <c r="M57" s="112" t="s">
        <v>833</v>
      </c>
    </row>
    <row r="58" spans="1:14" x14ac:dyDescent="0.25">
      <c r="A58" s="73" t="s">
        <v>834</v>
      </c>
      <c r="B58" s="124" t="s">
        <v>436</v>
      </c>
      <c r="C58" s="125" t="s">
        <v>437</v>
      </c>
      <c r="D58" s="123" t="s">
        <v>16</v>
      </c>
      <c r="E58" s="76">
        <v>15.4</v>
      </c>
      <c r="F58" s="76">
        <f t="shared" si="9"/>
        <v>15.4</v>
      </c>
      <c r="G58" s="123">
        <v>1</v>
      </c>
      <c r="H58" s="32">
        <v>22</v>
      </c>
      <c r="I58" s="28">
        <f t="shared" si="10"/>
        <v>22</v>
      </c>
      <c r="J58" s="28"/>
      <c r="K58" s="29">
        <f t="shared" si="11"/>
        <v>6.6</v>
      </c>
      <c r="L58" s="30">
        <f t="shared" si="8"/>
        <v>1386.1</v>
      </c>
      <c r="M58" s="112" t="s">
        <v>835</v>
      </c>
    </row>
    <row r="59" spans="1:14" x14ac:dyDescent="0.25">
      <c r="A59" s="73" t="s">
        <v>836</v>
      </c>
      <c r="B59" s="124" t="s">
        <v>268</v>
      </c>
      <c r="C59" s="125" t="s">
        <v>41</v>
      </c>
      <c r="D59" s="123" t="s">
        <v>88</v>
      </c>
      <c r="E59" s="76">
        <v>24</v>
      </c>
      <c r="F59" s="76">
        <f t="shared" si="9"/>
        <v>24</v>
      </c>
      <c r="G59" s="123">
        <v>1</v>
      </c>
      <c r="H59" s="32">
        <v>30</v>
      </c>
      <c r="I59" s="28">
        <f t="shared" si="10"/>
        <v>30</v>
      </c>
      <c r="J59" s="28"/>
      <c r="K59" s="29">
        <f t="shared" si="11"/>
        <v>6</v>
      </c>
      <c r="L59" s="30">
        <f t="shared" si="8"/>
        <v>1392.1</v>
      </c>
      <c r="M59" s="112" t="s">
        <v>837</v>
      </c>
    </row>
    <row r="60" spans="1:14" x14ac:dyDescent="0.25">
      <c r="A60" s="73" t="s">
        <v>838</v>
      </c>
      <c r="B60" s="124" t="s">
        <v>101</v>
      </c>
      <c r="C60" s="125" t="s">
        <v>102</v>
      </c>
      <c r="D60" s="123" t="s">
        <v>13</v>
      </c>
      <c r="E60" s="76">
        <v>3.5</v>
      </c>
      <c r="F60" s="76">
        <f t="shared" si="9"/>
        <v>14</v>
      </c>
      <c r="G60" s="123">
        <v>4</v>
      </c>
      <c r="H60" s="32">
        <v>5</v>
      </c>
      <c r="I60" s="28">
        <f t="shared" si="10"/>
        <v>20</v>
      </c>
      <c r="J60" s="28"/>
      <c r="K60" s="29">
        <f t="shared" si="11"/>
        <v>6</v>
      </c>
      <c r="L60" s="30">
        <f t="shared" ref="L60:L75" si="12">L59+K60</f>
        <v>1398.1</v>
      </c>
      <c r="M60" s="112" t="s">
        <v>839</v>
      </c>
    </row>
    <row r="61" spans="1:14" x14ac:dyDescent="0.25">
      <c r="A61" s="73" t="s">
        <v>841</v>
      </c>
      <c r="B61" s="123" t="s">
        <v>322</v>
      </c>
      <c r="C61" s="125" t="s">
        <v>321</v>
      </c>
      <c r="D61" s="123" t="s">
        <v>13</v>
      </c>
      <c r="E61" s="76">
        <v>2.5</v>
      </c>
      <c r="F61" s="76">
        <f>E61*G61</f>
        <v>7.5</v>
      </c>
      <c r="G61" s="123">
        <v>3</v>
      </c>
      <c r="H61" s="32">
        <v>10</v>
      </c>
      <c r="I61" s="28">
        <f>H61*G61</f>
        <v>30</v>
      </c>
      <c r="J61" s="28"/>
      <c r="K61" s="29">
        <f>I61-F61</f>
        <v>22.5</v>
      </c>
      <c r="L61" s="30">
        <f t="shared" si="12"/>
        <v>1420.6</v>
      </c>
      <c r="M61" s="112" t="s">
        <v>840</v>
      </c>
      <c r="N61" s="113"/>
    </row>
    <row r="62" spans="1:14" x14ac:dyDescent="0.25">
      <c r="A62" s="73" t="s">
        <v>841</v>
      </c>
      <c r="B62" s="123" t="s">
        <v>477</v>
      </c>
      <c r="C62" s="125" t="s">
        <v>36</v>
      </c>
      <c r="D62" s="123" t="s">
        <v>20</v>
      </c>
      <c r="E62" s="76">
        <v>14</v>
      </c>
      <c r="F62" s="76">
        <f t="shared" si="9"/>
        <v>14</v>
      </c>
      <c r="G62" s="123">
        <v>1</v>
      </c>
      <c r="H62" s="32">
        <v>20</v>
      </c>
      <c r="I62" s="28">
        <f t="shared" si="10"/>
        <v>20</v>
      </c>
      <c r="J62" s="28"/>
      <c r="K62" s="29">
        <f t="shared" si="11"/>
        <v>6</v>
      </c>
      <c r="L62" s="30">
        <f t="shared" si="12"/>
        <v>1426.6</v>
      </c>
      <c r="M62" s="112" t="s">
        <v>842</v>
      </c>
      <c r="N62" s="113"/>
    </row>
    <row r="63" spans="1:14" x14ac:dyDescent="0.25">
      <c r="A63" s="73" t="s">
        <v>841</v>
      </c>
      <c r="B63" s="124" t="s">
        <v>47</v>
      </c>
      <c r="C63" s="125" t="s">
        <v>48</v>
      </c>
      <c r="D63" s="123" t="s">
        <v>13</v>
      </c>
      <c r="E63" s="76">
        <v>0.95</v>
      </c>
      <c r="F63" s="76">
        <f t="shared" si="2"/>
        <v>6.6499999999999995</v>
      </c>
      <c r="G63" s="123">
        <v>7</v>
      </c>
      <c r="H63" s="32">
        <v>1</v>
      </c>
      <c r="I63" s="28">
        <f t="shared" si="10"/>
        <v>7</v>
      </c>
      <c r="J63" s="28"/>
      <c r="K63" s="29">
        <f t="shared" si="11"/>
        <v>0.35000000000000053</v>
      </c>
      <c r="L63" s="30">
        <f t="shared" si="12"/>
        <v>1426.9499999999998</v>
      </c>
      <c r="M63" s="112" t="s">
        <v>843</v>
      </c>
    </row>
    <row r="64" spans="1:14" x14ac:dyDescent="0.25">
      <c r="A64" s="73" t="s">
        <v>841</v>
      </c>
      <c r="B64" s="123" t="s">
        <v>359</v>
      </c>
      <c r="C64" s="125" t="s">
        <v>63</v>
      </c>
      <c r="D64" s="123" t="s">
        <v>360</v>
      </c>
      <c r="E64" s="76">
        <v>5.6</v>
      </c>
      <c r="F64" s="76">
        <f t="shared" ref="F64:F70" si="13">E64*G64</f>
        <v>5.6</v>
      </c>
      <c r="G64" s="123">
        <v>1</v>
      </c>
      <c r="H64" s="32">
        <v>8</v>
      </c>
      <c r="I64" s="28">
        <f t="shared" si="10"/>
        <v>8</v>
      </c>
      <c r="J64" s="28"/>
      <c r="K64" s="29">
        <f t="shared" si="11"/>
        <v>2.4000000000000004</v>
      </c>
      <c r="L64" s="30">
        <f t="shared" si="12"/>
        <v>1429.35</v>
      </c>
      <c r="M64" s="112" t="s">
        <v>843</v>
      </c>
    </row>
    <row r="65" spans="1:13" x14ac:dyDescent="0.25">
      <c r="A65" s="73" t="s">
        <v>841</v>
      </c>
      <c r="B65" s="123" t="s">
        <v>165</v>
      </c>
      <c r="C65" s="125" t="s">
        <v>63</v>
      </c>
      <c r="D65" s="123" t="s">
        <v>16</v>
      </c>
      <c r="E65" s="76">
        <v>11.2</v>
      </c>
      <c r="F65" s="76">
        <f t="shared" si="13"/>
        <v>11.2</v>
      </c>
      <c r="G65" s="123">
        <v>1</v>
      </c>
      <c r="H65" s="32">
        <v>16</v>
      </c>
      <c r="I65" s="28">
        <f t="shared" si="10"/>
        <v>16</v>
      </c>
      <c r="J65" s="28"/>
      <c r="K65" s="29">
        <f t="shared" si="11"/>
        <v>4.8000000000000007</v>
      </c>
      <c r="L65" s="30">
        <f t="shared" si="12"/>
        <v>1434.1499999999999</v>
      </c>
      <c r="M65" s="112" t="s">
        <v>843</v>
      </c>
    </row>
    <row r="66" spans="1:13" x14ac:dyDescent="0.25">
      <c r="A66" s="73" t="s">
        <v>844</v>
      </c>
      <c r="B66" s="124" t="s">
        <v>827</v>
      </c>
      <c r="C66" s="125" t="s">
        <v>126</v>
      </c>
      <c r="D66" s="123" t="s">
        <v>16</v>
      </c>
      <c r="E66" s="76">
        <v>31.5</v>
      </c>
      <c r="F66" s="76">
        <f t="shared" si="13"/>
        <v>31.5</v>
      </c>
      <c r="G66" s="123">
        <v>1</v>
      </c>
      <c r="H66" s="32">
        <v>45</v>
      </c>
      <c r="I66" s="28">
        <f t="shared" si="10"/>
        <v>45</v>
      </c>
      <c r="J66" s="28"/>
      <c r="K66" s="29">
        <f t="shared" ref="K66:K75" si="14">I66-F66</f>
        <v>13.5</v>
      </c>
      <c r="L66" s="30">
        <f t="shared" si="12"/>
        <v>1447.6499999999999</v>
      </c>
      <c r="M66" s="112" t="s">
        <v>845</v>
      </c>
    </row>
    <row r="67" spans="1:13" x14ac:dyDescent="0.25">
      <c r="A67" s="73" t="s">
        <v>846</v>
      </c>
      <c r="B67" s="124" t="s">
        <v>82</v>
      </c>
      <c r="C67" s="125" t="s">
        <v>83</v>
      </c>
      <c r="D67" s="123" t="s">
        <v>13</v>
      </c>
      <c r="E67" s="76">
        <v>3</v>
      </c>
      <c r="F67" s="76">
        <f t="shared" si="13"/>
        <v>3</v>
      </c>
      <c r="G67" s="123">
        <v>1</v>
      </c>
      <c r="H67" s="32">
        <v>15</v>
      </c>
      <c r="I67" s="28">
        <f t="shared" si="10"/>
        <v>15</v>
      </c>
      <c r="J67" s="28"/>
      <c r="K67" s="29">
        <f t="shared" si="14"/>
        <v>12</v>
      </c>
      <c r="L67" s="30">
        <f t="shared" si="12"/>
        <v>1459.6499999999999</v>
      </c>
      <c r="M67" s="112" t="s">
        <v>847</v>
      </c>
    </row>
    <row r="68" spans="1:13" x14ac:dyDescent="0.25">
      <c r="A68" s="73" t="s">
        <v>848</v>
      </c>
      <c r="B68" s="124" t="s">
        <v>37</v>
      </c>
      <c r="C68" s="125" t="s">
        <v>38</v>
      </c>
      <c r="D68" s="123" t="s">
        <v>13</v>
      </c>
      <c r="E68" s="76">
        <v>14.3</v>
      </c>
      <c r="F68" s="76">
        <f t="shared" si="13"/>
        <v>14.3</v>
      </c>
      <c r="G68" s="123">
        <v>1</v>
      </c>
      <c r="H68" s="32">
        <v>35</v>
      </c>
      <c r="I68" s="28">
        <f t="shared" si="10"/>
        <v>35</v>
      </c>
      <c r="J68" s="28"/>
      <c r="K68" s="29">
        <f t="shared" si="14"/>
        <v>20.7</v>
      </c>
      <c r="L68" s="30">
        <f t="shared" si="12"/>
        <v>1480.35</v>
      </c>
      <c r="M68" s="112" t="s">
        <v>849</v>
      </c>
    </row>
    <row r="69" spans="1:13" x14ac:dyDescent="0.25">
      <c r="A69" s="73" t="s">
        <v>848</v>
      </c>
      <c r="B69" s="124" t="s">
        <v>94</v>
      </c>
      <c r="C69" s="125" t="s">
        <v>63</v>
      </c>
      <c r="D69" s="123" t="s">
        <v>88</v>
      </c>
      <c r="E69" s="76">
        <v>12</v>
      </c>
      <c r="F69" s="76">
        <f t="shared" si="13"/>
        <v>12</v>
      </c>
      <c r="G69" s="123">
        <v>1</v>
      </c>
      <c r="H69" s="32">
        <v>15</v>
      </c>
      <c r="I69" s="28">
        <f t="shared" si="10"/>
        <v>15</v>
      </c>
      <c r="J69" s="28"/>
      <c r="K69" s="29">
        <f t="shared" si="14"/>
        <v>3</v>
      </c>
      <c r="L69" s="30">
        <f t="shared" si="12"/>
        <v>1483.35</v>
      </c>
      <c r="M69" s="112" t="s">
        <v>850</v>
      </c>
    </row>
    <row r="70" spans="1:13" x14ac:dyDescent="0.25">
      <c r="A70" s="73" t="s">
        <v>848</v>
      </c>
      <c r="B70" s="124" t="s">
        <v>47</v>
      </c>
      <c r="C70" s="125" t="s">
        <v>48</v>
      </c>
      <c r="D70" s="123" t="s">
        <v>13</v>
      </c>
      <c r="E70" s="76">
        <v>0.95</v>
      </c>
      <c r="F70" s="76">
        <f t="shared" si="13"/>
        <v>4.75</v>
      </c>
      <c r="G70" s="123">
        <v>5</v>
      </c>
      <c r="H70" s="32">
        <v>1</v>
      </c>
      <c r="I70" s="28">
        <f t="shared" si="10"/>
        <v>5</v>
      </c>
      <c r="J70" s="28"/>
      <c r="K70" s="29">
        <f t="shared" si="14"/>
        <v>0.25</v>
      </c>
      <c r="L70" s="30">
        <f t="shared" si="12"/>
        <v>1483.6</v>
      </c>
      <c r="M70" s="112" t="s">
        <v>851</v>
      </c>
    </row>
    <row r="71" spans="1:13" x14ac:dyDescent="0.25">
      <c r="A71" s="73" t="s">
        <v>853</v>
      </c>
      <c r="B71" s="123" t="s">
        <v>33</v>
      </c>
      <c r="C71" s="125" t="s">
        <v>34</v>
      </c>
      <c r="D71" s="123" t="s">
        <v>13</v>
      </c>
      <c r="E71" s="76">
        <v>4.5999999999999996</v>
      </c>
      <c r="F71" s="76">
        <f>E71*G71</f>
        <v>4.5999999999999996</v>
      </c>
      <c r="G71" s="123">
        <v>1</v>
      </c>
      <c r="H71" s="32">
        <v>20</v>
      </c>
      <c r="I71" s="28">
        <f>H71*G71</f>
        <v>20</v>
      </c>
      <c r="J71" s="28"/>
      <c r="K71" s="29">
        <f t="shared" si="14"/>
        <v>15.4</v>
      </c>
      <c r="L71" s="30">
        <f t="shared" si="12"/>
        <v>1499</v>
      </c>
      <c r="M71" s="112" t="s">
        <v>852</v>
      </c>
    </row>
    <row r="72" spans="1:13" x14ac:dyDescent="0.25">
      <c r="A72" s="73" t="s">
        <v>853</v>
      </c>
      <c r="B72" s="124" t="s">
        <v>82</v>
      </c>
      <c r="C72" s="125" t="s">
        <v>83</v>
      </c>
      <c r="D72" s="123" t="s">
        <v>13</v>
      </c>
      <c r="E72" s="76">
        <v>3</v>
      </c>
      <c r="F72" s="76">
        <f>E72*G72</f>
        <v>3</v>
      </c>
      <c r="G72" s="123">
        <v>1</v>
      </c>
      <c r="H72" s="32">
        <v>15</v>
      </c>
      <c r="I72" s="28">
        <f>H72*G72</f>
        <v>15</v>
      </c>
      <c r="J72" s="28"/>
      <c r="K72" s="29">
        <f t="shared" si="14"/>
        <v>12</v>
      </c>
      <c r="L72" s="30">
        <f t="shared" si="12"/>
        <v>1511</v>
      </c>
      <c r="M72" s="112" t="s">
        <v>852</v>
      </c>
    </row>
    <row r="73" spans="1:13" x14ac:dyDescent="0.25">
      <c r="A73" s="73" t="s">
        <v>853</v>
      </c>
      <c r="B73" s="115" t="s">
        <v>695</v>
      </c>
      <c r="C73" s="125" t="s">
        <v>41</v>
      </c>
      <c r="D73" s="123" t="s">
        <v>88</v>
      </c>
      <c r="E73" s="76">
        <v>31.2</v>
      </c>
      <c r="F73" s="76">
        <f>E73*G73</f>
        <v>31.2</v>
      </c>
      <c r="G73" s="123">
        <v>1</v>
      </c>
      <c r="H73" s="32">
        <v>39</v>
      </c>
      <c r="I73" s="28">
        <f>H73*G73</f>
        <v>39</v>
      </c>
      <c r="J73" s="28"/>
      <c r="K73" s="29">
        <f t="shared" si="14"/>
        <v>7.8000000000000007</v>
      </c>
      <c r="L73" s="30">
        <f t="shared" si="12"/>
        <v>1518.8</v>
      </c>
      <c r="M73" s="112" t="s">
        <v>852</v>
      </c>
    </row>
    <row r="74" spans="1:13" x14ac:dyDescent="0.25">
      <c r="A74" s="73" t="s">
        <v>854</v>
      </c>
      <c r="B74" s="123" t="s">
        <v>181</v>
      </c>
      <c r="C74" s="125" t="s">
        <v>182</v>
      </c>
      <c r="D74" s="123" t="s">
        <v>14</v>
      </c>
      <c r="E74" s="76">
        <v>28</v>
      </c>
      <c r="F74" s="76">
        <f>E74*G74</f>
        <v>28</v>
      </c>
      <c r="G74" s="123">
        <v>1</v>
      </c>
      <c r="H74" s="32">
        <v>30</v>
      </c>
      <c r="I74" s="28">
        <f>H74*G74</f>
        <v>30</v>
      </c>
      <c r="J74" s="28"/>
      <c r="K74" s="29">
        <f t="shared" si="14"/>
        <v>2</v>
      </c>
      <c r="L74" s="30">
        <f t="shared" si="12"/>
        <v>1520.8</v>
      </c>
      <c r="M74" s="112" t="s">
        <v>855</v>
      </c>
    </row>
    <row r="75" spans="1:13" x14ac:dyDescent="0.25">
      <c r="A75" s="73" t="s">
        <v>856</v>
      </c>
      <c r="B75" s="124" t="s">
        <v>37</v>
      </c>
      <c r="C75" s="125" t="s">
        <v>38</v>
      </c>
      <c r="D75" s="123" t="s">
        <v>13</v>
      </c>
      <c r="E75" s="76">
        <v>14.3</v>
      </c>
      <c r="F75" s="76">
        <f>E75*G75</f>
        <v>14.3</v>
      </c>
      <c r="G75" s="123">
        <v>1</v>
      </c>
      <c r="H75" s="32">
        <v>35</v>
      </c>
      <c r="I75" s="28">
        <f>H75*G75</f>
        <v>35</v>
      </c>
      <c r="J75" s="28"/>
      <c r="K75" s="29">
        <f t="shared" si="14"/>
        <v>20.7</v>
      </c>
      <c r="L75" s="30">
        <f t="shared" si="12"/>
        <v>1541.5</v>
      </c>
      <c r="M75" s="112" t="s">
        <v>857</v>
      </c>
    </row>
    <row r="76" spans="1:13" s="44" customFormat="1" ht="18.75" customHeight="1" x14ac:dyDescent="0.25">
      <c r="A76" s="34"/>
      <c r="B76" s="35" t="s">
        <v>19</v>
      </c>
      <c r="C76" s="36"/>
      <c r="D76" s="37"/>
      <c r="E76" s="38"/>
      <c r="F76" s="39">
        <f>SUBTOTAL(9,F4:F75)</f>
        <v>1550.9</v>
      </c>
      <c r="G76" s="40">
        <f>SUBTOTAL(9,G4:G75)</f>
        <v>220</v>
      </c>
      <c r="H76" s="41"/>
      <c r="I76" s="39">
        <f>SUBTOTAL(9,I4:I75)</f>
        <v>3092.4</v>
      </c>
      <c r="J76" s="42">
        <f>SUBTOTAL(9,J4:J75)</f>
        <v>4.8</v>
      </c>
      <c r="K76" s="42">
        <f>SUBTOTAL(9,K4:K75)</f>
        <v>1541.5</v>
      </c>
      <c r="L76" s="43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6" t="s">
        <v>20</v>
      </c>
      <c r="C79" s="97"/>
      <c r="D79" s="98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99" t="s">
        <v>21</v>
      </c>
      <c r="C80" s="100" t="s">
        <v>22</v>
      </c>
      <c r="D80" s="101" t="s">
        <v>23</v>
      </c>
      <c r="E80" s="4"/>
      <c r="F80" s="4"/>
      <c r="G80" s="5"/>
      <c r="H80" s="6"/>
      <c r="I80" s="12"/>
      <c r="J80" s="13"/>
      <c r="K80" s="9"/>
      <c r="L80" s="10"/>
    </row>
    <row r="81" spans="2:9" x14ac:dyDescent="0.25">
      <c r="B81" s="102" t="s">
        <v>292</v>
      </c>
      <c r="C81" s="107">
        <v>17.5</v>
      </c>
      <c r="D81" s="103">
        <v>25</v>
      </c>
    </row>
    <row r="82" spans="2:9" ht="15.75" customHeight="1" x14ac:dyDescent="0.25">
      <c r="B82" s="102" t="s">
        <v>858</v>
      </c>
      <c r="C82" s="107">
        <v>70</v>
      </c>
      <c r="D82" s="103">
        <v>100</v>
      </c>
    </row>
    <row r="83" spans="2:9" ht="15.75" customHeight="1" x14ac:dyDescent="0.25">
      <c r="B83" s="102" t="s">
        <v>26</v>
      </c>
      <c r="C83" s="107">
        <v>17.5</v>
      </c>
      <c r="D83" s="103">
        <v>25</v>
      </c>
    </row>
    <row r="84" spans="2:9" ht="15.75" customHeight="1" x14ac:dyDescent="0.25">
      <c r="B84" s="104" t="s">
        <v>19</v>
      </c>
      <c r="C84" s="105">
        <f>SUM(C81:C83)</f>
        <v>105</v>
      </c>
      <c r="D84" s="106">
        <f>SUM(D81:D83)</f>
        <v>150</v>
      </c>
    </row>
    <row r="85" spans="2:9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2:9" x14ac:dyDescent="0.25">
      <c r="B86" s="96" t="s">
        <v>13</v>
      </c>
      <c r="C86" s="97"/>
      <c r="D86" s="98"/>
    </row>
    <row r="87" spans="2:9" x14ac:dyDescent="0.25">
      <c r="B87" s="99" t="s">
        <v>21</v>
      </c>
      <c r="C87" s="100" t="s">
        <v>22</v>
      </c>
      <c r="D87" s="101" t="s">
        <v>23</v>
      </c>
    </row>
    <row r="88" spans="2:9" x14ac:dyDescent="0.25">
      <c r="B88" s="102" t="s">
        <v>859</v>
      </c>
      <c r="C88" s="107">
        <v>79</v>
      </c>
      <c r="D88" s="103">
        <v>322</v>
      </c>
    </row>
    <row r="89" spans="2:9" x14ac:dyDescent="0.25">
      <c r="B89" s="102" t="s">
        <v>863</v>
      </c>
      <c r="C89" s="107">
        <v>126</v>
      </c>
      <c r="D89" s="103">
        <v>630</v>
      </c>
    </row>
    <row r="90" spans="2:9" x14ac:dyDescent="0.25">
      <c r="B90" s="102" t="s">
        <v>862</v>
      </c>
      <c r="C90" s="107">
        <v>56.4</v>
      </c>
      <c r="D90" s="103">
        <v>144</v>
      </c>
    </row>
    <row r="91" spans="2:9" x14ac:dyDescent="0.25">
      <c r="B91" s="102" t="s">
        <v>864</v>
      </c>
      <c r="C91" s="107">
        <v>12.5</v>
      </c>
      <c r="D91" s="103">
        <v>50</v>
      </c>
    </row>
    <row r="92" spans="2:9" x14ac:dyDescent="0.25">
      <c r="B92" s="102" t="s">
        <v>865</v>
      </c>
      <c r="C92" s="107">
        <v>231</v>
      </c>
      <c r="D92" s="103">
        <v>330</v>
      </c>
    </row>
    <row r="93" spans="2:9" x14ac:dyDescent="0.25">
      <c r="B93" s="102" t="s">
        <v>860</v>
      </c>
      <c r="C93" s="107">
        <v>228.8</v>
      </c>
      <c r="D93" s="103">
        <v>560</v>
      </c>
    </row>
    <row r="94" spans="2:9" x14ac:dyDescent="0.25">
      <c r="B94" s="102" t="s">
        <v>861</v>
      </c>
      <c r="C94" s="107">
        <v>21.6</v>
      </c>
      <c r="D94" s="103">
        <v>60</v>
      </c>
    </row>
    <row r="95" spans="2:9" x14ac:dyDescent="0.25">
      <c r="B95" s="102" t="s">
        <v>866</v>
      </c>
      <c r="C95" s="107">
        <v>15.2</v>
      </c>
      <c r="D95" s="103">
        <v>16</v>
      </c>
    </row>
    <row r="96" spans="2:9" x14ac:dyDescent="0.25">
      <c r="B96" s="104" t="s">
        <v>19</v>
      </c>
      <c r="C96" s="105">
        <f>SUM(C88:C95)</f>
        <v>770.50000000000011</v>
      </c>
      <c r="D96" s="106">
        <f>SUM(D88:D95)</f>
        <v>2112</v>
      </c>
    </row>
    <row r="97" spans="2:4" x14ac:dyDescent="0.25">
      <c r="C97" s="60"/>
    </row>
    <row r="98" spans="2:4" x14ac:dyDescent="0.25">
      <c r="B98" s="96" t="s">
        <v>16</v>
      </c>
      <c r="C98" s="97"/>
      <c r="D98" s="98"/>
    </row>
    <row r="99" spans="2:4" x14ac:dyDescent="0.25">
      <c r="B99" s="99" t="s">
        <v>21</v>
      </c>
      <c r="C99" s="100" t="s">
        <v>22</v>
      </c>
      <c r="D99" s="101" t="s">
        <v>23</v>
      </c>
    </row>
    <row r="100" spans="2:4" x14ac:dyDescent="0.25">
      <c r="B100" s="102" t="s">
        <v>868</v>
      </c>
      <c r="C100" s="107">
        <v>54.6</v>
      </c>
      <c r="D100" s="103">
        <v>78</v>
      </c>
    </row>
    <row r="101" spans="2:4" x14ac:dyDescent="0.25">
      <c r="B101" s="102" t="s">
        <v>867</v>
      </c>
      <c r="C101" s="107">
        <v>63</v>
      </c>
      <c r="D101" s="103">
        <v>90</v>
      </c>
    </row>
    <row r="102" spans="2:4" x14ac:dyDescent="0.25">
      <c r="B102" s="102" t="s">
        <v>869</v>
      </c>
      <c r="C102" s="107">
        <v>46.2</v>
      </c>
      <c r="D102" s="103">
        <v>66</v>
      </c>
    </row>
    <row r="103" spans="2:4" x14ac:dyDescent="0.25">
      <c r="B103" s="104" t="s">
        <v>19</v>
      </c>
      <c r="C103" s="105">
        <f>SUM(C100:C102)</f>
        <v>163.80000000000001</v>
      </c>
      <c r="D103" s="106">
        <f>SUBTOTAL(9,D100:D102)</f>
        <v>234</v>
      </c>
    </row>
    <row r="105" spans="2:4" x14ac:dyDescent="0.25">
      <c r="B105" s="96" t="s">
        <v>14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727</v>
      </c>
      <c r="C107" s="107">
        <v>84</v>
      </c>
      <c r="D107" s="103">
        <v>90</v>
      </c>
    </row>
    <row r="108" spans="2:4" x14ac:dyDescent="0.25">
      <c r="B108" s="104" t="s">
        <v>19</v>
      </c>
      <c r="C108" s="105">
        <f>SUM(C107:C107)</f>
        <v>84</v>
      </c>
      <c r="D108" s="106">
        <f>SUM(D107:D107)</f>
        <v>90</v>
      </c>
    </row>
    <row r="110" spans="2:4" x14ac:dyDescent="0.25">
      <c r="B110" s="96" t="s">
        <v>15</v>
      </c>
      <c r="C110" s="97"/>
      <c r="D110" s="98"/>
    </row>
    <row r="111" spans="2:4" x14ac:dyDescent="0.25">
      <c r="B111" s="99" t="s">
        <v>21</v>
      </c>
      <c r="C111" s="100" t="s">
        <v>22</v>
      </c>
      <c r="D111" s="101" t="s">
        <v>23</v>
      </c>
    </row>
    <row r="112" spans="2:4" x14ac:dyDescent="0.25">
      <c r="B112" s="102" t="s">
        <v>870</v>
      </c>
      <c r="C112" s="107">
        <v>72</v>
      </c>
      <c r="D112" s="103">
        <v>90</v>
      </c>
    </row>
    <row r="113" spans="2:4" x14ac:dyDescent="0.25">
      <c r="B113" s="102" t="s">
        <v>728</v>
      </c>
      <c r="C113" s="107">
        <v>127.2</v>
      </c>
      <c r="D113" s="103">
        <v>159</v>
      </c>
    </row>
    <row r="114" spans="2:4" x14ac:dyDescent="0.25">
      <c r="B114" s="104" t="s">
        <v>19</v>
      </c>
      <c r="C114" s="105">
        <f>SUM(C112:C113)</f>
        <v>199.2</v>
      </c>
      <c r="D114" s="106">
        <f>SUM(D112:D113)</f>
        <v>249</v>
      </c>
    </row>
    <row r="116" spans="2:4" x14ac:dyDescent="0.25">
      <c r="B116" s="96" t="s">
        <v>18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871</v>
      </c>
      <c r="C118" s="107">
        <v>214.8</v>
      </c>
      <c r="D118" s="103">
        <v>239.4</v>
      </c>
    </row>
    <row r="119" spans="2:4" x14ac:dyDescent="0.25">
      <c r="B119" s="104" t="s">
        <v>19</v>
      </c>
      <c r="C119" s="105">
        <f>SUBTOTAL(9,C118)</f>
        <v>214.8</v>
      </c>
      <c r="D119" s="106">
        <f>SUBTOTAL(9,D118)</f>
        <v>239.4</v>
      </c>
    </row>
    <row r="121" spans="2:4" x14ac:dyDescent="0.25">
      <c r="B121" s="96" t="s">
        <v>431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872</v>
      </c>
      <c r="C123" s="107">
        <v>5.6</v>
      </c>
      <c r="D123" s="103">
        <v>8</v>
      </c>
    </row>
    <row r="124" spans="2:4" x14ac:dyDescent="0.25">
      <c r="B124" s="104" t="s">
        <v>19</v>
      </c>
      <c r="C124" s="105">
        <f>SUBTOTAL(9,C123)</f>
        <v>5.6</v>
      </c>
      <c r="D124" s="106">
        <f>SUBTOTAL(9,D123)</f>
        <v>8</v>
      </c>
    </row>
    <row r="126" spans="2:4" x14ac:dyDescent="0.25">
      <c r="B126" s="96" t="s">
        <v>280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873</v>
      </c>
      <c r="C128" s="107">
        <v>8</v>
      </c>
      <c r="D128" s="103">
        <v>10</v>
      </c>
    </row>
    <row r="129" spans="2:4" x14ac:dyDescent="0.25">
      <c r="B129" s="104" t="s">
        <v>19</v>
      </c>
      <c r="C129" s="105">
        <f>SUM(C128:C128)</f>
        <v>8</v>
      </c>
      <c r="D129" s="106">
        <f>SUM(D128:D128)</f>
        <v>10</v>
      </c>
    </row>
    <row r="134" spans="2:4" x14ac:dyDescent="0.25">
      <c r="B134" s="102"/>
      <c r="C134" s="107"/>
      <c r="D134" s="103"/>
    </row>
  </sheetData>
  <autoFilter ref="A3:L7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view="pageBreakPreview" zoomScale="60" zoomScaleNormal="100" workbookViewId="0">
      <selection activeCell="A11" sqref="A11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789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22">
        <v>42248</v>
      </c>
      <c r="B4" s="124" t="s">
        <v>268</v>
      </c>
      <c r="C4" s="125" t="s">
        <v>41</v>
      </c>
      <c r="D4" s="123" t="s">
        <v>88</v>
      </c>
      <c r="E4" s="76">
        <v>24</v>
      </c>
      <c r="F4" s="76">
        <f t="shared" ref="F4:F12" si="0">E4*G4</f>
        <v>24</v>
      </c>
      <c r="G4" s="123">
        <v>1</v>
      </c>
      <c r="H4" s="27">
        <v>30</v>
      </c>
      <c r="I4" s="28">
        <f t="shared" ref="I4:I12" si="1">H4*G4</f>
        <v>30</v>
      </c>
      <c r="J4" s="28">
        <v>4.8</v>
      </c>
      <c r="K4" s="29">
        <f t="shared" ref="K4:K12" si="2">I4-F4</f>
        <v>6</v>
      </c>
      <c r="L4" s="30">
        <f>K4</f>
        <v>6</v>
      </c>
      <c r="M4" s="112" t="s">
        <v>875</v>
      </c>
    </row>
    <row r="5" spans="1:13" x14ac:dyDescent="0.25">
      <c r="A5" s="122">
        <v>42248</v>
      </c>
      <c r="B5" s="124" t="s">
        <v>393</v>
      </c>
      <c r="C5" s="125" t="s">
        <v>36</v>
      </c>
      <c r="D5" s="123" t="s">
        <v>20</v>
      </c>
      <c r="E5" s="76">
        <v>14</v>
      </c>
      <c r="F5" s="76">
        <f t="shared" si="0"/>
        <v>14</v>
      </c>
      <c r="G5" s="123">
        <v>1</v>
      </c>
      <c r="H5" s="32">
        <v>20</v>
      </c>
      <c r="I5" s="28">
        <f t="shared" si="1"/>
        <v>20</v>
      </c>
      <c r="J5" s="28"/>
      <c r="K5" s="29">
        <f t="shared" si="2"/>
        <v>6</v>
      </c>
      <c r="L5" s="30">
        <f t="shared" ref="L5:L12" si="3">L4+K5</f>
        <v>12</v>
      </c>
      <c r="M5" s="112" t="s">
        <v>876</v>
      </c>
    </row>
    <row r="6" spans="1:13" x14ac:dyDescent="0.25">
      <c r="A6" s="122">
        <v>42249</v>
      </c>
      <c r="B6" s="124" t="s">
        <v>268</v>
      </c>
      <c r="C6" s="125" t="s">
        <v>41</v>
      </c>
      <c r="D6" s="123" t="s">
        <v>88</v>
      </c>
      <c r="E6" s="76">
        <v>24</v>
      </c>
      <c r="F6" s="76">
        <f t="shared" si="0"/>
        <v>24</v>
      </c>
      <c r="G6" s="123">
        <v>1</v>
      </c>
      <c r="H6" s="32">
        <v>30</v>
      </c>
      <c r="I6" s="28">
        <f t="shared" si="1"/>
        <v>30</v>
      </c>
      <c r="J6" s="28"/>
      <c r="K6" s="29">
        <f t="shared" si="2"/>
        <v>6</v>
      </c>
      <c r="L6" s="30">
        <f t="shared" si="3"/>
        <v>18</v>
      </c>
      <c r="M6" s="112" t="s">
        <v>877</v>
      </c>
    </row>
    <row r="7" spans="1:13" ht="16.5" customHeight="1" x14ac:dyDescent="0.25">
      <c r="A7" s="122">
        <v>42250</v>
      </c>
      <c r="B7" s="123" t="s">
        <v>874</v>
      </c>
      <c r="C7" s="125" t="s">
        <v>279</v>
      </c>
      <c r="D7" s="123" t="s">
        <v>280</v>
      </c>
      <c r="E7" s="76">
        <v>8</v>
      </c>
      <c r="F7" s="76">
        <f>E7*G7</f>
        <v>16</v>
      </c>
      <c r="G7" s="123">
        <v>2</v>
      </c>
      <c r="H7" s="32">
        <v>10</v>
      </c>
      <c r="I7" s="28">
        <f>H7*G7</f>
        <v>20</v>
      </c>
      <c r="J7" s="28"/>
      <c r="K7" s="29">
        <f t="shared" si="2"/>
        <v>4</v>
      </c>
      <c r="L7" s="30">
        <f t="shared" si="3"/>
        <v>22</v>
      </c>
      <c r="M7" s="112" t="s">
        <v>878</v>
      </c>
    </row>
    <row r="8" spans="1:13" x14ac:dyDescent="0.25">
      <c r="A8" s="122">
        <v>42250</v>
      </c>
      <c r="B8" s="124" t="s">
        <v>359</v>
      </c>
      <c r="C8" s="125" t="s">
        <v>63</v>
      </c>
      <c r="D8" s="123" t="s">
        <v>360</v>
      </c>
      <c r="E8" s="76">
        <v>5.6</v>
      </c>
      <c r="F8" s="76">
        <f t="shared" si="0"/>
        <v>5.6</v>
      </c>
      <c r="G8" s="123">
        <v>1</v>
      </c>
      <c r="H8" s="32">
        <v>8</v>
      </c>
      <c r="I8" s="28">
        <f t="shared" si="1"/>
        <v>8</v>
      </c>
      <c r="J8" s="28"/>
      <c r="K8" s="29">
        <f t="shared" si="2"/>
        <v>2.4000000000000004</v>
      </c>
      <c r="L8" s="30">
        <f t="shared" si="3"/>
        <v>24.4</v>
      </c>
      <c r="M8" s="112" t="s">
        <v>879</v>
      </c>
    </row>
    <row r="9" spans="1:13" x14ac:dyDescent="0.25">
      <c r="A9" s="122">
        <v>42250</v>
      </c>
      <c r="B9" s="65" t="s">
        <v>94</v>
      </c>
      <c r="C9" s="125" t="s">
        <v>63</v>
      </c>
      <c r="D9" s="123" t="s">
        <v>88</v>
      </c>
      <c r="E9" s="76">
        <v>12</v>
      </c>
      <c r="F9" s="76">
        <f t="shared" si="0"/>
        <v>12</v>
      </c>
      <c r="G9" s="123">
        <v>1</v>
      </c>
      <c r="H9" s="32">
        <v>15</v>
      </c>
      <c r="I9" s="28">
        <f t="shared" si="1"/>
        <v>15</v>
      </c>
      <c r="J9" s="28"/>
      <c r="K9" s="29">
        <f t="shared" si="2"/>
        <v>3</v>
      </c>
      <c r="L9" s="30">
        <f t="shared" si="3"/>
        <v>27.4</v>
      </c>
      <c r="M9" s="112" t="s">
        <v>879</v>
      </c>
    </row>
    <row r="10" spans="1:13" x14ac:dyDescent="0.25">
      <c r="A10" s="122">
        <v>42250</v>
      </c>
      <c r="B10" s="124" t="s">
        <v>181</v>
      </c>
      <c r="C10" s="125" t="s">
        <v>182</v>
      </c>
      <c r="D10" s="123" t="s">
        <v>14</v>
      </c>
      <c r="E10" s="76">
        <v>28</v>
      </c>
      <c r="F10" s="76">
        <f t="shared" si="0"/>
        <v>56</v>
      </c>
      <c r="G10" s="123">
        <v>2</v>
      </c>
      <c r="H10" s="32">
        <v>30</v>
      </c>
      <c r="I10" s="28">
        <f t="shared" si="1"/>
        <v>60</v>
      </c>
      <c r="J10" s="28"/>
      <c r="K10" s="29">
        <f t="shared" si="2"/>
        <v>4</v>
      </c>
      <c r="L10" s="30">
        <f t="shared" si="3"/>
        <v>31.4</v>
      </c>
      <c r="M10" s="112" t="s">
        <v>880</v>
      </c>
    </row>
    <row r="11" spans="1:13" x14ac:dyDescent="0.25">
      <c r="A11" s="122">
        <v>42250</v>
      </c>
      <c r="B11" s="124" t="s">
        <v>82</v>
      </c>
      <c r="C11" s="125" t="s">
        <v>83</v>
      </c>
      <c r="D11" s="123" t="s">
        <v>13</v>
      </c>
      <c r="E11" s="76">
        <v>3</v>
      </c>
      <c r="F11" s="76">
        <f t="shared" si="0"/>
        <v>15</v>
      </c>
      <c r="G11" s="123">
        <v>5</v>
      </c>
      <c r="H11" s="32">
        <v>15</v>
      </c>
      <c r="I11" s="28">
        <f t="shared" si="1"/>
        <v>75</v>
      </c>
      <c r="J11" s="28"/>
      <c r="K11" s="29">
        <f t="shared" si="2"/>
        <v>60</v>
      </c>
      <c r="L11" s="30">
        <f t="shared" si="3"/>
        <v>91.4</v>
      </c>
      <c r="M11" s="112" t="s">
        <v>881</v>
      </c>
    </row>
    <row r="12" spans="1:13" x14ac:dyDescent="0.25">
      <c r="A12" s="122">
        <v>42250</v>
      </c>
      <c r="B12" s="65" t="s">
        <v>101</v>
      </c>
      <c r="C12" s="125" t="s">
        <v>102</v>
      </c>
      <c r="D12" s="123" t="s">
        <v>13</v>
      </c>
      <c r="E12" s="76">
        <v>3.5</v>
      </c>
      <c r="F12" s="76">
        <f t="shared" si="0"/>
        <v>175</v>
      </c>
      <c r="G12" s="123">
        <v>50</v>
      </c>
      <c r="H12" s="32">
        <v>5</v>
      </c>
      <c r="I12" s="28">
        <f t="shared" si="1"/>
        <v>250</v>
      </c>
      <c r="J12" s="28"/>
      <c r="K12" s="29">
        <f t="shared" si="2"/>
        <v>75</v>
      </c>
      <c r="L12" s="30">
        <f t="shared" si="3"/>
        <v>166.4</v>
      </c>
      <c r="M12" s="112" t="s">
        <v>881</v>
      </c>
    </row>
    <row r="13" spans="1:13" x14ac:dyDescent="0.25">
      <c r="A13" s="122">
        <v>42251</v>
      </c>
      <c r="B13" s="124" t="s">
        <v>119</v>
      </c>
      <c r="C13" s="125" t="s">
        <v>63</v>
      </c>
      <c r="D13" s="123" t="s">
        <v>88</v>
      </c>
      <c r="E13" s="76">
        <v>12</v>
      </c>
      <c r="F13" s="76">
        <f>E13*G13</f>
        <v>12</v>
      </c>
      <c r="G13" s="123">
        <v>1</v>
      </c>
      <c r="H13" s="32">
        <v>15</v>
      </c>
      <c r="I13" s="28">
        <f t="shared" ref="I13:I24" si="4">H13*G13</f>
        <v>15</v>
      </c>
      <c r="J13" s="28"/>
      <c r="K13" s="29">
        <f t="shared" ref="K13:K24" si="5">I13-F13</f>
        <v>3</v>
      </c>
      <c r="L13" s="30">
        <f t="shared" ref="L13:L24" si="6">L12+K13</f>
        <v>169.4</v>
      </c>
      <c r="M13" s="112" t="s">
        <v>882</v>
      </c>
    </row>
    <row r="14" spans="1:13" x14ac:dyDescent="0.25">
      <c r="A14" s="122">
        <v>42256</v>
      </c>
      <c r="B14" s="124" t="s">
        <v>579</v>
      </c>
      <c r="C14" s="125" t="s">
        <v>48</v>
      </c>
      <c r="D14" s="123" t="s">
        <v>13</v>
      </c>
      <c r="E14" s="76">
        <v>0.28999999999999998</v>
      </c>
      <c r="F14" s="76">
        <f>E14*G14</f>
        <v>0.57999999999999996</v>
      </c>
      <c r="G14" s="123">
        <v>2</v>
      </c>
      <c r="H14" s="32">
        <v>0.3</v>
      </c>
      <c r="I14" s="28">
        <f t="shared" si="4"/>
        <v>0.6</v>
      </c>
      <c r="J14" s="28"/>
      <c r="K14" s="29">
        <f t="shared" si="5"/>
        <v>2.0000000000000018E-2</v>
      </c>
      <c r="L14" s="30">
        <f t="shared" si="6"/>
        <v>169.42000000000002</v>
      </c>
      <c r="M14" s="112" t="s">
        <v>883</v>
      </c>
    </row>
    <row r="15" spans="1:13" x14ac:dyDescent="0.25">
      <c r="A15" s="122">
        <v>42256</v>
      </c>
      <c r="B15" s="124" t="s">
        <v>82</v>
      </c>
      <c r="C15" s="125" t="s">
        <v>83</v>
      </c>
      <c r="D15" s="123" t="s">
        <v>13</v>
      </c>
      <c r="E15" s="76">
        <v>3</v>
      </c>
      <c r="F15" s="76">
        <f>E15*G15</f>
        <v>15</v>
      </c>
      <c r="G15" s="123">
        <v>5</v>
      </c>
      <c r="H15" s="32">
        <v>15</v>
      </c>
      <c r="I15" s="28">
        <f t="shared" si="4"/>
        <v>75</v>
      </c>
      <c r="J15" s="28"/>
      <c r="K15" s="29">
        <f t="shared" si="5"/>
        <v>60</v>
      </c>
      <c r="L15" s="30">
        <f t="shared" si="6"/>
        <v>229.42000000000002</v>
      </c>
      <c r="M15" s="112" t="s">
        <v>884</v>
      </c>
    </row>
    <row r="16" spans="1:13" x14ac:dyDescent="0.25">
      <c r="A16" s="122">
        <v>42256</v>
      </c>
      <c r="B16" s="123" t="s">
        <v>446</v>
      </c>
      <c r="C16" s="125" t="s">
        <v>447</v>
      </c>
      <c r="D16" s="123" t="s">
        <v>13</v>
      </c>
      <c r="E16" s="76">
        <v>4.7</v>
      </c>
      <c r="F16" s="76">
        <f t="shared" ref="F16:F23" si="7">E16*G16</f>
        <v>23.5</v>
      </c>
      <c r="G16" s="123">
        <v>5</v>
      </c>
      <c r="H16" s="32">
        <v>12</v>
      </c>
      <c r="I16" s="28">
        <f t="shared" si="4"/>
        <v>60</v>
      </c>
      <c r="J16" s="28"/>
      <c r="K16" s="29">
        <f t="shared" si="5"/>
        <v>36.5</v>
      </c>
      <c r="L16" s="30">
        <f t="shared" si="6"/>
        <v>265.92</v>
      </c>
      <c r="M16" s="112" t="s">
        <v>884</v>
      </c>
    </row>
    <row r="17" spans="1:17" x14ac:dyDescent="0.25">
      <c r="A17" s="122">
        <v>42256</v>
      </c>
      <c r="B17" s="124" t="s">
        <v>37</v>
      </c>
      <c r="C17" s="125" t="s">
        <v>38</v>
      </c>
      <c r="D17" s="123" t="s">
        <v>13</v>
      </c>
      <c r="E17" s="76">
        <v>14.3</v>
      </c>
      <c r="F17" s="76">
        <f>E17*G17</f>
        <v>28.6</v>
      </c>
      <c r="G17" s="123">
        <v>2</v>
      </c>
      <c r="H17" s="32">
        <v>35</v>
      </c>
      <c r="I17" s="28">
        <f t="shared" si="4"/>
        <v>70</v>
      </c>
      <c r="J17" s="28"/>
      <c r="K17" s="29">
        <f t="shared" si="5"/>
        <v>41.4</v>
      </c>
      <c r="L17" s="30">
        <f t="shared" si="6"/>
        <v>307.32</v>
      </c>
      <c r="M17" s="112" t="s">
        <v>884</v>
      </c>
    </row>
    <row r="18" spans="1:17" x14ac:dyDescent="0.25">
      <c r="A18" s="122">
        <v>42256</v>
      </c>
      <c r="B18" s="123" t="s">
        <v>33</v>
      </c>
      <c r="C18" s="125" t="s">
        <v>34</v>
      </c>
      <c r="D18" s="123" t="s">
        <v>13</v>
      </c>
      <c r="E18" s="76">
        <v>4.5999999999999996</v>
      </c>
      <c r="F18" s="76">
        <v>4.5999999999999996</v>
      </c>
      <c r="G18" s="123">
        <v>5</v>
      </c>
      <c r="H18" s="32">
        <v>20</v>
      </c>
      <c r="I18" s="28">
        <f t="shared" si="4"/>
        <v>100</v>
      </c>
      <c r="J18" s="28"/>
      <c r="K18" s="29">
        <f t="shared" si="5"/>
        <v>95.4</v>
      </c>
      <c r="L18" s="30">
        <f t="shared" si="6"/>
        <v>402.72</v>
      </c>
      <c r="M18" s="112" t="s">
        <v>884</v>
      </c>
    </row>
    <row r="19" spans="1:17" x14ac:dyDescent="0.25">
      <c r="A19" s="122">
        <v>42256</v>
      </c>
      <c r="B19" s="124" t="s">
        <v>436</v>
      </c>
      <c r="C19" s="125" t="s">
        <v>437</v>
      </c>
      <c r="D19" s="123" t="s">
        <v>16</v>
      </c>
      <c r="E19" s="76">
        <v>15.4</v>
      </c>
      <c r="F19" s="76">
        <f>E19*G19</f>
        <v>15.4</v>
      </c>
      <c r="G19" s="123">
        <v>1</v>
      </c>
      <c r="H19" s="32">
        <v>22</v>
      </c>
      <c r="I19" s="28">
        <f t="shared" si="4"/>
        <v>22</v>
      </c>
      <c r="J19" s="28"/>
      <c r="K19" s="29">
        <f t="shared" si="5"/>
        <v>6.6</v>
      </c>
      <c r="L19" s="30">
        <f t="shared" si="6"/>
        <v>409.32000000000005</v>
      </c>
      <c r="M19" s="112" t="s">
        <v>884</v>
      </c>
    </row>
    <row r="20" spans="1:17" x14ac:dyDescent="0.25">
      <c r="A20" s="122">
        <v>42256</v>
      </c>
      <c r="B20" s="123" t="s">
        <v>322</v>
      </c>
      <c r="C20" s="125" t="s">
        <v>321</v>
      </c>
      <c r="D20" s="123" t="s">
        <v>13</v>
      </c>
      <c r="E20" s="76">
        <v>2.5</v>
      </c>
      <c r="F20" s="76">
        <f>E20*G20</f>
        <v>2.5</v>
      </c>
      <c r="G20" s="123">
        <v>1</v>
      </c>
      <c r="H20" s="32">
        <v>10</v>
      </c>
      <c r="I20" s="28">
        <f t="shared" si="4"/>
        <v>10</v>
      </c>
      <c r="J20" s="28"/>
      <c r="K20" s="29">
        <f t="shared" si="5"/>
        <v>7.5</v>
      </c>
      <c r="L20" s="30">
        <f t="shared" si="6"/>
        <v>416.82000000000005</v>
      </c>
      <c r="M20" s="112" t="s">
        <v>884</v>
      </c>
    </row>
    <row r="21" spans="1:17" x14ac:dyDescent="0.25">
      <c r="A21" s="122">
        <v>42258</v>
      </c>
      <c r="B21" s="124" t="s">
        <v>82</v>
      </c>
      <c r="C21" s="125" t="s">
        <v>83</v>
      </c>
      <c r="D21" s="123" t="s">
        <v>13</v>
      </c>
      <c r="E21" s="76">
        <v>3</v>
      </c>
      <c r="F21" s="76">
        <f>E21*G21</f>
        <v>30</v>
      </c>
      <c r="G21" s="123">
        <v>10</v>
      </c>
      <c r="H21" s="32">
        <v>15</v>
      </c>
      <c r="I21" s="28">
        <f t="shared" si="4"/>
        <v>150</v>
      </c>
      <c r="J21" s="28"/>
      <c r="K21" s="29">
        <f t="shared" si="5"/>
        <v>120</v>
      </c>
      <c r="L21" s="30">
        <f t="shared" si="6"/>
        <v>536.82000000000005</v>
      </c>
      <c r="M21" s="118" t="s">
        <v>885</v>
      </c>
      <c r="N21" s="116" t="s">
        <v>501</v>
      </c>
      <c r="O21" s="119"/>
      <c r="P21" s="116" t="s">
        <v>799</v>
      </c>
      <c r="Q21" s="119"/>
    </row>
    <row r="22" spans="1:17" x14ac:dyDescent="0.25">
      <c r="A22" s="122">
        <v>42258</v>
      </c>
      <c r="B22" s="124" t="s">
        <v>80</v>
      </c>
      <c r="C22" s="125" t="s">
        <v>38</v>
      </c>
      <c r="D22" s="113" t="s">
        <v>13</v>
      </c>
      <c r="E22" s="76">
        <v>3.6</v>
      </c>
      <c r="F22" s="76">
        <f>E22*G22</f>
        <v>3.6</v>
      </c>
      <c r="G22" s="123">
        <v>1</v>
      </c>
      <c r="H22" s="32">
        <v>10</v>
      </c>
      <c r="I22" s="28">
        <f t="shared" si="4"/>
        <v>10</v>
      </c>
      <c r="J22" s="28"/>
      <c r="K22" s="29">
        <f t="shared" si="5"/>
        <v>6.4</v>
      </c>
      <c r="L22" s="30">
        <f t="shared" si="6"/>
        <v>543.22</v>
      </c>
      <c r="M22" s="112" t="s">
        <v>886</v>
      </c>
    </row>
    <row r="23" spans="1:17" x14ac:dyDescent="0.25">
      <c r="A23" s="122">
        <v>42258</v>
      </c>
      <c r="B23" s="124" t="s">
        <v>94</v>
      </c>
      <c r="C23" s="125" t="s">
        <v>63</v>
      </c>
      <c r="D23" s="123" t="s">
        <v>88</v>
      </c>
      <c r="E23" s="76">
        <v>12</v>
      </c>
      <c r="F23" s="76">
        <f t="shared" si="7"/>
        <v>12</v>
      </c>
      <c r="G23" s="123">
        <v>1</v>
      </c>
      <c r="H23" s="32">
        <v>15</v>
      </c>
      <c r="I23" s="28">
        <f t="shared" si="4"/>
        <v>15</v>
      </c>
      <c r="J23" s="28"/>
      <c r="K23" s="29">
        <f t="shared" si="5"/>
        <v>3</v>
      </c>
      <c r="L23" s="30">
        <f t="shared" si="6"/>
        <v>546.22</v>
      </c>
      <c r="M23" s="112" t="s">
        <v>887</v>
      </c>
    </row>
    <row r="24" spans="1:17" x14ac:dyDescent="0.25">
      <c r="A24" s="122">
        <v>42259</v>
      </c>
      <c r="B24" s="124" t="s">
        <v>37</v>
      </c>
      <c r="C24" s="125" t="s">
        <v>38</v>
      </c>
      <c r="D24" s="123" t="s">
        <v>13</v>
      </c>
      <c r="E24" s="76">
        <v>14.3</v>
      </c>
      <c r="F24" s="76">
        <f t="shared" ref="F24:F33" si="8">E24*G24</f>
        <v>14.3</v>
      </c>
      <c r="G24" s="123">
        <v>1</v>
      </c>
      <c r="H24" s="32">
        <v>35</v>
      </c>
      <c r="I24" s="28">
        <f t="shared" si="4"/>
        <v>35</v>
      </c>
      <c r="J24" s="28"/>
      <c r="K24" s="29">
        <f t="shared" si="5"/>
        <v>20.7</v>
      </c>
      <c r="L24" s="30">
        <f t="shared" si="6"/>
        <v>566.92000000000007</v>
      </c>
      <c r="M24" s="112" t="s">
        <v>888</v>
      </c>
    </row>
    <row r="25" spans="1:17" x14ac:dyDescent="0.25">
      <c r="A25" s="73" t="s">
        <v>889</v>
      </c>
      <c r="B25" s="124" t="s">
        <v>94</v>
      </c>
      <c r="C25" s="125" t="s">
        <v>63</v>
      </c>
      <c r="D25" s="123" t="s">
        <v>88</v>
      </c>
      <c r="E25" s="76">
        <v>12</v>
      </c>
      <c r="F25" s="76">
        <f t="shared" si="8"/>
        <v>12</v>
      </c>
      <c r="G25" s="123">
        <v>1</v>
      </c>
      <c r="H25" s="32">
        <v>15</v>
      </c>
      <c r="I25" s="28">
        <f t="shared" ref="I25:I33" si="9">H25*G25</f>
        <v>15</v>
      </c>
      <c r="J25" s="28"/>
      <c r="K25" s="29">
        <f t="shared" ref="K25:K34" si="10">I25-F25</f>
        <v>3</v>
      </c>
      <c r="L25" s="30">
        <f t="shared" ref="L25:L34" si="11">L24+K25</f>
        <v>569.92000000000007</v>
      </c>
      <c r="M25" s="112" t="s">
        <v>890</v>
      </c>
    </row>
    <row r="26" spans="1:17" x14ac:dyDescent="0.25">
      <c r="A26" s="73" t="s">
        <v>889</v>
      </c>
      <c r="B26" s="65" t="s">
        <v>756</v>
      </c>
      <c r="C26" s="125" t="s">
        <v>63</v>
      </c>
      <c r="D26" s="123" t="s">
        <v>16</v>
      </c>
      <c r="E26" s="76">
        <v>11.2</v>
      </c>
      <c r="F26" s="76">
        <f t="shared" si="8"/>
        <v>11.2</v>
      </c>
      <c r="G26" s="123">
        <v>1</v>
      </c>
      <c r="H26" s="32">
        <v>16</v>
      </c>
      <c r="I26" s="28">
        <f t="shared" si="9"/>
        <v>16</v>
      </c>
      <c r="J26" s="28"/>
      <c r="K26" s="29">
        <f t="shared" si="10"/>
        <v>4.8000000000000007</v>
      </c>
      <c r="L26" s="30">
        <f t="shared" si="11"/>
        <v>574.72</v>
      </c>
      <c r="M26" s="112" t="s">
        <v>890</v>
      </c>
    </row>
    <row r="27" spans="1:17" x14ac:dyDescent="0.25">
      <c r="A27" s="73" t="s">
        <v>889</v>
      </c>
      <c r="B27" s="123" t="s">
        <v>446</v>
      </c>
      <c r="C27" s="125" t="s">
        <v>447</v>
      </c>
      <c r="D27" s="62" t="s">
        <v>13</v>
      </c>
      <c r="E27" s="76">
        <v>4.7</v>
      </c>
      <c r="F27" s="76">
        <f t="shared" si="8"/>
        <v>14.100000000000001</v>
      </c>
      <c r="G27" s="123">
        <v>3</v>
      </c>
      <c r="H27" s="32">
        <v>12</v>
      </c>
      <c r="I27" s="28">
        <f t="shared" si="9"/>
        <v>36</v>
      </c>
      <c r="J27" s="28"/>
      <c r="K27" s="29">
        <f t="shared" si="10"/>
        <v>21.9</v>
      </c>
      <c r="L27" s="30">
        <f t="shared" si="11"/>
        <v>596.62</v>
      </c>
      <c r="M27" s="112" t="s">
        <v>890</v>
      </c>
    </row>
    <row r="28" spans="1:17" x14ac:dyDescent="0.25">
      <c r="A28" s="73" t="s">
        <v>889</v>
      </c>
      <c r="B28" s="65" t="s">
        <v>756</v>
      </c>
      <c r="C28" s="125" t="s">
        <v>63</v>
      </c>
      <c r="D28" s="123" t="s">
        <v>16</v>
      </c>
      <c r="E28" s="76">
        <v>11.2</v>
      </c>
      <c r="F28" s="76">
        <f t="shared" si="8"/>
        <v>11.2</v>
      </c>
      <c r="G28" s="123">
        <v>1</v>
      </c>
      <c r="H28" s="32">
        <v>16</v>
      </c>
      <c r="I28" s="28">
        <f t="shared" si="9"/>
        <v>16</v>
      </c>
      <c r="J28" s="28"/>
      <c r="K28" s="29">
        <f t="shared" si="10"/>
        <v>4.8000000000000007</v>
      </c>
      <c r="L28" s="30">
        <f t="shared" si="11"/>
        <v>601.41999999999996</v>
      </c>
      <c r="M28" s="112" t="s">
        <v>891</v>
      </c>
    </row>
    <row r="29" spans="1:17" x14ac:dyDescent="0.25">
      <c r="A29" s="73" t="s">
        <v>889</v>
      </c>
      <c r="B29" s="124" t="s">
        <v>47</v>
      </c>
      <c r="C29" s="125" t="s">
        <v>48</v>
      </c>
      <c r="D29" s="123" t="s">
        <v>13</v>
      </c>
      <c r="E29" s="76">
        <v>0.95</v>
      </c>
      <c r="F29" s="76">
        <f t="shared" si="8"/>
        <v>3.8</v>
      </c>
      <c r="G29" s="123">
        <v>4</v>
      </c>
      <c r="H29" s="32">
        <v>1</v>
      </c>
      <c r="I29" s="28">
        <f t="shared" si="9"/>
        <v>4</v>
      </c>
      <c r="J29" s="28"/>
      <c r="K29" s="29">
        <f t="shared" si="10"/>
        <v>0.20000000000000018</v>
      </c>
      <c r="L29" s="30">
        <f t="shared" si="11"/>
        <v>601.62</v>
      </c>
      <c r="M29" s="112" t="s">
        <v>891</v>
      </c>
    </row>
    <row r="30" spans="1:17" x14ac:dyDescent="0.25">
      <c r="A30" s="73" t="s">
        <v>892</v>
      </c>
      <c r="B30" s="124" t="s">
        <v>146</v>
      </c>
      <c r="C30" s="125" t="s">
        <v>63</v>
      </c>
      <c r="D30" s="123" t="s">
        <v>88</v>
      </c>
      <c r="E30" s="76">
        <v>12</v>
      </c>
      <c r="F30" s="76">
        <f t="shared" si="8"/>
        <v>12</v>
      </c>
      <c r="G30" s="123">
        <v>1</v>
      </c>
      <c r="H30" s="32">
        <v>15</v>
      </c>
      <c r="I30" s="28">
        <f t="shared" si="9"/>
        <v>15</v>
      </c>
      <c r="J30" s="28"/>
      <c r="K30" s="29">
        <f t="shared" si="10"/>
        <v>3</v>
      </c>
      <c r="L30" s="30">
        <f t="shared" si="11"/>
        <v>604.62</v>
      </c>
      <c r="M30" s="112" t="s">
        <v>893</v>
      </c>
    </row>
    <row r="31" spans="1:17" x14ac:dyDescent="0.25">
      <c r="A31" s="73" t="s">
        <v>892</v>
      </c>
      <c r="B31" s="124" t="s">
        <v>47</v>
      </c>
      <c r="C31" s="125" t="s">
        <v>48</v>
      </c>
      <c r="D31" s="123" t="s">
        <v>13</v>
      </c>
      <c r="E31" s="76">
        <v>0.95</v>
      </c>
      <c r="F31" s="76">
        <f t="shared" si="8"/>
        <v>5.6999999999999993</v>
      </c>
      <c r="G31" s="123">
        <v>6</v>
      </c>
      <c r="H31" s="32">
        <v>1</v>
      </c>
      <c r="I31" s="28">
        <f t="shared" si="9"/>
        <v>6</v>
      </c>
      <c r="J31" s="28"/>
      <c r="K31" s="29">
        <f t="shared" si="10"/>
        <v>0.30000000000000071</v>
      </c>
      <c r="L31" s="30">
        <f t="shared" si="11"/>
        <v>604.91999999999996</v>
      </c>
      <c r="M31" s="112" t="s">
        <v>893</v>
      </c>
    </row>
    <row r="32" spans="1:17" x14ac:dyDescent="0.25">
      <c r="A32" s="73" t="s">
        <v>892</v>
      </c>
      <c r="B32" s="123" t="s">
        <v>260</v>
      </c>
      <c r="C32" s="125" t="s">
        <v>36</v>
      </c>
      <c r="D32" s="123" t="s">
        <v>20</v>
      </c>
      <c r="E32" s="76">
        <v>14</v>
      </c>
      <c r="F32" s="76">
        <f t="shared" si="8"/>
        <v>14</v>
      </c>
      <c r="G32" s="123">
        <v>1</v>
      </c>
      <c r="H32" s="32">
        <v>20</v>
      </c>
      <c r="I32" s="28">
        <f t="shared" si="9"/>
        <v>20</v>
      </c>
      <c r="J32" s="28"/>
      <c r="K32" s="29">
        <f t="shared" si="10"/>
        <v>6</v>
      </c>
      <c r="L32" s="30">
        <f t="shared" si="11"/>
        <v>610.91999999999996</v>
      </c>
      <c r="M32" s="112" t="s">
        <v>894</v>
      </c>
    </row>
    <row r="33" spans="1:13" x14ac:dyDescent="0.25">
      <c r="A33" s="73" t="s">
        <v>895</v>
      </c>
      <c r="B33" s="123" t="s">
        <v>446</v>
      </c>
      <c r="C33" s="125" t="s">
        <v>447</v>
      </c>
      <c r="D33" s="123" t="s">
        <v>13</v>
      </c>
      <c r="E33" s="76">
        <v>4.7</v>
      </c>
      <c r="F33" s="76">
        <f t="shared" si="8"/>
        <v>4.7</v>
      </c>
      <c r="G33" s="123">
        <v>1</v>
      </c>
      <c r="H33" s="32">
        <v>12</v>
      </c>
      <c r="I33" s="28">
        <f t="shared" si="9"/>
        <v>12</v>
      </c>
      <c r="J33" s="28"/>
      <c r="K33" s="29">
        <f t="shared" si="10"/>
        <v>7.3</v>
      </c>
      <c r="L33" s="30">
        <f t="shared" si="11"/>
        <v>618.21999999999991</v>
      </c>
      <c r="M33" s="112" t="s">
        <v>896</v>
      </c>
    </row>
    <row r="34" spans="1:13" x14ac:dyDescent="0.25">
      <c r="A34" s="73" t="s">
        <v>897</v>
      </c>
      <c r="B34" s="123" t="s">
        <v>40</v>
      </c>
      <c r="C34" s="125" t="s">
        <v>41</v>
      </c>
      <c r="D34" s="123" t="s">
        <v>18</v>
      </c>
      <c r="E34" s="76">
        <v>35.799999999999997</v>
      </c>
      <c r="F34" s="76">
        <f>E34*G34</f>
        <v>35.799999999999997</v>
      </c>
      <c r="G34" s="123">
        <v>1</v>
      </c>
      <c r="H34" s="32">
        <v>39.9</v>
      </c>
      <c r="I34" s="28">
        <f>H34*G34</f>
        <v>39.9</v>
      </c>
      <c r="J34" s="28"/>
      <c r="K34" s="29">
        <f t="shared" si="10"/>
        <v>4.1000000000000014</v>
      </c>
      <c r="L34" s="30">
        <f t="shared" si="11"/>
        <v>622.31999999999994</v>
      </c>
      <c r="M34" s="112" t="s">
        <v>898</v>
      </c>
    </row>
    <row r="35" spans="1:13" x14ac:dyDescent="0.25">
      <c r="A35" s="73" t="s">
        <v>899</v>
      </c>
      <c r="B35" s="124" t="s">
        <v>37</v>
      </c>
      <c r="C35" s="125" t="s">
        <v>38</v>
      </c>
      <c r="D35" s="123" t="s">
        <v>13</v>
      </c>
      <c r="E35" s="76">
        <v>14.3</v>
      </c>
      <c r="F35" s="76">
        <f t="shared" ref="F35:F43" si="12">E35*G35</f>
        <v>14.3</v>
      </c>
      <c r="G35" s="123">
        <v>1</v>
      </c>
      <c r="H35" s="32">
        <v>35</v>
      </c>
      <c r="I35" s="28">
        <f t="shared" ref="I35:I43" si="13">H35*G35</f>
        <v>35</v>
      </c>
      <c r="J35" s="28"/>
      <c r="K35" s="29">
        <f t="shared" ref="K35:K43" si="14">I35-F35</f>
        <v>20.7</v>
      </c>
      <c r="L35" s="30">
        <f t="shared" ref="L35:L43" si="15">L34+K35</f>
        <v>643.02</v>
      </c>
      <c r="M35" s="112" t="s">
        <v>900</v>
      </c>
    </row>
    <row r="36" spans="1:13" x14ac:dyDescent="0.25">
      <c r="A36" s="73" t="s">
        <v>899</v>
      </c>
      <c r="B36" s="124" t="s">
        <v>146</v>
      </c>
      <c r="C36" s="125" t="s">
        <v>63</v>
      </c>
      <c r="D36" s="123" t="s">
        <v>88</v>
      </c>
      <c r="E36" s="76">
        <v>12</v>
      </c>
      <c r="F36" s="76">
        <f t="shared" si="12"/>
        <v>12</v>
      </c>
      <c r="G36" s="123">
        <v>1</v>
      </c>
      <c r="H36" s="32">
        <v>15</v>
      </c>
      <c r="I36" s="28">
        <f t="shared" si="13"/>
        <v>15</v>
      </c>
      <c r="J36" s="28"/>
      <c r="K36" s="29">
        <f t="shared" si="14"/>
        <v>3</v>
      </c>
      <c r="L36" s="30">
        <f t="shared" si="15"/>
        <v>646.02</v>
      </c>
      <c r="M36" s="112" t="s">
        <v>900</v>
      </c>
    </row>
    <row r="37" spans="1:13" x14ac:dyDescent="0.25">
      <c r="A37" s="73" t="s">
        <v>899</v>
      </c>
      <c r="B37" s="124" t="s">
        <v>87</v>
      </c>
      <c r="C37" s="125" t="s">
        <v>63</v>
      </c>
      <c r="D37" s="123" t="s">
        <v>88</v>
      </c>
      <c r="E37" s="76">
        <v>12</v>
      </c>
      <c r="F37" s="76">
        <f t="shared" si="12"/>
        <v>12</v>
      </c>
      <c r="G37" s="123">
        <v>1</v>
      </c>
      <c r="H37" s="32">
        <v>15</v>
      </c>
      <c r="I37" s="28">
        <f t="shared" si="13"/>
        <v>15</v>
      </c>
      <c r="J37" s="28"/>
      <c r="K37" s="29">
        <f t="shared" si="14"/>
        <v>3</v>
      </c>
      <c r="L37" s="30">
        <f t="shared" si="15"/>
        <v>649.02</v>
      </c>
      <c r="M37" s="112" t="s">
        <v>901</v>
      </c>
    </row>
    <row r="38" spans="1:13" x14ac:dyDescent="0.25">
      <c r="A38" s="73" t="s">
        <v>902</v>
      </c>
      <c r="B38" s="124" t="s">
        <v>106</v>
      </c>
      <c r="C38" s="125" t="s">
        <v>38</v>
      </c>
      <c r="D38" s="123" t="s">
        <v>13</v>
      </c>
      <c r="E38" s="76">
        <v>3.6</v>
      </c>
      <c r="F38" s="76">
        <f t="shared" si="12"/>
        <v>3.6</v>
      </c>
      <c r="G38" s="123">
        <v>1</v>
      </c>
      <c r="H38" s="32">
        <v>10</v>
      </c>
      <c r="I38" s="28">
        <f t="shared" si="13"/>
        <v>10</v>
      </c>
      <c r="J38" s="28"/>
      <c r="K38" s="29">
        <f t="shared" si="14"/>
        <v>6.4</v>
      </c>
      <c r="L38" s="30">
        <f t="shared" si="15"/>
        <v>655.42</v>
      </c>
      <c r="M38" s="112" t="s">
        <v>903</v>
      </c>
    </row>
    <row r="39" spans="1:13" x14ac:dyDescent="0.25">
      <c r="A39" s="73" t="s">
        <v>902</v>
      </c>
      <c r="B39" s="124" t="s">
        <v>485</v>
      </c>
      <c r="C39" s="125" t="s">
        <v>63</v>
      </c>
      <c r="D39" s="123" t="s">
        <v>16</v>
      </c>
      <c r="E39" s="76">
        <v>11.2</v>
      </c>
      <c r="F39" s="76">
        <f t="shared" si="12"/>
        <v>11.2</v>
      </c>
      <c r="G39" s="123">
        <v>1</v>
      </c>
      <c r="H39" s="32">
        <v>16</v>
      </c>
      <c r="I39" s="28">
        <f t="shared" si="13"/>
        <v>16</v>
      </c>
      <c r="J39" s="28"/>
      <c r="K39" s="29">
        <f t="shared" si="14"/>
        <v>4.8000000000000007</v>
      </c>
      <c r="L39" s="30">
        <f t="shared" si="15"/>
        <v>660.21999999999991</v>
      </c>
      <c r="M39" s="112" t="s">
        <v>904</v>
      </c>
    </row>
    <row r="40" spans="1:13" x14ac:dyDescent="0.25">
      <c r="A40" s="73" t="s">
        <v>905</v>
      </c>
      <c r="B40" s="124" t="s">
        <v>37</v>
      </c>
      <c r="C40" s="125" t="s">
        <v>38</v>
      </c>
      <c r="D40" s="123" t="s">
        <v>13</v>
      </c>
      <c r="E40" s="76">
        <v>14.3</v>
      </c>
      <c r="F40" s="76">
        <f t="shared" si="12"/>
        <v>14.3</v>
      </c>
      <c r="G40" s="123">
        <v>1</v>
      </c>
      <c r="H40" s="32">
        <v>35</v>
      </c>
      <c r="I40" s="28">
        <f t="shared" si="13"/>
        <v>35</v>
      </c>
      <c r="J40" s="28"/>
      <c r="K40" s="29">
        <f t="shared" si="14"/>
        <v>20.7</v>
      </c>
      <c r="L40" s="30">
        <f t="shared" si="15"/>
        <v>680.92</v>
      </c>
      <c r="M40" s="112" t="s">
        <v>906</v>
      </c>
    </row>
    <row r="41" spans="1:13" x14ac:dyDescent="0.25">
      <c r="A41" s="73" t="s">
        <v>905</v>
      </c>
      <c r="B41" s="124" t="s">
        <v>87</v>
      </c>
      <c r="C41" s="125" t="s">
        <v>63</v>
      </c>
      <c r="D41" s="123" t="s">
        <v>88</v>
      </c>
      <c r="E41" s="76">
        <v>12</v>
      </c>
      <c r="F41" s="76">
        <f t="shared" si="12"/>
        <v>12</v>
      </c>
      <c r="G41" s="123">
        <v>1</v>
      </c>
      <c r="H41" s="32">
        <v>15</v>
      </c>
      <c r="I41" s="28">
        <f t="shared" si="13"/>
        <v>15</v>
      </c>
      <c r="J41" s="28"/>
      <c r="K41" s="29">
        <f t="shared" si="14"/>
        <v>3</v>
      </c>
      <c r="L41" s="30">
        <f t="shared" si="15"/>
        <v>683.92</v>
      </c>
      <c r="M41" s="112" t="s">
        <v>907</v>
      </c>
    </row>
    <row r="42" spans="1:13" x14ac:dyDescent="0.25">
      <c r="A42" s="73" t="s">
        <v>905</v>
      </c>
      <c r="B42" s="123" t="s">
        <v>359</v>
      </c>
      <c r="C42" s="125" t="s">
        <v>63</v>
      </c>
      <c r="D42" s="123" t="s">
        <v>360</v>
      </c>
      <c r="E42" s="76">
        <v>5.6</v>
      </c>
      <c r="F42" s="76">
        <f t="shared" si="12"/>
        <v>5.6</v>
      </c>
      <c r="G42" s="123">
        <v>1</v>
      </c>
      <c r="H42" s="32">
        <v>8</v>
      </c>
      <c r="I42" s="28">
        <f t="shared" si="13"/>
        <v>8</v>
      </c>
      <c r="J42" s="28"/>
      <c r="K42" s="29">
        <f t="shared" si="14"/>
        <v>2.4000000000000004</v>
      </c>
      <c r="L42" s="30">
        <f t="shared" si="15"/>
        <v>686.31999999999994</v>
      </c>
      <c r="M42" s="112" t="s">
        <v>907</v>
      </c>
    </row>
    <row r="43" spans="1:13" x14ac:dyDescent="0.25">
      <c r="A43" s="73" t="s">
        <v>905</v>
      </c>
      <c r="B43" s="123" t="s">
        <v>446</v>
      </c>
      <c r="C43" s="125" t="s">
        <v>447</v>
      </c>
      <c r="D43" s="123" t="s">
        <v>13</v>
      </c>
      <c r="E43" s="76">
        <v>4.7</v>
      </c>
      <c r="F43" s="76">
        <f t="shared" si="12"/>
        <v>188</v>
      </c>
      <c r="G43" s="123">
        <v>40</v>
      </c>
      <c r="H43" s="32">
        <v>12</v>
      </c>
      <c r="I43" s="28">
        <f t="shared" si="13"/>
        <v>480</v>
      </c>
      <c r="J43" s="28"/>
      <c r="K43" s="29">
        <f t="shared" si="14"/>
        <v>292</v>
      </c>
      <c r="L43" s="30">
        <f t="shared" si="15"/>
        <v>978.31999999999994</v>
      </c>
      <c r="M43" s="112" t="s">
        <v>908</v>
      </c>
    </row>
    <row r="44" spans="1:13" x14ac:dyDescent="0.25">
      <c r="A44" s="73" t="s">
        <v>909</v>
      </c>
      <c r="B44" s="124" t="s">
        <v>98</v>
      </c>
      <c r="C44" s="125" t="s">
        <v>63</v>
      </c>
      <c r="D44" s="123" t="s">
        <v>16</v>
      </c>
      <c r="E44" s="76">
        <v>11.2</v>
      </c>
      <c r="F44" s="76">
        <f>E44*G44</f>
        <v>11.2</v>
      </c>
      <c r="G44" s="123">
        <v>1</v>
      </c>
      <c r="H44" s="32">
        <v>16</v>
      </c>
      <c r="I44" s="28">
        <f>H44*G44</f>
        <v>16</v>
      </c>
      <c r="J44" s="28"/>
      <c r="K44" s="29">
        <f>I44-F44</f>
        <v>4.8000000000000007</v>
      </c>
      <c r="L44" s="30">
        <f>L43+K44</f>
        <v>983.11999999999989</v>
      </c>
      <c r="M44" s="112" t="s">
        <v>910</v>
      </c>
    </row>
    <row r="45" spans="1:13" x14ac:dyDescent="0.25">
      <c r="A45" s="73" t="s">
        <v>911</v>
      </c>
      <c r="B45" s="124" t="s">
        <v>47</v>
      </c>
      <c r="C45" s="125" t="s">
        <v>48</v>
      </c>
      <c r="D45" s="123" t="s">
        <v>13</v>
      </c>
      <c r="E45" s="76">
        <v>0.95</v>
      </c>
      <c r="F45" s="76">
        <f>E45*G45</f>
        <v>8.5499999999999989</v>
      </c>
      <c r="G45" s="123">
        <v>9</v>
      </c>
      <c r="H45" s="32">
        <v>1</v>
      </c>
      <c r="I45" s="28">
        <f>H45*G45</f>
        <v>9</v>
      </c>
      <c r="J45" s="28"/>
      <c r="K45" s="29">
        <f>I45-F45</f>
        <v>0.45000000000000107</v>
      </c>
      <c r="L45" s="30">
        <f>L44+K45</f>
        <v>983.56999999999994</v>
      </c>
      <c r="M45" s="112" t="s">
        <v>912</v>
      </c>
    </row>
    <row r="46" spans="1:13" x14ac:dyDescent="0.25">
      <c r="A46" s="73" t="s">
        <v>913</v>
      </c>
      <c r="B46" s="124" t="s">
        <v>146</v>
      </c>
      <c r="C46" s="125" t="s">
        <v>63</v>
      </c>
      <c r="D46" s="123" t="s">
        <v>88</v>
      </c>
      <c r="E46" s="76">
        <v>12</v>
      </c>
      <c r="F46" s="76">
        <f>E46*G46</f>
        <v>12</v>
      </c>
      <c r="G46" s="123">
        <v>1</v>
      </c>
      <c r="H46" s="32">
        <v>15</v>
      </c>
      <c r="I46" s="28">
        <f>H46*G46</f>
        <v>15</v>
      </c>
      <c r="J46" s="28"/>
      <c r="K46" s="29">
        <f>I46-F46</f>
        <v>3</v>
      </c>
      <c r="L46" s="30">
        <f>L45+K46</f>
        <v>986.56999999999994</v>
      </c>
      <c r="M46" s="112" t="s">
        <v>914</v>
      </c>
    </row>
    <row r="47" spans="1:13" s="44" customFormat="1" ht="18.75" customHeight="1" x14ac:dyDescent="0.25">
      <c r="A47" s="34"/>
      <c r="B47" s="35" t="s">
        <v>19</v>
      </c>
      <c r="C47" s="36"/>
      <c r="D47" s="37"/>
      <c r="E47" s="38"/>
      <c r="F47" s="39">
        <f>SUBTOTAL(9,F4:F46)</f>
        <v>932.93000000000018</v>
      </c>
      <c r="G47" s="40">
        <f>SUBTOTAL(9,G4:G46)</f>
        <v>178</v>
      </c>
      <c r="H47" s="41"/>
      <c r="I47" s="39">
        <f>SUBTOTAL(9,I4:I46)</f>
        <v>1919.5</v>
      </c>
      <c r="J47" s="42">
        <f>SUBTOTAL(9,J4:J46)</f>
        <v>4.8</v>
      </c>
      <c r="K47" s="42">
        <f>SUBTOTAL(9,K4:K46)</f>
        <v>986.56999999999994</v>
      </c>
      <c r="L47" s="43"/>
    </row>
    <row r="48" spans="1:13" x14ac:dyDescent="0.25">
      <c r="A48" s="2"/>
      <c r="B48" s="2"/>
      <c r="D48" s="45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2"/>
      <c r="D49" s="45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96" t="s">
        <v>20</v>
      </c>
      <c r="C50" s="97"/>
      <c r="D50" s="9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99" t="s">
        <v>21</v>
      </c>
      <c r="C51" s="100" t="s">
        <v>22</v>
      </c>
      <c r="D51" s="101" t="s">
        <v>23</v>
      </c>
      <c r="E51" s="4"/>
      <c r="F51" s="4"/>
      <c r="G51" s="5"/>
      <c r="H51" s="6"/>
      <c r="I51" s="12"/>
      <c r="J51" s="13"/>
      <c r="K51" s="9"/>
      <c r="L51" s="10"/>
    </row>
    <row r="52" spans="1:12" ht="15.75" customHeight="1" x14ac:dyDescent="0.25">
      <c r="B52" s="102" t="s">
        <v>418</v>
      </c>
      <c r="C52" s="107">
        <v>28</v>
      </c>
      <c r="D52" s="103">
        <v>40</v>
      </c>
    </row>
    <row r="53" spans="1:12" ht="15.75" customHeight="1" x14ac:dyDescent="0.25">
      <c r="B53" s="104" t="s">
        <v>19</v>
      </c>
      <c r="C53" s="105">
        <f>SUM(C52:C52)</f>
        <v>28</v>
      </c>
      <c r="D53" s="106">
        <f>SUM(D52:D52)</f>
        <v>40</v>
      </c>
    </row>
    <row r="54" spans="1:12" s="59" customFormat="1" ht="18" customHeight="1" x14ac:dyDescent="0.25">
      <c r="B54" s="11"/>
      <c r="C54" s="60"/>
      <c r="D54" s="11"/>
      <c r="E54" s="61"/>
      <c r="F54" s="61"/>
      <c r="G54" s="61"/>
      <c r="H54" s="61"/>
      <c r="I54" s="61"/>
    </row>
    <row r="55" spans="1:12" x14ac:dyDescent="0.25">
      <c r="B55" s="96" t="s">
        <v>13</v>
      </c>
      <c r="C55" s="97"/>
      <c r="D55" s="98"/>
    </row>
    <row r="56" spans="1:12" x14ac:dyDescent="0.25">
      <c r="B56" s="99" t="s">
        <v>21</v>
      </c>
      <c r="C56" s="100" t="s">
        <v>22</v>
      </c>
      <c r="D56" s="101" t="s">
        <v>23</v>
      </c>
    </row>
    <row r="57" spans="1:12" x14ac:dyDescent="0.25">
      <c r="B57" s="102" t="s">
        <v>919</v>
      </c>
      <c r="C57" s="107">
        <v>4.5999999999999996</v>
      </c>
      <c r="D57" s="103">
        <v>100</v>
      </c>
    </row>
    <row r="58" spans="1:12" x14ac:dyDescent="0.25">
      <c r="B58" s="102" t="s">
        <v>915</v>
      </c>
      <c r="C58" s="107">
        <v>60</v>
      </c>
      <c r="D58" s="103">
        <v>300</v>
      </c>
    </row>
    <row r="59" spans="1:12" x14ac:dyDescent="0.25">
      <c r="B59" s="102" t="s">
        <v>916</v>
      </c>
      <c r="C59" s="107">
        <v>230.3</v>
      </c>
      <c r="D59" s="103">
        <v>588</v>
      </c>
    </row>
    <row r="60" spans="1:12" x14ac:dyDescent="0.25">
      <c r="B60" s="102" t="s">
        <v>423</v>
      </c>
      <c r="C60" s="107">
        <v>2.5</v>
      </c>
      <c r="D60" s="103">
        <v>10</v>
      </c>
    </row>
    <row r="61" spans="1:12" x14ac:dyDescent="0.25">
      <c r="B61" s="102" t="s">
        <v>917</v>
      </c>
      <c r="C61" s="107">
        <v>175</v>
      </c>
      <c r="D61" s="103">
        <v>250</v>
      </c>
    </row>
    <row r="62" spans="1:12" x14ac:dyDescent="0.25">
      <c r="B62" s="102" t="s">
        <v>298</v>
      </c>
      <c r="C62" s="107">
        <v>71.5</v>
      </c>
      <c r="D62" s="103">
        <v>175</v>
      </c>
    </row>
    <row r="63" spans="1:12" x14ac:dyDescent="0.25">
      <c r="B63" s="102" t="s">
        <v>918</v>
      </c>
      <c r="C63" s="107">
        <v>7.2</v>
      </c>
      <c r="D63" s="103">
        <v>20</v>
      </c>
    </row>
    <row r="64" spans="1:12" x14ac:dyDescent="0.25">
      <c r="B64" s="102" t="s">
        <v>203</v>
      </c>
      <c r="C64" s="107">
        <v>18.63</v>
      </c>
      <c r="D64" s="103">
        <v>19.600000000000001</v>
      </c>
    </row>
    <row r="65" spans="2:4" x14ac:dyDescent="0.25">
      <c r="B65" s="104" t="s">
        <v>19</v>
      </c>
      <c r="C65" s="105">
        <f>SUM(C57:C64)</f>
        <v>569.73</v>
      </c>
      <c r="D65" s="106">
        <f>SUM(D57:D64)</f>
        <v>1462.6</v>
      </c>
    </row>
    <row r="66" spans="2:4" x14ac:dyDescent="0.25">
      <c r="C66" s="60"/>
    </row>
    <row r="67" spans="2:4" x14ac:dyDescent="0.25">
      <c r="B67" s="96" t="s">
        <v>16</v>
      </c>
      <c r="C67" s="97"/>
      <c r="D67" s="98"/>
    </row>
    <row r="68" spans="2:4" x14ac:dyDescent="0.25">
      <c r="B68" s="99" t="s">
        <v>21</v>
      </c>
      <c r="C68" s="100" t="s">
        <v>22</v>
      </c>
      <c r="D68" s="101" t="s">
        <v>23</v>
      </c>
    </row>
    <row r="69" spans="2:4" x14ac:dyDescent="0.25">
      <c r="B69" s="102" t="s">
        <v>24</v>
      </c>
      <c r="C69" s="107">
        <v>44.8</v>
      </c>
      <c r="D69" s="103">
        <v>64</v>
      </c>
    </row>
    <row r="70" spans="2:4" x14ac:dyDescent="0.25">
      <c r="B70" s="102" t="s">
        <v>920</v>
      </c>
      <c r="C70" s="107">
        <v>15.4</v>
      </c>
      <c r="D70" s="103">
        <v>22</v>
      </c>
    </row>
    <row r="71" spans="2:4" x14ac:dyDescent="0.25">
      <c r="B71" s="104" t="s">
        <v>19</v>
      </c>
      <c r="C71" s="105">
        <f>SUM(C69:C70)</f>
        <v>60.199999999999996</v>
      </c>
      <c r="D71" s="106">
        <f>SUBTOTAL(9,D69:D70)</f>
        <v>86</v>
      </c>
    </row>
    <row r="73" spans="2:4" x14ac:dyDescent="0.25">
      <c r="B73" s="96" t="s">
        <v>14</v>
      </c>
      <c r="C73" s="97"/>
      <c r="D73" s="98"/>
    </row>
    <row r="74" spans="2:4" x14ac:dyDescent="0.25">
      <c r="B74" s="99" t="s">
        <v>21</v>
      </c>
      <c r="C74" s="100" t="s">
        <v>22</v>
      </c>
      <c r="D74" s="101" t="s">
        <v>23</v>
      </c>
    </row>
    <row r="75" spans="2:4" x14ac:dyDescent="0.25">
      <c r="B75" s="102" t="s">
        <v>921</v>
      </c>
      <c r="C75" s="107">
        <v>56</v>
      </c>
      <c r="D75" s="103">
        <v>60</v>
      </c>
    </row>
    <row r="76" spans="2:4" x14ac:dyDescent="0.25">
      <c r="B76" s="104" t="s">
        <v>19</v>
      </c>
      <c r="C76" s="105">
        <f>SUM(C75:C75)</f>
        <v>56</v>
      </c>
      <c r="D76" s="106">
        <f>SUM(D75:D75)</f>
        <v>60</v>
      </c>
    </row>
    <row r="78" spans="2:4" x14ac:dyDescent="0.25">
      <c r="B78" s="96" t="s">
        <v>15</v>
      </c>
      <c r="C78" s="97"/>
      <c r="D78" s="98"/>
    </row>
    <row r="79" spans="2:4" x14ac:dyDescent="0.25">
      <c r="B79" s="99" t="s">
        <v>21</v>
      </c>
      <c r="C79" s="100" t="s">
        <v>22</v>
      </c>
      <c r="D79" s="101" t="s">
        <v>23</v>
      </c>
    </row>
    <row r="80" spans="2:4" x14ac:dyDescent="0.25">
      <c r="B80" s="102" t="s">
        <v>428</v>
      </c>
      <c r="C80" s="107">
        <v>108</v>
      </c>
      <c r="D80" s="103">
        <v>135</v>
      </c>
    </row>
    <row r="81" spans="2:4" x14ac:dyDescent="0.25">
      <c r="B81" s="102" t="s">
        <v>305</v>
      </c>
      <c r="C81" s="107">
        <v>48</v>
      </c>
      <c r="D81" s="103">
        <v>60</v>
      </c>
    </row>
    <row r="82" spans="2:4" x14ac:dyDescent="0.25">
      <c r="B82" s="104" t="s">
        <v>19</v>
      </c>
      <c r="C82" s="105">
        <f>SUM(C80:C81)</f>
        <v>156</v>
      </c>
      <c r="D82" s="106">
        <f>SUM(D80:D81)</f>
        <v>195</v>
      </c>
    </row>
    <row r="84" spans="2:4" x14ac:dyDescent="0.25">
      <c r="B84" s="96" t="s">
        <v>18</v>
      </c>
      <c r="C84" s="97"/>
      <c r="D84" s="98"/>
    </row>
    <row r="85" spans="2:4" x14ac:dyDescent="0.25">
      <c r="B85" s="99" t="s">
        <v>21</v>
      </c>
      <c r="C85" s="100" t="s">
        <v>22</v>
      </c>
      <c r="D85" s="101" t="s">
        <v>23</v>
      </c>
    </row>
    <row r="86" spans="2:4" x14ac:dyDescent="0.25">
      <c r="B86" s="102" t="s">
        <v>306</v>
      </c>
      <c r="C86" s="107">
        <v>35.799999999999997</v>
      </c>
      <c r="D86" s="103">
        <v>39.9</v>
      </c>
    </row>
    <row r="87" spans="2:4" x14ac:dyDescent="0.25">
      <c r="B87" s="104" t="s">
        <v>19</v>
      </c>
      <c r="C87" s="105">
        <f>SUBTOTAL(9,C86)</f>
        <v>35.799999999999997</v>
      </c>
      <c r="D87" s="106">
        <f>SUBTOTAL(9,D86)</f>
        <v>39.9</v>
      </c>
    </row>
    <row r="89" spans="2:4" x14ac:dyDescent="0.25">
      <c r="B89" s="96" t="s">
        <v>431</v>
      </c>
      <c r="C89" s="97"/>
      <c r="D89" s="98"/>
    </row>
    <row r="90" spans="2:4" x14ac:dyDescent="0.25">
      <c r="B90" s="99" t="s">
        <v>21</v>
      </c>
      <c r="C90" s="100" t="s">
        <v>22</v>
      </c>
      <c r="D90" s="101" t="s">
        <v>23</v>
      </c>
    </row>
    <row r="91" spans="2:4" x14ac:dyDescent="0.25">
      <c r="B91" s="102" t="s">
        <v>643</v>
      </c>
      <c r="C91" s="107">
        <v>11.2</v>
      </c>
      <c r="D91" s="103">
        <v>16</v>
      </c>
    </row>
    <row r="92" spans="2:4" x14ac:dyDescent="0.25">
      <c r="B92" s="104" t="s">
        <v>19</v>
      </c>
      <c r="C92" s="105">
        <f>SUBTOTAL(9,C91)</f>
        <v>11.2</v>
      </c>
      <c r="D92" s="106">
        <f>SUBTOTAL(9,D91)</f>
        <v>16</v>
      </c>
    </row>
    <row r="94" spans="2:4" x14ac:dyDescent="0.25">
      <c r="B94" s="96" t="s">
        <v>280</v>
      </c>
      <c r="C94" s="97"/>
      <c r="D94" s="98"/>
    </row>
    <row r="95" spans="2:4" x14ac:dyDescent="0.25">
      <c r="B95" s="99" t="s">
        <v>21</v>
      </c>
      <c r="C95" s="100" t="s">
        <v>22</v>
      </c>
      <c r="D95" s="101" t="s">
        <v>23</v>
      </c>
    </row>
    <row r="96" spans="2:4" x14ac:dyDescent="0.25">
      <c r="B96" s="102" t="s">
        <v>308</v>
      </c>
      <c r="C96" s="107">
        <v>16</v>
      </c>
      <c r="D96" s="103">
        <v>20</v>
      </c>
    </row>
    <row r="97" spans="2:4" x14ac:dyDescent="0.25">
      <c r="B97" s="104" t="s">
        <v>19</v>
      </c>
      <c r="C97" s="105">
        <f>SUM(C96:C96)</f>
        <v>16</v>
      </c>
      <c r="D97" s="106">
        <f>SUM(D96:D96)</f>
        <v>20</v>
      </c>
    </row>
  </sheetData>
  <autoFilter ref="A3:L46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TIC Daily Merchandise June '15</vt:lpstr>
      <vt:lpstr>TIC Daily Merchandise July'15</vt:lpstr>
      <vt:lpstr>TIC Daily Merchandise Aug' 15</vt:lpstr>
      <vt:lpstr>TIC Daily Merchandise Sept' 15</vt:lpstr>
      <vt:lpstr>TIC Daily Merchandise Oct' 15</vt:lpstr>
      <vt:lpstr>'TIC Daily Merchandise Sept'' 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2015-10-09T09:59:39Z</cp:lastPrinted>
  <dcterms:created xsi:type="dcterms:W3CDTF">2015-01-23T17:39:01Z</dcterms:created>
  <dcterms:modified xsi:type="dcterms:W3CDTF">2015-10-09T09:59:42Z</dcterms:modified>
</cp:coreProperties>
</file>