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comments3.xml" ContentType="application/vnd.openxmlformats-officedocument.spreadsheetml.comments+xml"/>
  <Override PartName="/xl/comments4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5" rupBuild="179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MICHELLE\Documents\Accounting\TIC Sales\TIC Sales 2017\"/>
    </mc:Choice>
  </mc:AlternateContent>
  <bookViews>
    <workbookView xWindow="480" yWindow="270" windowWidth="22995" windowHeight="9405" activeTab="3"/>
  </bookViews>
  <sheets>
    <sheet name="TIC Daily Merchandise Jan' " sheetId="1" r:id="rId1"/>
    <sheet name="TIC Daily Merchandise Feb'17 " sheetId="2" r:id="rId2"/>
    <sheet name="TIC Daily Merchandise Mac'17" sheetId="3" r:id="rId3"/>
    <sheet name="TIC Daily Merchandise April" sheetId="4" r:id="rId4"/>
  </sheets>
  <definedNames>
    <definedName name="_xlnm._FilterDatabase" localSheetId="3" hidden="1">'TIC Daily Merchandise April'!$A$3:$L$43</definedName>
    <definedName name="_xlnm._FilterDatabase" localSheetId="1" hidden="1">'TIC Daily Merchandise Feb''17 '!$A$3:$L$40</definedName>
    <definedName name="_xlnm._FilterDatabase" localSheetId="0" hidden="1">'TIC Daily Merchandise Jan'' '!$A$3:$L$69</definedName>
    <definedName name="_xlnm._FilterDatabase" localSheetId="2" hidden="1">'TIC Daily Merchandise Mac''17'!$A$3:$L$41</definedName>
    <definedName name="_xlnm.Print_Area" localSheetId="3">'TIC Daily Merchandise April'!$A$1:$M$44</definedName>
  </definedNames>
  <calcPr calcId="162913"/>
</workbook>
</file>

<file path=xl/calcChain.xml><?xml version="1.0" encoding="utf-8"?>
<calcChain xmlns="http://schemas.openxmlformats.org/spreadsheetml/2006/main">
  <c r="D87" i="4" l="1"/>
  <c r="C87" i="4"/>
  <c r="D75" i="4"/>
  <c r="C75" i="4"/>
  <c r="I41" i="4" l="1"/>
  <c r="I42" i="4"/>
  <c r="I43" i="4"/>
  <c r="F41" i="4"/>
  <c r="F42" i="4"/>
  <c r="F43" i="4"/>
  <c r="D81" i="4"/>
  <c r="C81" i="4"/>
  <c r="D70" i="4"/>
  <c r="C70" i="4"/>
  <c r="D62" i="4"/>
  <c r="C62" i="4"/>
  <c r="D50" i="4"/>
  <c r="C50" i="4"/>
  <c r="J44" i="4"/>
  <c r="G44" i="4"/>
  <c r="I40" i="4"/>
  <c r="F40" i="4"/>
  <c r="I39" i="4"/>
  <c r="F39" i="4"/>
  <c r="I38" i="4"/>
  <c r="F38" i="4"/>
  <c r="I37" i="4"/>
  <c r="F37" i="4"/>
  <c r="I36" i="4"/>
  <c r="F36" i="4"/>
  <c r="I35" i="4"/>
  <c r="F35" i="4"/>
  <c r="I34" i="4"/>
  <c r="F34" i="4"/>
  <c r="I33" i="4"/>
  <c r="F33" i="4"/>
  <c r="I32" i="4"/>
  <c r="F32" i="4"/>
  <c r="I31" i="4"/>
  <c r="F31" i="4"/>
  <c r="I30" i="4"/>
  <c r="F30" i="4"/>
  <c r="I29" i="4"/>
  <c r="F29" i="4"/>
  <c r="I28" i="4"/>
  <c r="F28" i="4"/>
  <c r="I27" i="4"/>
  <c r="F27" i="4"/>
  <c r="I26" i="4"/>
  <c r="I25" i="4"/>
  <c r="F25" i="4"/>
  <c r="I24" i="4"/>
  <c r="F24" i="4"/>
  <c r="I23" i="4"/>
  <c r="F23" i="4"/>
  <c r="I22" i="4"/>
  <c r="F22" i="4"/>
  <c r="I21" i="4"/>
  <c r="F21" i="4"/>
  <c r="I20" i="4"/>
  <c r="F20" i="4"/>
  <c r="I19" i="4"/>
  <c r="F19" i="4"/>
  <c r="I18" i="4"/>
  <c r="F18" i="4"/>
  <c r="I17" i="4"/>
  <c r="F17" i="4"/>
  <c r="I16" i="4"/>
  <c r="F16" i="4"/>
  <c r="I15" i="4"/>
  <c r="F15" i="4"/>
  <c r="I14" i="4"/>
  <c r="F14" i="4"/>
  <c r="I13" i="4"/>
  <c r="F13" i="4"/>
  <c r="I12" i="4"/>
  <c r="F12" i="4"/>
  <c r="I11" i="4"/>
  <c r="F11" i="4"/>
  <c r="I10" i="4"/>
  <c r="F10" i="4"/>
  <c r="I9" i="4"/>
  <c r="F9" i="4"/>
  <c r="I8" i="4"/>
  <c r="F8" i="4"/>
  <c r="I7" i="4"/>
  <c r="F7" i="4"/>
  <c r="I6" i="4"/>
  <c r="F6" i="4"/>
  <c r="I5" i="4"/>
  <c r="F5" i="4"/>
  <c r="I4" i="4"/>
  <c r="F4" i="4"/>
  <c r="K36" i="4" l="1"/>
  <c r="K38" i="4"/>
  <c r="K10" i="4"/>
  <c r="K43" i="4"/>
  <c r="K42" i="4"/>
  <c r="K41" i="4"/>
  <c r="K40" i="4"/>
  <c r="K34" i="4"/>
  <c r="K32" i="4"/>
  <c r="K30" i="4"/>
  <c r="K28" i="4"/>
  <c r="K26" i="4"/>
  <c r="K24" i="4"/>
  <c r="K22" i="4"/>
  <c r="K20" i="4"/>
  <c r="K16" i="4"/>
  <c r="F44" i="4"/>
  <c r="K15" i="4"/>
  <c r="K12" i="4"/>
  <c r="K7" i="4"/>
  <c r="K11" i="4"/>
  <c r="K13" i="4"/>
  <c r="K8" i="4"/>
  <c r="K18" i="4"/>
  <c r="I44" i="4"/>
  <c r="K5" i="4"/>
  <c r="K17" i="4"/>
  <c r="K19" i="4"/>
  <c r="K21" i="4"/>
  <c r="K23" i="4"/>
  <c r="K25" i="4"/>
  <c r="K27" i="4"/>
  <c r="K29" i="4"/>
  <c r="K31" i="4"/>
  <c r="K33" i="4"/>
  <c r="K35" i="4"/>
  <c r="K37" i="4"/>
  <c r="K39" i="4"/>
  <c r="K6" i="4"/>
  <c r="K9" i="4"/>
  <c r="K14" i="4"/>
  <c r="K4" i="4"/>
  <c r="D82" i="3"/>
  <c r="C82" i="3"/>
  <c r="K44" i="4" l="1"/>
  <c r="L4" i="4"/>
  <c r="L5" i="4" s="1"/>
  <c r="L6" i="4" s="1"/>
  <c r="L7" i="4" s="1"/>
  <c r="L8" i="4" s="1"/>
  <c r="L9" i="4" s="1"/>
  <c r="L10" i="4" s="1"/>
  <c r="L11" i="4" s="1"/>
  <c r="L12" i="4" s="1"/>
  <c r="L13" i="4" s="1"/>
  <c r="L14" i="4" s="1"/>
  <c r="L15" i="4" s="1"/>
  <c r="L16" i="4" s="1"/>
  <c r="L17" i="4" s="1"/>
  <c r="L18" i="4" s="1"/>
  <c r="L19" i="4" s="1"/>
  <c r="L20" i="4" s="1"/>
  <c r="L21" i="4" s="1"/>
  <c r="L22" i="4" s="1"/>
  <c r="L23" i="4" s="1"/>
  <c r="L24" i="4" s="1"/>
  <c r="L25" i="4" s="1"/>
  <c r="L26" i="4" s="1"/>
  <c r="L27" i="4" s="1"/>
  <c r="L28" i="4" s="1"/>
  <c r="L29" i="4" s="1"/>
  <c r="L30" i="4" s="1"/>
  <c r="L31" i="4" s="1"/>
  <c r="L32" i="4" s="1"/>
  <c r="L33" i="4" s="1"/>
  <c r="L34" i="4" s="1"/>
  <c r="L35" i="4" s="1"/>
  <c r="L36" i="4" s="1"/>
  <c r="L37" i="4" s="1"/>
  <c r="L38" i="4" s="1"/>
  <c r="L39" i="4" s="1"/>
  <c r="L40" i="4" s="1"/>
  <c r="I40" i="3"/>
  <c r="I41" i="3"/>
  <c r="F40" i="3"/>
  <c r="F41" i="3"/>
  <c r="D76" i="3"/>
  <c r="C76" i="3"/>
  <c r="D71" i="3"/>
  <c r="C71" i="3"/>
  <c r="D64" i="3"/>
  <c r="C64" i="3"/>
  <c r="D59" i="3"/>
  <c r="C59" i="3"/>
  <c r="D48" i="3"/>
  <c r="C48" i="3"/>
  <c r="J42" i="3"/>
  <c r="G42" i="3"/>
  <c r="I39" i="3"/>
  <c r="F39" i="3"/>
  <c r="I38" i="3"/>
  <c r="F38" i="3"/>
  <c r="I37" i="3"/>
  <c r="F37" i="3"/>
  <c r="I36" i="3"/>
  <c r="F36" i="3"/>
  <c r="I35" i="3"/>
  <c r="F35" i="3"/>
  <c r="I34" i="3"/>
  <c r="F34" i="3"/>
  <c r="I33" i="3"/>
  <c r="F33" i="3"/>
  <c r="I32" i="3"/>
  <c r="F32" i="3"/>
  <c r="I31" i="3"/>
  <c r="F31" i="3"/>
  <c r="I30" i="3"/>
  <c r="F30" i="3"/>
  <c r="I29" i="3"/>
  <c r="F29" i="3"/>
  <c r="I28" i="3"/>
  <c r="F28" i="3"/>
  <c r="I27" i="3"/>
  <c r="F27" i="3"/>
  <c r="I26" i="3"/>
  <c r="F26" i="3"/>
  <c r="I25" i="3"/>
  <c r="F25" i="3"/>
  <c r="I24" i="3"/>
  <c r="F24" i="3"/>
  <c r="I23" i="3"/>
  <c r="F23" i="3"/>
  <c r="I22" i="3"/>
  <c r="F22" i="3"/>
  <c r="I21" i="3"/>
  <c r="F21" i="3"/>
  <c r="I20" i="3"/>
  <c r="F20" i="3"/>
  <c r="I19" i="3"/>
  <c r="F19" i="3"/>
  <c r="I18" i="3"/>
  <c r="F18" i="3"/>
  <c r="I17" i="3"/>
  <c r="F17" i="3"/>
  <c r="I16" i="3"/>
  <c r="F16" i="3"/>
  <c r="I15" i="3"/>
  <c r="F15" i="3"/>
  <c r="I14" i="3"/>
  <c r="F14" i="3"/>
  <c r="I13" i="3"/>
  <c r="F13" i="3"/>
  <c r="I12" i="3"/>
  <c r="F12" i="3"/>
  <c r="I11" i="3"/>
  <c r="F11" i="3"/>
  <c r="I10" i="3"/>
  <c r="F10" i="3"/>
  <c r="I9" i="3"/>
  <c r="F9" i="3"/>
  <c r="I8" i="3"/>
  <c r="F8" i="3"/>
  <c r="I7" i="3"/>
  <c r="F7" i="3"/>
  <c r="I6" i="3"/>
  <c r="F6" i="3"/>
  <c r="I5" i="3"/>
  <c r="F5" i="3"/>
  <c r="I4" i="3"/>
  <c r="F4" i="3"/>
  <c r="L41" i="4" l="1"/>
  <c r="L42" i="4" s="1"/>
  <c r="L43" i="4" s="1"/>
  <c r="K41" i="3"/>
  <c r="K40" i="3"/>
  <c r="K5" i="3"/>
  <c r="K7" i="3"/>
  <c r="K9" i="3"/>
  <c r="K11" i="3"/>
  <c r="K13" i="3"/>
  <c r="K15" i="3"/>
  <c r="K17" i="3"/>
  <c r="K19" i="3"/>
  <c r="K21" i="3"/>
  <c r="K23" i="3"/>
  <c r="K25" i="3"/>
  <c r="K27" i="3"/>
  <c r="K29" i="3"/>
  <c r="K31" i="3"/>
  <c r="K33" i="3"/>
  <c r="K35" i="3"/>
  <c r="K37" i="3"/>
  <c r="K39" i="3"/>
  <c r="F42" i="3"/>
  <c r="I42" i="3"/>
  <c r="K6" i="3"/>
  <c r="K8" i="3"/>
  <c r="K10" i="3"/>
  <c r="K12" i="3"/>
  <c r="K14" i="3"/>
  <c r="K16" i="3"/>
  <c r="K18" i="3"/>
  <c r="K20" i="3"/>
  <c r="K22" i="3"/>
  <c r="K24" i="3"/>
  <c r="K26" i="3"/>
  <c r="K28" i="3"/>
  <c r="K30" i="3"/>
  <c r="K32" i="3"/>
  <c r="K34" i="3"/>
  <c r="K36" i="3"/>
  <c r="K38" i="3"/>
  <c r="K4" i="3"/>
  <c r="D100" i="2"/>
  <c r="C100" i="2"/>
  <c r="K42" i="3" l="1"/>
  <c r="L4" i="3"/>
  <c r="L5" i="3" s="1"/>
  <c r="L6" i="3" s="1"/>
  <c r="L7" i="3" s="1"/>
  <c r="L8" i="3" s="1"/>
  <c r="L9" i="3" s="1"/>
  <c r="L10" i="3" s="1"/>
  <c r="L11" i="3" s="1"/>
  <c r="L12" i="3" s="1"/>
  <c r="L13" i="3" s="1"/>
  <c r="L14" i="3" s="1"/>
  <c r="L15" i="3" s="1"/>
  <c r="L16" i="3" s="1"/>
  <c r="L17" i="3" s="1"/>
  <c r="L18" i="3" s="1"/>
  <c r="L19" i="3" s="1"/>
  <c r="L20" i="3" s="1"/>
  <c r="L21" i="3" s="1"/>
  <c r="L22" i="3" s="1"/>
  <c r="L23" i="3" s="1"/>
  <c r="L24" i="3" s="1"/>
  <c r="L25" i="3" s="1"/>
  <c r="L26" i="3" s="1"/>
  <c r="L27" i="3" s="1"/>
  <c r="L28" i="3" s="1"/>
  <c r="L29" i="3" s="1"/>
  <c r="L30" i="3" s="1"/>
  <c r="L31" i="3" s="1"/>
  <c r="L32" i="3" s="1"/>
  <c r="L33" i="3" s="1"/>
  <c r="L34" i="3" s="1"/>
  <c r="L35" i="3" s="1"/>
  <c r="L36" i="3" s="1"/>
  <c r="L37" i="3" s="1"/>
  <c r="L38" i="3" s="1"/>
  <c r="L39" i="3" s="1"/>
  <c r="L40" i="3" s="1"/>
  <c r="L41" i="3" s="1"/>
  <c r="D64" i="2"/>
  <c r="D59" i="2"/>
  <c r="C64" i="2"/>
  <c r="D94" i="2" l="1"/>
  <c r="C94" i="2"/>
  <c r="D88" i="2"/>
  <c r="C88" i="2"/>
  <c r="D82" i="2"/>
  <c r="C82" i="2"/>
  <c r="D76" i="2"/>
  <c r="C76" i="2"/>
  <c r="D71" i="2"/>
  <c r="C71" i="2"/>
  <c r="C59" i="2"/>
  <c r="D47" i="2"/>
  <c r="C47" i="2"/>
  <c r="J41" i="2"/>
  <c r="G41" i="2"/>
  <c r="I40" i="2"/>
  <c r="F40" i="2"/>
  <c r="I39" i="2"/>
  <c r="F39" i="2"/>
  <c r="I38" i="2"/>
  <c r="F38" i="2"/>
  <c r="I37" i="2"/>
  <c r="F37" i="2"/>
  <c r="I36" i="2"/>
  <c r="F36" i="2"/>
  <c r="I35" i="2"/>
  <c r="F35" i="2"/>
  <c r="I34" i="2"/>
  <c r="F34" i="2"/>
  <c r="I33" i="2"/>
  <c r="F33" i="2"/>
  <c r="I32" i="2"/>
  <c r="F32" i="2"/>
  <c r="I31" i="2"/>
  <c r="F31" i="2"/>
  <c r="I30" i="2"/>
  <c r="F30" i="2"/>
  <c r="I29" i="2"/>
  <c r="F29" i="2"/>
  <c r="I28" i="2"/>
  <c r="F28" i="2"/>
  <c r="I27" i="2"/>
  <c r="F27" i="2"/>
  <c r="I26" i="2"/>
  <c r="F26" i="2"/>
  <c r="I25" i="2"/>
  <c r="F25" i="2"/>
  <c r="I24" i="2"/>
  <c r="F24" i="2"/>
  <c r="I23" i="2"/>
  <c r="F23" i="2"/>
  <c r="I22" i="2"/>
  <c r="F22" i="2"/>
  <c r="I21" i="2"/>
  <c r="F21" i="2"/>
  <c r="I20" i="2"/>
  <c r="F20" i="2"/>
  <c r="I19" i="2"/>
  <c r="F19" i="2"/>
  <c r="I18" i="2"/>
  <c r="F18" i="2"/>
  <c r="I17" i="2"/>
  <c r="F17" i="2"/>
  <c r="I16" i="2"/>
  <c r="F16" i="2"/>
  <c r="I15" i="2"/>
  <c r="F15" i="2"/>
  <c r="I14" i="2"/>
  <c r="F14" i="2"/>
  <c r="I13" i="2"/>
  <c r="F13" i="2"/>
  <c r="I12" i="2"/>
  <c r="F12" i="2"/>
  <c r="I11" i="2"/>
  <c r="F11" i="2"/>
  <c r="I10" i="2"/>
  <c r="F10" i="2"/>
  <c r="I9" i="2"/>
  <c r="F9" i="2"/>
  <c r="I8" i="2"/>
  <c r="F8" i="2"/>
  <c r="I7" i="2"/>
  <c r="F7" i="2"/>
  <c r="I6" i="2"/>
  <c r="F6" i="2"/>
  <c r="I5" i="2"/>
  <c r="F5" i="2"/>
  <c r="I4" i="2"/>
  <c r="F4" i="2"/>
  <c r="K27" i="2" l="1"/>
  <c r="I41" i="2"/>
  <c r="K15" i="2"/>
  <c r="K17" i="2"/>
  <c r="K21" i="2"/>
  <c r="K23" i="2"/>
  <c r="K25" i="2"/>
  <c r="K12" i="2"/>
  <c r="K16" i="2"/>
  <c r="K18" i="2"/>
  <c r="K24" i="2"/>
  <c r="K35" i="2"/>
  <c r="K14" i="2"/>
  <c r="K22" i="2"/>
  <c r="K30" i="2"/>
  <c r="K38" i="2"/>
  <c r="K11" i="2"/>
  <c r="K19" i="2"/>
  <c r="K26" i="2"/>
  <c r="K6" i="2"/>
  <c r="K8" i="2"/>
  <c r="K10" i="2"/>
  <c r="K31" i="2"/>
  <c r="K33" i="2"/>
  <c r="K37" i="2"/>
  <c r="K39" i="2"/>
  <c r="K5" i="2"/>
  <c r="K7" i="2"/>
  <c r="K9" i="2"/>
  <c r="K28" i="2"/>
  <c r="K32" i="2"/>
  <c r="K34" i="2"/>
  <c r="K40" i="2"/>
  <c r="K4" i="2"/>
  <c r="L4" i="2" s="1"/>
  <c r="K13" i="2"/>
  <c r="K20" i="2"/>
  <c r="K29" i="2"/>
  <c r="K36" i="2"/>
  <c r="F41" i="2"/>
  <c r="L5" i="2" l="1"/>
  <c r="L6" i="2" s="1"/>
  <c r="L7" i="2" s="1"/>
  <c r="L8" i="2" s="1"/>
  <c r="L9" i="2" s="1"/>
  <c r="L10" i="2" s="1"/>
  <c r="L11" i="2" s="1"/>
  <c r="L12" i="2" s="1"/>
  <c r="L13" i="2" s="1"/>
  <c r="L14" i="2" s="1"/>
  <c r="L15" i="2" s="1"/>
  <c r="L16" i="2" s="1"/>
  <c r="L17" i="2" s="1"/>
  <c r="L18" i="2" s="1"/>
  <c r="L19" i="2" s="1"/>
  <c r="L20" i="2" s="1"/>
  <c r="L21" i="2" s="1"/>
  <c r="L22" i="2" s="1"/>
  <c r="L23" i="2" s="1"/>
  <c r="L24" i="2" s="1"/>
  <c r="L25" i="2" s="1"/>
  <c r="L26" i="2" s="1"/>
  <c r="L27" i="2" s="1"/>
  <c r="L28" i="2" s="1"/>
  <c r="L29" i="2" s="1"/>
  <c r="L30" i="2" s="1"/>
  <c r="L31" i="2" s="1"/>
  <c r="L32" i="2" s="1"/>
  <c r="L33" i="2" s="1"/>
  <c r="L34" i="2" s="1"/>
  <c r="L35" i="2" s="1"/>
  <c r="L36" i="2" s="1"/>
  <c r="L37" i="2" s="1"/>
  <c r="L38" i="2" s="1"/>
  <c r="L39" i="2" s="1"/>
  <c r="L40" i="2" s="1"/>
  <c r="K41" i="2"/>
  <c r="D125" i="1" l="1"/>
  <c r="C125" i="1"/>
  <c r="D119" i="1"/>
  <c r="C119" i="1"/>
  <c r="D113" i="1"/>
  <c r="C113" i="1"/>
  <c r="D107" i="1"/>
  <c r="C107" i="1"/>
  <c r="D102" i="1"/>
  <c r="C102" i="1"/>
  <c r="D95" i="1"/>
  <c r="C95" i="1"/>
  <c r="D90" i="1"/>
  <c r="C90" i="1"/>
  <c r="D78" i="1"/>
  <c r="C78" i="1"/>
  <c r="J70" i="1"/>
  <c r="G70" i="1"/>
  <c r="I69" i="1"/>
  <c r="F69" i="1"/>
  <c r="I68" i="1"/>
  <c r="F68" i="1"/>
  <c r="I67" i="1"/>
  <c r="F67" i="1"/>
  <c r="I66" i="1"/>
  <c r="F66" i="1"/>
  <c r="I65" i="1"/>
  <c r="F65" i="1"/>
  <c r="I64" i="1"/>
  <c r="F64" i="1"/>
  <c r="I63" i="1"/>
  <c r="F63" i="1"/>
  <c r="I62" i="1"/>
  <c r="F62" i="1"/>
  <c r="I61" i="1"/>
  <c r="F61" i="1"/>
  <c r="I60" i="1"/>
  <c r="F60" i="1"/>
  <c r="I59" i="1"/>
  <c r="F59" i="1"/>
  <c r="I58" i="1"/>
  <c r="F58" i="1"/>
  <c r="I57" i="1"/>
  <c r="F57" i="1"/>
  <c r="I56" i="1"/>
  <c r="F56" i="1"/>
  <c r="I55" i="1"/>
  <c r="F55" i="1"/>
  <c r="I54" i="1"/>
  <c r="F54" i="1"/>
  <c r="I53" i="1"/>
  <c r="F53" i="1"/>
  <c r="I52" i="1"/>
  <c r="F52" i="1"/>
  <c r="I51" i="1"/>
  <c r="F51" i="1"/>
  <c r="I50" i="1"/>
  <c r="F50" i="1"/>
  <c r="I49" i="1"/>
  <c r="F49" i="1"/>
  <c r="I48" i="1"/>
  <c r="F48" i="1"/>
  <c r="I47" i="1"/>
  <c r="F47" i="1"/>
  <c r="I46" i="1"/>
  <c r="F46" i="1"/>
  <c r="I45" i="1"/>
  <c r="F45" i="1"/>
  <c r="I44" i="1"/>
  <c r="F44" i="1"/>
  <c r="I43" i="1"/>
  <c r="F43" i="1"/>
  <c r="I42" i="1"/>
  <c r="F42" i="1"/>
  <c r="I41" i="1"/>
  <c r="F41" i="1"/>
  <c r="I40" i="1"/>
  <c r="F40" i="1"/>
  <c r="I39" i="1"/>
  <c r="F39" i="1"/>
  <c r="I38" i="1"/>
  <c r="F38" i="1"/>
  <c r="I37" i="1"/>
  <c r="F37" i="1"/>
  <c r="I36" i="1"/>
  <c r="F36" i="1"/>
  <c r="I35" i="1"/>
  <c r="F35" i="1"/>
  <c r="I34" i="1"/>
  <c r="F34" i="1"/>
  <c r="I33" i="1"/>
  <c r="F33" i="1"/>
  <c r="I32" i="1"/>
  <c r="F32" i="1"/>
  <c r="I31" i="1"/>
  <c r="F31" i="1"/>
  <c r="I30" i="1"/>
  <c r="F30" i="1"/>
  <c r="I29" i="1"/>
  <c r="F29" i="1"/>
  <c r="I28" i="1"/>
  <c r="F28" i="1"/>
  <c r="I27" i="1"/>
  <c r="F27" i="1"/>
  <c r="I26" i="1"/>
  <c r="F26" i="1"/>
  <c r="I25" i="1"/>
  <c r="F25" i="1"/>
  <c r="I24" i="1"/>
  <c r="F24" i="1"/>
  <c r="I23" i="1"/>
  <c r="F23" i="1"/>
  <c r="I22" i="1"/>
  <c r="F22" i="1"/>
  <c r="I21" i="1"/>
  <c r="F21" i="1"/>
  <c r="I20" i="1"/>
  <c r="F20" i="1"/>
  <c r="I19" i="1"/>
  <c r="F19" i="1"/>
  <c r="I18" i="1"/>
  <c r="F18" i="1"/>
  <c r="I17" i="1"/>
  <c r="F17" i="1"/>
  <c r="I16" i="1"/>
  <c r="F16" i="1"/>
  <c r="I15" i="1"/>
  <c r="F15" i="1"/>
  <c r="I14" i="1"/>
  <c r="F14" i="1"/>
  <c r="I13" i="1"/>
  <c r="F13" i="1"/>
  <c r="I12" i="1"/>
  <c r="F12" i="1"/>
  <c r="I11" i="1"/>
  <c r="F11" i="1"/>
  <c r="I10" i="1"/>
  <c r="F10" i="1"/>
  <c r="I9" i="1"/>
  <c r="F9" i="1"/>
  <c r="I8" i="1"/>
  <c r="F8" i="1"/>
  <c r="I7" i="1"/>
  <c r="F7" i="1"/>
  <c r="I6" i="1"/>
  <c r="F6" i="1"/>
  <c r="I5" i="1"/>
  <c r="F5" i="1"/>
  <c r="I4" i="1"/>
  <c r="F4" i="1"/>
  <c r="K61" i="1" l="1"/>
  <c r="K63" i="1"/>
  <c r="K27" i="1"/>
  <c r="K59" i="1"/>
  <c r="K67" i="1"/>
  <c r="K8" i="1"/>
  <c r="K16" i="1"/>
  <c r="K40" i="1"/>
  <c r="K11" i="1"/>
  <c r="K19" i="1"/>
  <c r="K29" i="1"/>
  <c r="K31" i="1"/>
  <c r="K35" i="1"/>
  <c r="K43" i="1"/>
  <c r="K51" i="1"/>
  <c r="K10" i="1"/>
  <c r="K18" i="1"/>
  <c r="K38" i="1"/>
  <c r="K42" i="1"/>
  <c r="K46" i="1"/>
  <c r="K48" i="1"/>
  <c r="K50" i="1"/>
  <c r="K14" i="1"/>
  <c r="K53" i="1"/>
  <c r="K55" i="1"/>
  <c r="K21" i="1"/>
  <c r="K23" i="1"/>
  <c r="K5" i="1"/>
  <c r="K7" i="1"/>
  <c r="K22" i="1"/>
  <c r="K24" i="1"/>
  <c r="K26" i="1"/>
  <c r="K37" i="1"/>
  <c r="K39" i="1"/>
  <c r="K54" i="1"/>
  <c r="K56" i="1"/>
  <c r="K58" i="1"/>
  <c r="K69" i="1"/>
  <c r="K13" i="1"/>
  <c r="K15" i="1"/>
  <c r="K30" i="1"/>
  <c r="K32" i="1"/>
  <c r="K34" i="1"/>
  <c r="K45" i="1"/>
  <c r="K47" i="1"/>
  <c r="K62" i="1"/>
  <c r="K64" i="1"/>
  <c r="K66" i="1"/>
  <c r="I70" i="1"/>
  <c r="K9" i="1"/>
  <c r="K12" i="1"/>
  <c r="K17" i="1"/>
  <c r="K20" i="1"/>
  <c r="K25" i="1"/>
  <c r="K28" i="1"/>
  <c r="K33" i="1"/>
  <c r="K36" i="1"/>
  <c r="K41" i="1"/>
  <c r="K44" i="1"/>
  <c r="K49" i="1"/>
  <c r="K52" i="1"/>
  <c r="K57" i="1"/>
  <c r="K60" i="1"/>
  <c r="K65" i="1"/>
  <c r="K68" i="1"/>
  <c r="K6" i="1"/>
  <c r="K4" i="1"/>
  <c r="L4" i="1" s="1"/>
  <c r="F70" i="1"/>
  <c r="L5" i="1" l="1"/>
  <c r="L6" i="1" s="1"/>
  <c r="L7" i="1" s="1"/>
  <c r="L8" i="1" s="1"/>
  <c r="L9" i="1" s="1"/>
  <c r="L10" i="1" s="1"/>
  <c r="L11" i="1" s="1"/>
  <c r="L12" i="1" s="1"/>
  <c r="L13" i="1" s="1"/>
  <c r="L14" i="1" s="1"/>
  <c r="L15" i="1" s="1"/>
  <c r="L16" i="1" s="1"/>
  <c r="L17" i="1" s="1"/>
  <c r="L18" i="1" s="1"/>
  <c r="L19" i="1" s="1"/>
  <c r="L20" i="1" s="1"/>
  <c r="L21" i="1" s="1"/>
  <c r="L22" i="1" s="1"/>
  <c r="L23" i="1" s="1"/>
  <c r="L24" i="1" s="1"/>
  <c r="L25" i="1" s="1"/>
  <c r="L26" i="1" s="1"/>
  <c r="L27" i="1" s="1"/>
  <c r="L28" i="1" s="1"/>
  <c r="L29" i="1" s="1"/>
  <c r="L30" i="1" s="1"/>
  <c r="L31" i="1" s="1"/>
  <c r="L32" i="1" s="1"/>
  <c r="L33" i="1" s="1"/>
  <c r="L34" i="1" s="1"/>
  <c r="L35" i="1" s="1"/>
  <c r="L36" i="1" s="1"/>
  <c r="L37" i="1" s="1"/>
  <c r="L38" i="1" s="1"/>
  <c r="L39" i="1" s="1"/>
  <c r="L40" i="1" s="1"/>
  <c r="L41" i="1" s="1"/>
  <c r="L42" i="1" s="1"/>
  <c r="L43" i="1" s="1"/>
  <c r="L44" i="1" s="1"/>
  <c r="L45" i="1" s="1"/>
  <c r="L46" i="1" s="1"/>
  <c r="L47" i="1" s="1"/>
  <c r="L48" i="1" s="1"/>
  <c r="L49" i="1" s="1"/>
  <c r="L50" i="1" s="1"/>
  <c r="L51" i="1" s="1"/>
  <c r="L52" i="1" s="1"/>
  <c r="L53" i="1" s="1"/>
  <c r="L54" i="1" s="1"/>
  <c r="L55" i="1" s="1"/>
  <c r="L56" i="1" s="1"/>
  <c r="L57" i="1" s="1"/>
  <c r="L58" i="1" s="1"/>
  <c r="L59" i="1" s="1"/>
  <c r="L60" i="1" s="1"/>
  <c r="L61" i="1" s="1"/>
  <c r="L62" i="1" s="1"/>
  <c r="L63" i="1" s="1"/>
  <c r="L64" i="1" s="1"/>
  <c r="L65" i="1" s="1"/>
  <c r="L66" i="1" s="1"/>
  <c r="L67" i="1" s="1"/>
  <c r="L68" i="1" s="1"/>
  <c r="L69" i="1" s="1"/>
  <c r="K70" i="1"/>
</calcChain>
</file>

<file path=xl/comments1.xml><?xml version="1.0" encoding="utf-8"?>
<comments xmlns="http://schemas.openxmlformats.org/spreadsheetml/2006/main">
  <authors>
    <author>user</author>
  </authors>
  <commentList>
    <comment ref="C75" authorId="0" shapeId="0">
      <text>
        <r>
          <rPr>
            <b/>
            <sz val="9"/>
            <color indexed="81"/>
            <rFont val="Tahoma"/>
            <family val="2"/>
          </rPr>
          <t>user:</t>
        </r>
        <r>
          <rPr>
            <sz val="9"/>
            <color indexed="81"/>
            <rFont val="Tahoma"/>
            <family val="2"/>
          </rPr>
          <t xml:space="preserve">
</t>
        </r>
      </text>
    </comment>
  </commentList>
</comments>
</file>

<file path=xl/comments2.xml><?xml version="1.0" encoding="utf-8"?>
<comments xmlns="http://schemas.openxmlformats.org/spreadsheetml/2006/main">
  <authors>
    <author>user</author>
  </authors>
  <commentList>
    <comment ref="C46" authorId="0" shapeId="0">
      <text>
        <r>
          <rPr>
            <b/>
            <sz val="9"/>
            <color indexed="81"/>
            <rFont val="Tahoma"/>
            <family val="2"/>
          </rPr>
          <t>user:</t>
        </r>
        <r>
          <rPr>
            <sz val="9"/>
            <color indexed="81"/>
            <rFont val="Tahoma"/>
            <family val="2"/>
          </rPr>
          <t xml:space="preserve">
</t>
        </r>
      </text>
    </comment>
  </commentList>
</comments>
</file>

<file path=xl/comments3.xml><?xml version="1.0" encoding="utf-8"?>
<comments xmlns="http://schemas.openxmlformats.org/spreadsheetml/2006/main">
  <authors>
    <author>user</author>
  </authors>
  <commentList>
    <comment ref="C47" authorId="0" shapeId="0">
      <text>
        <r>
          <rPr>
            <b/>
            <sz val="9"/>
            <color indexed="81"/>
            <rFont val="Tahoma"/>
            <family val="2"/>
          </rPr>
          <t>user:</t>
        </r>
        <r>
          <rPr>
            <sz val="9"/>
            <color indexed="81"/>
            <rFont val="Tahoma"/>
            <family val="2"/>
          </rPr>
          <t xml:space="preserve">
</t>
        </r>
      </text>
    </comment>
  </commentList>
</comments>
</file>

<file path=xl/comments4.xml><?xml version="1.0" encoding="utf-8"?>
<comments xmlns="http://schemas.openxmlformats.org/spreadsheetml/2006/main">
  <authors>
    <author>user</author>
  </authors>
  <commentList>
    <comment ref="C49" authorId="0" shapeId="0">
      <text>
        <r>
          <rPr>
            <b/>
            <sz val="9"/>
            <color indexed="81"/>
            <rFont val="Tahoma"/>
            <family val="2"/>
          </rPr>
          <t>user:</t>
        </r>
        <r>
          <rPr>
            <sz val="9"/>
            <color indexed="81"/>
            <rFont val="Tahoma"/>
            <family val="2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<sst xmlns="http://schemas.openxmlformats.org/spreadsheetml/2006/main" count="1037" uniqueCount="306">
  <si>
    <t>TOTAL</t>
  </si>
  <si>
    <t>Purchase - Book (1)</t>
  </si>
  <si>
    <t>Sales</t>
  </si>
  <si>
    <t>Cost</t>
  </si>
  <si>
    <t>Items</t>
  </si>
  <si>
    <t>Editorial Associates</t>
  </si>
  <si>
    <t>Ong Jin Teong</t>
  </si>
  <si>
    <t>Clarity 8</t>
  </si>
  <si>
    <t>Studio Howard</t>
  </si>
  <si>
    <t>Purchase - Stamps (21)</t>
  </si>
  <si>
    <t>Purchase - Bag (3)</t>
  </si>
  <si>
    <t>PGT</t>
  </si>
  <si>
    <t>Purchase - Sketch &amp; Print (1)</t>
  </si>
  <si>
    <t>Kaki Creation</t>
  </si>
  <si>
    <t>Receipt No.</t>
  </si>
  <si>
    <t>Profit Up to Date</t>
  </si>
  <si>
    <t>Profit 
(RM)</t>
  </si>
  <si>
    <t>Surplus Per Unit
(RM)</t>
  </si>
  <si>
    <t>Total Selling Price
(RM)</t>
  </si>
  <si>
    <t>Selling Price 
(RM)</t>
  </si>
  <si>
    <t>Quantity</t>
  </si>
  <si>
    <t>Total Cost Price 
(RM)</t>
  </si>
  <si>
    <t>Cost Price Per Unit
(RM)</t>
  </si>
  <si>
    <t>Supplier</t>
  </si>
  <si>
    <t>Category</t>
  </si>
  <si>
    <t>Item</t>
  </si>
  <si>
    <t>Date</t>
  </si>
  <si>
    <r>
      <t xml:space="preserve">                                      </t>
    </r>
    <r>
      <rPr>
        <b/>
        <u/>
        <sz val="16"/>
        <color theme="1"/>
        <rFont val="Calibri"/>
        <family val="2"/>
        <scheme val="minor"/>
      </rPr>
      <t>TIC Daily Merchandise January 2017</t>
    </r>
  </si>
  <si>
    <t>Peranakan Tile Magnet (Single) - Lily White</t>
  </si>
  <si>
    <t>Magnet</t>
  </si>
  <si>
    <t>001427</t>
  </si>
  <si>
    <t xml:space="preserve"> Series Penang  Sketchs 7' x 15'</t>
  </si>
  <si>
    <t>Sketch &amp; Print</t>
  </si>
  <si>
    <t>001428</t>
  </si>
  <si>
    <t>Postcards - Ernest Zacharevic</t>
  </si>
  <si>
    <t>Postcard</t>
  </si>
  <si>
    <t>Clarity Publishing Sdn. Bhd.</t>
  </si>
  <si>
    <t>001429</t>
  </si>
  <si>
    <t xml:space="preserve">       03/01/2017</t>
  </si>
  <si>
    <t>George Town Eco Pens</t>
  </si>
  <si>
    <t>pen</t>
  </si>
  <si>
    <t>001430</t>
  </si>
  <si>
    <t>Printed Note Card (Colour)</t>
  </si>
  <si>
    <t>001431</t>
  </si>
  <si>
    <t>Tip Toe Tapir</t>
  </si>
  <si>
    <t>Book</t>
  </si>
  <si>
    <t>001432</t>
  </si>
  <si>
    <t>001433</t>
  </si>
  <si>
    <t>Stamp - RM1</t>
  </si>
  <si>
    <t>Stamp</t>
  </si>
  <si>
    <t>001434</t>
  </si>
  <si>
    <t>Peranakan Tiles Magnet (Box)</t>
  </si>
  <si>
    <t>001435</t>
  </si>
  <si>
    <t>001436</t>
  </si>
  <si>
    <t>001437</t>
  </si>
  <si>
    <t>001438</t>
  </si>
  <si>
    <t>Uncles in Kopitiam Postcards</t>
  </si>
  <si>
    <t>Li Jynn</t>
  </si>
  <si>
    <t>001439</t>
  </si>
  <si>
    <t>Penang Silver Collar Pin</t>
  </si>
  <si>
    <t>Collar Pin</t>
  </si>
  <si>
    <t>001440</t>
  </si>
  <si>
    <t>Peranakan Tile Magnet (Single) - Two Flower</t>
  </si>
  <si>
    <t>Peranakan Tile Magnet (Single) - Round Green</t>
  </si>
  <si>
    <t>001441</t>
  </si>
  <si>
    <t>001442</t>
  </si>
  <si>
    <t>Sketching Penang Book</t>
  </si>
  <si>
    <t>001443</t>
  </si>
  <si>
    <t>Penang B&amp;W Postcards - Street Series</t>
  </si>
  <si>
    <t>Street of Harmony Mug</t>
  </si>
  <si>
    <t>Mug</t>
  </si>
  <si>
    <t>001444</t>
  </si>
  <si>
    <t>001445</t>
  </si>
  <si>
    <t>001446</t>
  </si>
  <si>
    <t>001447</t>
  </si>
  <si>
    <t>Penang Long Cotton Bag</t>
  </si>
  <si>
    <t>Bag</t>
  </si>
  <si>
    <t>001448</t>
  </si>
  <si>
    <t>Terracotta Tiles - Red Door Frame - Old Motorcycle</t>
  </si>
  <si>
    <t>Terracotta Tiles</t>
  </si>
  <si>
    <t>Red Star Production</t>
  </si>
  <si>
    <t>001449</t>
  </si>
  <si>
    <t>001450</t>
  </si>
  <si>
    <t xml:space="preserve">The little mamak </t>
  </si>
  <si>
    <t>001451</t>
  </si>
  <si>
    <t>Staff Discount 10 % -For Evelyn</t>
  </si>
  <si>
    <t>001452</t>
  </si>
  <si>
    <t>001453</t>
  </si>
  <si>
    <t>001454</t>
  </si>
  <si>
    <t>Steel Sculpture Postcards</t>
  </si>
  <si>
    <t>001455</t>
  </si>
  <si>
    <t>001456</t>
  </si>
  <si>
    <t>Penang Heritage Food</t>
  </si>
  <si>
    <t>001457</t>
  </si>
  <si>
    <t>Penang Postcards</t>
  </si>
  <si>
    <t>001458</t>
  </si>
  <si>
    <t>001459</t>
  </si>
  <si>
    <t>001460</t>
  </si>
  <si>
    <t>001461</t>
  </si>
  <si>
    <t>Penang Short Cotton Bag</t>
  </si>
  <si>
    <t>001462</t>
  </si>
  <si>
    <t>001463</t>
  </si>
  <si>
    <t>Recollections by Tan Tiong Liat</t>
  </si>
  <si>
    <t>001464</t>
  </si>
  <si>
    <t>21/01/2017</t>
  </si>
  <si>
    <t>001465</t>
  </si>
  <si>
    <t>001466</t>
  </si>
  <si>
    <t>Disposable Raincoat</t>
  </si>
  <si>
    <t>Raincoat</t>
  </si>
  <si>
    <t xml:space="preserve"> Penang Architecture Postcard</t>
  </si>
  <si>
    <t>001467</t>
  </si>
  <si>
    <t>001468</t>
  </si>
  <si>
    <t>001469</t>
  </si>
  <si>
    <t>001470</t>
  </si>
  <si>
    <t>001471</t>
  </si>
  <si>
    <t>Photo Mouse Pad</t>
  </si>
  <si>
    <t>Mouse Pad</t>
  </si>
  <si>
    <t>001472</t>
  </si>
  <si>
    <t>001473</t>
  </si>
  <si>
    <t>23/01/2017</t>
  </si>
  <si>
    <t>001474</t>
  </si>
  <si>
    <t>001475</t>
  </si>
  <si>
    <t>001476</t>
  </si>
  <si>
    <t>001477</t>
  </si>
  <si>
    <t>001478</t>
  </si>
  <si>
    <t>24/01/2017</t>
  </si>
  <si>
    <t>Historic Houses of Worship Postcards</t>
  </si>
  <si>
    <t>001479</t>
  </si>
  <si>
    <t>Penang Shutter Windows Postcards</t>
  </si>
  <si>
    <t>001480</t>
  </si>
  <si>
    <t>Penang Glorious Food Postcards</t>
  </si>
  <si>
    <t>Purchase - Postcard (1)</t>
  </si>
  <si>
    <t>Purchase - Collar Pin (2)</t>
  </si>
  <si>
    <t>Purchase - Mug (4)</t>
  </si>
  <si>
    <t>Purchase - Pen (6)</t>
  </si>
  <si>
    <t>Purchase - Magnet - single (8)</t>
  </si>
  <si>
    <t>Purchase - Magnet - set of 4 (6)</t>
  </si>
  <si>
    <t>Purchase - Raincoat (13)</t>
  </si>
  <si>
    <t>Purchase - Postcard (9)</t>
  </si>
  <si>
    <t>Purchase - Postcards (13)</t>
  </si>
  <si>
    <t>Purchase - Book (2)</t>
  </si>
  <si>
    <t>Purchase - Penang Heritage Food (2)</t>
  </si>
  <si>
    <t>LiJynn</t>
  </si>
  <si>
    <t>Purchase - Uncles in Kopitiam Postcards (2)</t>
  </si>
  <si>
    <t>Red Star Publication</t>
  </si>
  <si>
    <t>Purchase - Terracotta Tile (1)</t>
  </si>
  <si>
    <r>
      <t xml:space="preserve">                                      </t>
    </r>
    <r>
      <rPr>
        <b/>
        <u/>
        <sz val="16"/>
        <color theme="1"/>
        <rFont val="Calibri"/>
        <family val="2"/>
        <scheme val="minor"/>
      </rPr>
      <t>TIC Daily Merchandise February 2017</t>
    </r>
  </si>
  <si>
    <t>Street Art Notebook</t>
  </si>
  <si>
    <t>001481</t>
  </si>
  <si>
    <t>A Tapestry of Baba Poetry Book</t>
  </si>
  <si>
    <t>Johny Chee</t>
  </si>
  <si>
    <t>001482</t>
  </si>
  <si>
    <t>001483</t>
  </si>
  <si>
    <t>001484</t>
  </si>
  <si>
    <t>001485</t>
  </si>
  <si>
    <t>Penang B&amp;W Postcards - Clan Jetties</t>
  </si>
  <si>
    <t>001486</t>
  </si>
  <si>
    <t>001487</t>
  </si>
  <si>
    <t xml:space="preserve">Clan House, Mansion &amp; Temple Postcards </t>
  </si>
  <si>
    <t>001488</t>
  </si>
  <si>
    <t>001489</t>
  </si>
  <si>
    <t>001490</t>
  </si>
  <si>
    <t>Peranakan Tile Magnet (Single) - Purplelicious</t>
  </si>
  <si>
    <t>001491</t>
  </si>
  <si>
    <t>001492</t>
  </si>
  <si>
    <t>001493</t>
  </si>
  <si>
    <t>001494</t>
  </si>
  <si>
    <t>001495</t>
  </si>
  <si>
    <t>001496</t>
  </si>
  <si>
    <t>001497</t>
  </si>
  <si>
    <t>001498</t>
  </si>
  <si>
    <t>001499</t>
  </si>
  <si>
    <t>Street of Harmony Memo Pads</t>
  </si>
  <si>
    <t>Memopad</t>
  </si>
  <si>
    <t>001500</t>
  </si>
  <si>
    <t>001501</t>
  </si>
  <si>
    <t>001502</t>
  </si>
  <si>
    <t>Pen</t>
  </si>
  <si>
    <t>001503</t>
  </si>
  <si>
    <t>001504</t>
  </si>
  <si>
    <t>001505</t>
  </si>
  <si>
    <t>001506</t>
  </si>
  <si>
    <t>001507</t>
  </si>
  <si>
    <t>001508</t>
  </si>
  <si>
    <t>001509</t>
  </si>
  <si>
    <t>KST Art &amp; Design</t>
  </si>
  <si>
    <t>001510</t>
  </si>
  <si>
    <t>Lines of Penang Postcard (Set)</t>
  </si>
  <si>
    <t>001511</t>
  </si>
  <si>
    <t>Purchase - Bag (2)</t>
  </si>
  <si>
    <t>Purchase - Collar Pin (1)</t>
  </si>
  <si>
    <t>Purchase - Mug (2)</t>
  </si>
  <si>
    <t>Purchase - Pen (3)</t>
  </si>
  <si>
    <t>Purchase - Raincoat (11)</t>
  </si>
  <si>
    <t>Purchase - Magnet - set of 4 (4)</t>
  </si>
  <si>
    <t>Purchase - Magnet - single (7)</t>
  </si>
  <si>
    <t>Purchase - Memopads (3)</t>
  </si>
  <si>
    <t>Purchase - Postcard (3)</t>
  </si>
  <si>
    <t>Purchase - Postcards (7)</t>
  </si>
  <si>
    <t>Purchase - Uncles in Kopitiam Postcards (1)</t>
  </si>
  <si>
    <t>Purchase - A Tapestry of Baba Book  (1)</t>
  </si>
  <si>
    <r>
      <t xml:space="preserve">                                      </t>
    </r>
    <r>
      <rPr>
        <b/>
        <u/>
        <sz val="16"/>
        <color theme="1"/>
        <rFont val="Calibri"/>
        <family val="2"/>
        <scheme val="minor"/>
      </rPr>
      <t>TIC Daily Merchandise March 2017</t>
    </r>
  </si>
  <si>
    <t>001512</t>
  </si>
  <si>
    <t>001513</t>
  </si>
  <si>
    <t>001514</t>
  </si>
  <si>
    <t>001515</t>
  </si>
  <si>
    <t>001516</t>
  </si>
  <si>
    <t>001517</t>
  </si>
  <si>
    <t>001518</t>
  </si>
  <si>
    <t>001519</t>
  </si>
  <si>
    <t>001520</t>
  </si>
  <si>
    <t>001521</t>
  </si>
  <si>
    <t>001522</t>
  </si>
  <si>
    <t>Terracotta Tiles -  Old Motorcycle Standard Edition</t>
  </si>
  <si>
    <t>001523</t>
  </si>
  <si>
    <t>Penang Sketches Postcard (Colour Series I)</t>
  </si>
  <si>
    <t>001524</t>
  </si>
  <si>
    <t>001525</t>
  </si>
  <si>
    <t>001526</t>
  </si>
  <si>
    <t>001527</t>
  </si>
  <si>
    <t>001528</t>
  </si>
  <si>
    <t>001529</t>
  </si>
  <si>
    <t>001530</t>
  </si>
  <si>
    <t>001531</t>
  </si>
  <si>
    <t>001532</t>
  </si>
  <si>
    <t>001533</t>
  </si>
  <si>
    <t>Terracotta Tiles -  Kids on Bicycle Standard Edition</t>
  </si>
  <si>
    <t>001534</t>
  </si>
  <si>
    <t>001535</t>
  </si>
  <si>
    <t>001536</t>
  </si>
  <si>
    <t>001537</t>
  </si>
  <si>
    <t>001538</t>
  </si>
  <si>
    <t>001539</t>
  </si>
  <si>
    <t>21/03/2017</t>
  </si>
  <si>
    <t>001540</t>
  </si>
  <si>
    <t>001541</t>
  </si>
  <si>
    <t>001542</t>
  </si>
  <si>
    <t>29/03/2017</t>
  </si>
  <si>
    <t>28/03/2017</t>
  </si>
  <si>
    <t>001543</t>
  </si>
  <si>
    <t>001544</t>
  </si>
  <si>
    <t>001545</t>
  </si>
  <si>
    <t>Purchase - Bag (4)</t>
  </si>
  <si>
    <t>Purchase - Collar Pin (6)</t>
  </si>
  <si>
    <t>Purchase - Pen (2)</t>
  </si>
  <si>
    <t>Purchase - Raincoat (4)</t>
  </si>
  <si>
    <t>Purchase - Magnet - set of 4 (9)</t>
  </si>
  <si>
    <t>Purchase - Magnet - single (6)</t>
  </si>
  <si>
    <t>Purchase - Memopads (1)</t>
  </si>
  <si>
    <t>Purchase - Postcard (2)</t>
  </si>
  <si>
    <t>Purchase - Postcards (4)</t>
  </si>
  <si>
    <t>Purchase - Book (3)</t>
  </si>
  <si>
    <t>Purchase - Penang Heritage Food (1)</t>
  </si>
  <si>
    <t>Purchase - Terracotta Tile (3)</t>
  </si>
  <si>
    <r>
      <t xml:space="preserve">                                      </t>
    </r>
    <r>
      <rPr>
        <b/>
        <u/>
        <sz val="16"/>
        <color theme="1"/>
        <rFont val="Calibri"/>
        <family val="2"/>
        <scheme val="minor"/>
      </rPr>
      <t>TIC Daily Merchandise April 2017</t>
    </r>
  </si>
  <si>
    <t>001546</t>
  </si>
  <si>
    <t>001547</t>
  </si>
  <si>
    <t>001548</t>
  </si>
  <si>
    <t>001549</t>
  </si>
  <si>
    <t>001550</t>
  </si>
  <si>
    <t>001551</t>
  </si>
  <si>
    <t>001552</t>
  </si>
  <si>
    <t>001553</t>
  </si>
  <si>
    <t>001554</t>
  </si>
  <si>
    <t xml:space="preserve">Tanjong Life-Book </t>
  </si>
  <si>
    <t>001555</t>
  </si>
  <si>
    <t>001556</t>
  </si>
  <si>
    <t>001557</t>
  </si>
  <si>
    <t>001558</t>
  </si>
  <si>
    <t>001559</t>
  </si>
  <si>
    <t>001560</t>
  </si>
  <si>
    <t>001561</t>
  </si>
  <si>
    <t>001562</t>
  </si>
  <si>
    <t>001563</t>
  </si>
  <si>
    <t>001564</t>
  </si>
  <si>
    <t>001565</t>
  </si>
  <si>
    <t>001566</t>
  </si>
  <si>
    <t>19/04/2017</t>
  </si>
  <si>
    <t xml:space="preserve">George Town Walkabout Tour 19 - 21April '17@9.30am for St Christopher </t>
  </si>
  <si>
    <t>Tour</t>
  </si>
  <si>
    <t>001567</t>
  </si>
  <si>
    <t>22/04/2017</t>
  </si>
  <si>
    <t>001568</t>
  </si>
  <si>
    <t>001569</t>
  </si>
  <si>
    <t>Fiesta Malaysia Postcards</t>
  </si>
  <si>
    <t>001570</t>
  </si>
  <si>
    <t>001571</t>
  </si>
  <si>
    <t>001572</t>
  </si>
  <si>
    <t>001573</t>
  </si>
  <si>
    <t>Terracotta Tiles - Blue Mansion Frame - Kids on Bicycle</t>
  </si>
  <si>
    <t>001574</t>
  </si>
  <si>
    <t>001575</t>
  </si>
  <si>
    <t>001576</t>
  </si>
  <si>
    <t>27/04/2017</t>
  </si>
  <si>
    <t>001577</t>
  </si>
  <si>
    <t>001578</t>
  </si>
  <si>
    <t>001579</t>
  </si>
  <si>
    <t>30/04/2017</t>
  </si>
  <si>
    <t>Purchase- Tour</t>
  </si>
  <si>
    <t>Purchase - Mug (1)</t>
  </si>
  <si>
    <t>Purchase - Pen (5)</t>
  </si>
  <si>
    <t>Purchase - Raincoat (1)</t>
  </si>
  <si>
    <t>Purchase - Magnet - set of 4 (5)</t>
  </si>
  <si>
    <t>Purchase - Magnet - single (5)</t>
  </si>
  <si>
    <t>Purchase - Postcards (9)</t>
  </si>
  <si>
    <t>Purchase - Book (10)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</si>
</sst>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5">
    <numFmt numFmtId="43" formatCode="_(* #,##0.00_);_(* \(#,##0.00\);_(* &quot;-&quot;??_);_(@_)"/>
    <numFmt numFmtId="164" formatCode="#,##0.00;[Red]#,##0.00"/>
    <numFmt numFmtId="165" formatCode="0;[Red]0"/>
    <numFmt numFmtId="166" formatCode="[$-14409]dd/mm/yyyy;@"/>
    <numFmt numFmtId="167" formatCode="dd/mm/yyyy;@"/>
  </numFmts>
  <fonts count="2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b/>
      <sz val="10"/>
      <color rgb="FF00B050"/>
      <name val="Bookman Old Style"/>
      <family val="1"/>
    </font>
    <font>
      <sz val="11"/>
      <color theme="7" tint="-0.249977111117893"/>
      <name val="Calibri"/>
      <family val="2"/>
      <scheme val="minor"/>
    </font>
    <font>
      <sz val="11"/>
      <color theme="8" tint="-0.249977111117893"/>
      <name val="Calibri"/>
      <family val="2"/>
      <scheme val="minor"/>
    </font>
    <font>
      <sz val="11"/>
      <name val="Calibri"/>
      <family val="2"/>
      <scheme val="minor"/>
    </font>
    <font>
      <b/>
      <sz val="10"/>
      <color theme="7" tint="-0.249977111117893"/>
      <name val="Bookman Old Style"/>
      <family val="1"/>
    </font>
    <font>
      <b/>
      <sz val="12"/>
      <color theme="1"/>
      <name val="Calibri"/>
      <family val="2"/>
      <scheme val="minor"/>
    </font>
    <font>
      <b/>
      <sz val="12"/>
      <name val="Calibri"/>
      <family val="2"/>
      <scheme val="minor"/>
    </font>
    <font>
      <b/>
      <sz val="10"/>
      <color rgb="FFFF0000"/>
      <name val="Bookman Old Style"/>
      <family val="1"/>
    </font>
    <font>
      <b/>
      <sz val="10"/>
      <color theme="8" tint="-0.249977111117893"/>
      <name val="Bookman Old Style"/>
      <family val="1"/>
    </font>
    <font>
      <b/>
      <i/>
      <u/>
      <sz val="12"/>
      <name val="Calibri"/>
      <family val="2"/>
      <scheme val="minor"/>
    </font>
    <font>
      <b/>
      <sz val="12"/>
      <color theme="7" tint="-0.249977111117893"/>
      <name val="Calibri"/>
      <family val="2"/>
      <scheme val="minor"/>
    </font>
    <font>
      <b/>
      <u/>
      <sz val="16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9"/>
      <color indexed="81"/>
      <name val="Tahoma"/>
      <family val="2"/>
    </font>
    <font>
      <sz val="9"/>
      <color indexed="81"/>
      <name val="Tahoma"/>
      <family val="2"/>
    </font>
    <font>
      <sz val="11"/>
      <color indexed="8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rgb="FFFFFF66"/>
        <bgColor indexed="64"/>
      </patternFill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4">
    <xf numFmtId="0" fontId="0" fillId="0" borderId="0"/>
    <xf numFmtId="0" fontId="1" fillId="0" borderId="0"/>
    <xf numFmtId="43" fontId="1" fillId="0" borderId="0" applyFont="0" applyFill="0" applyBorder="0" applyAlignment="0" applyProtection="0"/>
    <xf numFmtId="0" fontId="19" fillId="0" borderId="0"/>
  </cellStyleXfs>
  <cellXfs count="70">
    <xf numFmtId="0" fontId="0" fillId="0" borderId="0" xfId="0"/>
    <xf numFmtId="0" fontId="1" fillId="0" borderId="0" xfId="1"/>
    <xf numFmtId="0" fontId="1" fillId="0" borderId="0" xfId="1" applyFill="1"/>
    <xf numFmtId="0" fontId="1" fillId="0" borderId="0" xfId="1" applyAlignment="1">
      <alignment horizontal="center"/>
    </xf>
    <xf numFmtId="43" fontId="2" fillId="0" borderId="1" xfId="1" applyNumberFormat="1" applyFont="1" applyBorder="1" applyAlignment="1">
      <alignment horizontal="center" vertical="center"/>
    </xf>
    <xf numFmtId="43" fontId="2" fillId="0" borderId="1" xfId="2" applyFont="1" applyBorder="1" applyAlignment="1">
      <alignment horizontal="center" vertical="center"/>
    </xf>
    <xf numFmtId="0" fontId="2" fillId="0" borderId="1" xfId="1" applyFont="1" applyBorder="1" applyAlignment="1">
      <alignment horizontal="left" vertical="center"/>
    </xf>
    <xf numFmtId="43" fontId="0" fillId="0" borderId="1" xfId="2" applyFont="1" applyBorder="1"/>
    <xf numFmtId="43" fontId="0" fillId="0" borderId="1" xfId="2" applyFont="1" applyBorder="1" applyAlignment="1">
      <alignment horizontal="center"/>
    </xf>
    <xf numFmtId="0" fontId="0" fillId="0" borderId="1" xfId="1" applyFont="1" applyBorder="1"/>
    <xf numFmtId="0" fontId="2" fillId="0" borderId="1" xfId="1" applyFont="1" applyBorder="1" applyAlignment="1">
      <alignment horizontal="center"/>
    </xf>
    <xf numFmtId="43" fontId="2" fillId="0" borderId="1" xfId="2" applyFont="1" applyBorder="1" applyAlignment="1">
      <alignment horizontal="center"/>
    </xf>
    <xf numFmtId="0" fontId="2" fillId="0" borderId="1" xfId="1" applyFont="1" applyBorder="1"/>
    <xf numFmtId="0" fontId="3" fillId="0" borderId="2" xfId="1" applyFont="1" applyBorder="1" applyAlignment="1">
      <alignment horizontal="center"/>
    </xf>
    <xf numFmtId="43" fontId="0" fillId="0" borderId="2" xfId="2" applyFont="1" applyBorder="1" applyAlignment="1">
      <alignment horizontal="center"/>
    </xf>
    <xf numFmtId="0" fontId="2" fillId="0" borderId="2" xfId="1" applyFont="1" applyBorder="1" applyAlignment="1">
      <alignment horizontal="left" vertical="center"/>
    </xf>
    <xf numFmtId="43" fontId="0" fillId="0" borderId="0" xfId="2" applyFont="1" applyAlignment="1">
      <alignment horizontal="center"/>
    </xf>
    <xf numFmtId="0" fontId="1" fillId="0" borderId="0" xfId="1" applyAlignment="1">
      <alignment horizontal="center" vertical="center"/>
    </xf>
    <xf numFmtId="0" fontId="1" fillId="0" borderId="0" xfId="1" applyFill="1" applyAlignment="1">
      <alignment horizontal="center" vertical="center"/>
    </xf>
    <xf numFmtId="164" fontId="4" fillId="0" borderId="0" xfId="1" applyNumberFormat="1" applyFont="1" applyBorder="1" applyAlignment="1"/>
    <xf numFmtId="164" fontId="5" fillId="0" borderId="0" xfId="1" applyNumberFormat="1" applyFont="1" applyBorder="1" applyAlignment="1"/>
    <xf numFmtId="164" fontId="1" fillId="0" borderId="0" xfId="1" applyNumberFormat="1" applyAlignment="1"/>
    <xf numFmtId="164" fontId="1" fillId="0" borderId="0" xfId="1" applyNumberFormat="1" applyFill="1" applyAlignment="1"/>
    <xf numFmtId="164" fontId="6" fillId="0" borderId="0" xfId="1" applyNumberFormat="1" applyFont="1" applyFill="1" applyAlignment="1"/>
    <xf numFmtId="165" fontId="7" fillId="0" borderId="0" xfId="1" applyNumberFormat="1" applyFont="1" applyFill="1" applyAlignment="1"/>
    <xf numFmtId="164" fontId="8" fillId="0" borderId="0" xfId="1" applyNumberFormat="1" applyFont="1" applyFill="1" applyAlignment="1"/>
    <xf numFmtId="0" fontId="3" fillId="0" borderId="0" xfId="1" applyFont="1" applyAlignment="1">
      <alignment horizontal="center"/>
    </xf>
    <xf numFmtId="0" fontId="1" fillId="0" borderId="0" xfId="1" applyFill="1" applyAlignment="1">
      <alignment vertical="center"/>
    </xf>
    <xf numFmtId="0" fontId="1" fillId="2" borderId="1" xfId="1" applyFill="1" applyBorder="1" applyAlignment="1">
      <alignment vertical="center"/>
    </xf>
    <xf numFmtId="43" fontId="9" fillId="2" borderId="1" xfId="2" applyFont="1" applyFill="1" applyBorder="1" applyAlignment="1">
      <alignment vertical="center"/>
    </xf>
    <xf numFmtId="43" fontId="10" fillId="2" borderId="1" xfId="2" applyFont="1" applyFill="1" applyBorder="1" applyAlignment="1">
      <alignment vertical="center"/>
    </xf>
    <xf numFmtId="0" fontId="10" fillId="2" borderId="1" xfId="1" applyFont="1" applyFill="1" applyBorder="1" applyAlignment="1">
      <alignment vertical="center"/>
    </xf>
    <xf numFmtId="0" fontId="7" fillId="2" borderId="1" xfId="1" applyFont="1" applyFill="1" applyBorder="1" applyAlignment="1">
      <alignment vertical="center"/>
    </xf>
    <xf numFmtId="0" fontId="7" fillId="2" borderId="3" xfId="1" applyFont="1" applyFill="1" applyBorder="1" applyAlignment="1">
      <alignment vertical="center"/>
    </xf>
    <xf numFmtId="0" fontId="1" fillId="2" borderId="4" xfId="1" applyFill="1" applyBorder="1" applyAlignment="1">
      <alignment vertical="center"/>
    </xf>
    <xf numFmtId="0" fontId="1" fillId="2" borderId="4" xfId="1" applyFill="1" applyBorder="1" applyAlignment="1">
      <alignment horizontal="center" vertical="center"/>
    </xf>
    <xf numFmtId="0" fontId="2" fillId="2" borderId="4" xfId="1" applyFont="1" applyFill="1" applyBorder="1" applyAlignment="1">
      <alignment vertical="center"/>
    </xf>
    <xf numFmtId="0" fontId="1" fillId="2" borderId="5" xfId="1" applyFill="1" applyBorder="1" applyAlignment="1">
      <alignment vertical="center"/>
    </xf>
    <xf numFmtId="49" fontId="0" fillId="0" borderId="1" xfId="0" applyNumberFormat="1" applyBorder="1" applyAlignment="1">
      <alignment horizontal="right"/>
    </xf>
    <xf numFmtId="164" fontId="4" fillId="0" borderId="1" xfId="1" applyNumberFormat="1" applyFont="1" applyBorder="1" applyAlignment="1"/>
    <xf numFmtId="164" fontId="8" fillId="0" borderId="1" xfId="1" applyNumberFormat="1" applyFont="1" applyBorder="1" applyAlignment="1"/>
    <xf numFmtId="164" fontId="11" fillId="0" borderId="5" xfId="2" applyNumberFormat="1" applyFont="1" applyFill="1" applyBorder="1" applyAlignment="1"/>
    <xf numFmtId="164" fontId="12" fillId="0" borderId="1" xfId="1" applyNumberFormat="1" applyFont="1" applyFill="1" applyBorder="1" applyAlignment="1"/>
    <xf numFmtId="0" fontId="0" fillId="0" borderId="1" xfId="0" applyBorder="1"/>
    <xf numFmtId="164" fontId="8" fillId="0" borderId="1" xfId="1" applyNumberFormat="1" applyFont="1" applyFill="1" applyBorder="1" applyAlignment="1"/>
    <xf numFmtId="0" fontId="0" fillId="0" borderId="1" xfId="1" applyFont="1" applyBorder="1" applyAlignment="1">
      <alignment horizontal="center"/>
    </xf>
    <xf numFmtId="0" fontId="0" fillId="0" borderId="6" xfId="0" applyFill="1" applyBorder="1"/>
    <xf numFmtId="166" fontId="0" fillId="0" borderId="1" xfId="0" applyNumberFormat="1" applyBorder="1" applyAlignment="1">
      <alignment horizontal="right"/>
    </xf>
    <xf numFmtId="0" fontId="0" fillId="0" borderId="1" xfId="0" applyFill="1" applyBorder="1"/>
    <xf numFmtId="166" fontId="0" fillId="0" borderId="1" xfId="0" applyNumberFormat="1" applyBorder="1"/>
    <xf numFmtId="164" fontId="12" fillId="0" borderId="1" xfId="2" applyNumberFormat="1" applyFont="1" applyFill="1" applyBorder="1" applyAlignment="1"/>
    <xf numFmtId="0" fontId="1" fillId="0" borderId="0" xfId="1" applyFont="1"/>
    <xf numFmtId="49" fontId="13" fillId="0" borderId="1" xfId="0" applyNumberFormat="1" applyFont="1" applyBorder="1" applyAlignment="1">
      <alignment horizontal="center" wrapText="1"/>
    </xf>
    <xf numFmtId="164" fontId="10" fillId="0" borderId="1" xfId="1" applyNumberFormat="1" applyFont="1" applyBorder="1" applyAlignment="1">
      <alignment horizontal="center" wrapText="1"/>
    </xf>
    <xf numFmtId="164" fontId="14" fillId="0" borderId="1" xfId="1" applyNumberFormat="1" applyFont="1" applyBorder="1" applyAlignment="1">
      <alignment horizontal="center" wrapText="1"/>
    </xf>
    <xf numFmtId="164" fontId="10" fillId="0" borderId="5" xfId="1" applyNumberFormat="1" applyFont="1" applyFill="1" applyBorder="1" applyAlignment="1">
      <alignment horizontal="center" wrapText="1"/>
    </xf>
    <xf numFmtId="164" fontId="10" fillId="0" borderId="1" xfId="1" applyNumberFormat="1" applyFont="1" applyFill="1" applyBorder="1" applyAlignment="1">
      <alignment horizontal="center" wrapText="1"/>
    </xf>
    <xf numFmtId="165" fontId="10" fillId="0" borderId="1" xfId="1" applyNumberFormat="1" applyFont="1" applyFill="1" applyBorder="1" applyAlignment="1">
      <alignment horizontal="center"/>
    </xf>
    <xf numFmtId="0" fontId="10" fillId="0" borderId="1" xfId="1" applyFont="1" applyFill="1" applyBorder="1" applyAlignment="1">
      <alignment horizontal="center"/>
    </xf>
    <xf numFmtId="167" fontId="10" fillId="0" borderId="1" xfId="1" applyNumberFormat="1" applyFont="1" applyFill="1" applyBorder="1" applyAlignment="1">
      <alignment horizontal="center"/>
    </xf>
    <xf numFmtId="167" fontId="1" fillId="0" borderId="0" xfId="1" applyNumberFormat="1" applyAlignment="1">
      <alignment horizontal="center"/>
    </xf>
    <xf numFmtId="164" fontId="15" fillId="0" borderId="0" xfId="1" applyNumberFormat="1" applyFont="1" applyAlignment="1"/>
    <xf numFmtId="164" fontId="15" fillId="0" borderId="0" xfId="1" applyNumberFormat="1" applyFont="1" applyFill="1" applyAlignment="1"/>
    <xf numFmtId="0" fontId="16" fillId="0" borderId="0" xfId="1" applyFont="1" applyAlignment="1">
      <alignment horizontal="center"/>
    </xf>
    <xf numFmtId="0" fontId="0" fillId="0" borderId="1" xfId="0" applyBorder="1" applyAlignment="1">
      <alignment wrapText="1"/>
    </xf>
    <xf numFmtId="0" fontId="0" fillId="3" borderId="1" xfId="0" applyFill="1" applyBorder="1"/>
    <xf numFmtId="0" fontId="0" fillId="0" borderId="0" xfId="1" applyFont="1"/>
    <xf numFmtId="0" fontId="1" fillId="0" borderId="1" xfId="1" applyFont="1" applyBorder="1" applyAlignment="1">
      <alignment horizontal="right"/>
    </xf>
    <xf numFmtId="0" fontId="0" fillId="0" borderId="1" xfId="0" applyBorder="1" applyAlignment="1">
      <alignment horizontal="left"/>
    </xf>
    <xf numFmtId="43" fontId="1" fillId="0" borderId="1" xfId="2" applyFont="1" applyBorder="1" applyAlignment="1">
      <alignment horizontal="center"/>
    </xf>
  </cellXfs>
  <cellStyles count="4">
    <cellStyle name="Comma 2" xfId="2"/>
    <cellStyle name="Normal" xfId="0" builtinId="0"/>
    <cellStyle name="Normal 2" xfId="1"/>
    <cellStyle name="Normal 3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comments" Target="../comments3.xml"/><Relationship Id="rId2" Type="http://schemas.openxmlformats.org/officeDocument/2006/relationships/vmlDrawing" Target="../drawings/vmlDrawing3.v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comments" Target="../comments4.xml"/><Relationship Id="rId2" Type="http://schemas.openxmlformats.org/officeDocument/2006/relationships/vmlDrawing" Target="../drawings/vmlDrawing4.v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N125"/>
  <sheetViews>
    <sheetView topLeftCell="A3" workbookViewId="0">
      <selection activeCell="D30" sqref="D30"/>
    </sheetView>
  </sheetViews>
  <sheetFormatPr defaultRowHeight="15" x14ac:dyDescent="0.25"/>
  <cols>
    <col min="1" max="1" width="13.5703125" style="1" customWidth="1"/>
    <col min="2" max="2" width="65.7109375" style="1" customWidth="1"/>
    <col min="3" max="3" width="18" style="3" customWidth="1"/>
    <col min="4" max="4" width="24.7109375" style="1" customWidth="1"/>
    <col min="5" max="6" width="13.28515625" style="2" customWidth="1"/>
    <col min="7" max="7" width="12.7109375" style="2" customWidth="1"/>
    <col min="8" max="8" width="10" style="2" customWidth="1"/>
    <col min="9" max="9" width="13.85546875" style="2" customWidth="1"/>
    <col min="10" max="10" width="0" style="1" hidden="1" customWidth="1"/>
    <col min="11" max="11" width="10.85546875" style="1" customWidth="1"/>
    <col min="12" max="12" width="12.28515625" style="1" customWidth="1"/>
    <col min="13" max="13" width="10.7109375" style="1" customWidth="1"/>
    <col min="14" max="14" width="13.5703125" style="1" customWidth="1"/>
    <col min="15" max="15" width="12.85546875" style="1" customWidth="1"/>
    <col min="16" max="16" width="9.140625" style="1"/>
    <col min="17" max="17" width="12.5703125" style="1" customWidth="1"/>
    <col min="18" max="18" width="11.5703125" style="1" customWidth="1"/>
    <col min="19" max="16384" width="9.140625" style="1"/>
  </cols>
  <sheetData>
    <row r="1" spans="1:13" ht="21" x14ac:dyDescent="0.35">
      <c r="A1" s="60"/>
      <c r="B1" s="3"/>
      <c r="D1" s="63" t="s">
        <v>27</v>
      </c>
      <c r="E1" s="25"/>
      <c r="F1" s="25"/>
      <c r="G1" s="24"/>
      <c r="H1" s="23"/>
      <c r="I1" s="62"/>
      <c r="J1" s="61"/>
      <c r="K1" s="20"/>
      <c r="L1" s="19"/>
    </row>
    <row r="2" spans="1:13" x14ac:dyDescent="0.25">
      <c r="A2" s="60"/>
      <c r="B2" s="3"/>
      <c r="D2" s="3"/>
      <c r="E2" s="25"/>
      <c r="F2" s="25"/>
      <c r="G2" s="24"/>
      <c r="H2" s="23"/>
      <c r="I2" s="22"/>
      <c r="J2" s="21"/>
      <c r="K2" s="20"/>
      <c r="L2" s="19"/>
    </row>
    <row r="3" spans="1:13" s="51" customFormat="1" ht="47.25" x14ac:dyDescent="0.25">
      <c r="A3" s="59" t="s">
        <v>26</v>
      </c>
      <c r="B3" s="58" t="s">
        <v>25</v>
      </c>
      <c r="C3" s="58" t="s">
        <v>24</v>
      </c>
      <c r="D3" s="58" t="s">
        <v>23</v>
      </c>
      <c r="E3" s="56" t="s">
        <v>22</v>
      </c>
      <c r="F3" s="56" t="s">
        <v>21</v>
      </c>
      <c r="G3" s="57" t="s">
        <v>20</v>
      </c>
      <c r="H3" s="56" t="s">
        <v>19</v>
      </c>
      <c r="I3" s="55" t="s">
        <v>18</v>
      </c>
      <c r="J3" s="55" t="s">
        <v>17</v>
      </c>
      <c r="K3" s="54" t="s">
        <v>16</v>
      </c>
      <c r="L3" s="53" t="s">
        <v>15</v>
      </c>
      <c r="M3" s="52" t="s">
        <v>14</v>
      </c>
    </row>
    <row r="4" spans="1:13" x14ac:dyDescent="0.25">
      <c r="A4" s="49">
        <v>42737</v>
      </c>
      <c r="B4" s="48" t="s">
        <v>28</v>
      </c>
      <c r="C4" s="45" t="s">
        <v>29</v>
      </c>
      <c r="D4" s="43" t="s">
        <v>11</v>
      </c>
      <c r="E4" s="44">
        <v>3.9</v>
      </c>
      <c r="F4" s="44">
        <f t="shared" ref="F4:F35" si="0">E4*G4</f>
        <v>3.9</v>
      </c>
      <c r="G4" s="43">
        <v>1</v>
      </c>
      <c r="H4" s="50">
        <v>10</v>
      </c>
      <c r="I4" s="41">
        <f t="shared" ref="I4:I35" si="1">H4*G4</f>
        <v>10</v>
      </c>
      <c r="J4" s="41">
        <v>4.8</v>
      </c>
      <c r="K4" s="40">
        <f t="shared" ref="K4:K35" si="2">I4-F4</f>
        <v>6.1</v>
      </c>
      <c r="L4" s="39">
        <f>K4</f>
        <v>6.1</v>
      </c>
      <c r="M4" s="38" t="s">
        <v>30</v>
      </c>
    </row>
    <row r="5" spans="1:13" x14ac:dyDescent="0.25">
      <c r="A5" s="49">
        <v>42737</v>
      </c>
      <c r="B5" s="43" t="s">
        <v>31</v>
      </c>
      <c r="C5" s="45" t="s">
        <v>32</v>
      </c>
      <c r="D5" s="43" t="s">
        <v>13</v>
      </c>
      <c r="E5" s="44">
        <v>35</v>
      </c>
      <c r="F5" s="44">
        <f t="shared" si="0"/>
        <v>35</v>
      </c>
      <c r="G5" s="43">
        <v>1</v>
      </c>
      <c r="H5" s="42">
        <v>50</v>
      </c>
      <c r="I5" s="41">
        <f t="shared" si="1"/>
        <v>50</v>
      </c>
      <c r="J5" s="41"/>
      <c r="K5" s="40">
        <f t="shared" si="2"/>
        <v>15</v>
      </c>
      <c r="L5" s="39">
        <f t="shared" ref="L5:L36" si="3">L4+K5</f>
        <v>21.1</v>
      </c>
      <c r="M5" s="38" t="s">
        <v>33</v>
      </c>
    </row>
    <row r="6" spans="1:13" x14ac:dyDescent="0.25">
      <c r="A6" s="49" t="s">
        <v>38</v>
      </c>
      <c r="B6" s="48" t="s">
        <v>34</v>
      </c>
      <c r="C6" s="45" t="s">
        <v>35</v>
      </c>
      <c r="D6" s="43" t="s">
        <v>36</v>
      </c>
      <c r="E6" s="44">
        <v>12</v>
      </c>
      <c r="F6" s="44">
        <f t="shared" si="0"/>
        <v>12</v>
      </c>
      <c r="G6" s="43">
        <v>1</v>
      </c>
      <c r="H6" s="42">
        <v>15</v>
      </c>
      <c r="I6" s="41">
        <f t="shared" si="1"/>
        <v>15</v>
      </c>
      <c r="J6" s="41"/>
      <c r="K6" s="40">
        <f t="shared" si="2"/>
        <v>3</v>
      </c>
      <c r="L6" s="39">
        <f t="shared" si="3"/>
        <v>24.1</v>
      </c>
      <c r="M6" s="38" t="s">
        <v>37</v>
      </c>
    </row>
    <row r="7" spans="1:13" ht="16.5" customHeight="1" x14ac:dyDescent="0.25">
      <c r="A7" s="49">
        <v>42740</v>
      </c>
      <c r="B7" s="43" t="s">
        <v>42</v>
      </c>
      <c r="C7" s="45" t="s">
        <v>35</v>
      </c>
      <c r="D7" s="43" t="s">
        <v>8</v>
      </c>
      <c r="E7" s="44">
        <v>7</v>
      </c>
      <c r="F7" s="44">
        <f t="shared" si="0"/>
        <v>7</v>
      </c>
      <c r="G7" s="43">
        <v>1</v>
      </c>
      <c r="H7" s="42">
        <v>10</v>
      </c>
      <c r="I7" s="41">
        <f t="shared" si="1"/>
        <v>10</v>
      </c>
      <c r="J7" s="41"/>
      <c r="K7" s="40">
        <f t="shared" si="2"/>
        <v>3</v>
      </c>
      <c r="L7" s="39">
        <f t="shared" si="3"/>
        <v>27.1</v>
      </c>
      <c r="M7" s="38" t="s">
        <v>41</v>
      </c>
    </row>
    <row r="8" spans="1:13" x14ac:dyDescent="0.25">
      <c r="A8" s="49">
        <v>42740</v>
      </c>
      <c r="B8" s="43" t="s">
        <v>39</v>
      </c>
      <c r="C8" s="45" t="s">
        <v>40</v>
      </c>
      <c r="D8" s="43" t="s">
        <v>11</v>
      </c>
      <c r="E8" s="44">
        <v>3</v>
      </c>
      <c r="F8" s="44">
        <f t="shared" si="0"/>
        <v>3</v>
      </c>
      <c r="G8" s="43">
        <v>1</v>
      </c>
      <c r="H8" s="42">
        <v>10</v>
      </c>
      <c r="I8" s="41">
        <f t="shared" si="1"/>
        <v>10</v>
      </c>
      <c r="J8" s="41"/>
      <c r="K8" s="40">
        <f t="shared" si="2"/>
        <v>7</v>
      </c>
      <c r="L8" s="39">
        <f t="shared" si="3"/>
        <v>34.1</v>
      </c>
      <c r="M8" s="38" t="s">
        <v>43</v>
      </c>
    </row>
    <row r="9" spans="1:13" x14ac:dyDescent="0.25">
      <c r="A9" s="49">
        <v>42740</v>
      </c>
      <c r="B9" s="48" t="s">
        <v>44</v>
      </c>
      <c r="C9" s="45" t="s">
        <v>45</v>
      </c>
      <c r="D9" s="43" t="s">
        <v>36</v>
      </c>
      <c r="E9" s="44">
        <v>24</v>
      </c>
      <c r="F9" s="44">
        <f t="shared" si="0"/>
        <v>24</v>
      </c>
      <c r="G9" s="43">
        <v>1</v>
      </c>
      <c r="H9" s="42">
        <v>30</v>
      </c>
      <c r="I9" s="41">
        <f t="shared" si="1"/>
        <v>30</v>
      </c>
      <c r="J9" s="41"/>
      <c r="K9" s="40">
        <f t="shared" si="2"/>
        <v>6</v>
      </c>
      <c r="L9" s="39">
        <f t="shared" si="3"/>
        <v>40.1</v>
      </c>
      <c r="M9" s="38" t="s">
        <v>46</v>
      </c>
    </row>
    <row r="10" spans="1:13" x14ac:dyDescent="0.25">
      <c r="A10" s="49">
        <v>42740</v>
      </c>
      <c r="B10" s="43" t="s">
        <v>39</v>
      </c>
      <c r="C10" s="45" t="s">
        <v>40</v>
      </c>
      <c r="D10" s="43" t="s">
        <v>11</v>
      </c>
      <c r="E10" s="44">
        <v>3</v>
      </c>
      <c r="F10" s="44">
        <f t="shared" si="0"/>
        <v>3</v>
      </c>
      <c r="G10" s="43">
        <v>1</v>
      </c>
      <c r="H10" s="42">
        <v>10</v>
      </c>
      <c r="I10" s="41">
        <f t="shared" si="1"/>
        <v>10</v>
      </c>
      <c r="J10" s="41"/>
      <c r="K10" s="40">
        <f t="shared" si="2"/>
        <v>7</v>
      </c>
      <c r="L10" s="39">
        <f t="shared" si="3"/>
        <v>47.1</v>
      </c>
      <c r="M10" s="38" t="s">
        <v>47</v>
      </c>
    </row>
    <row r="11" spans="1:13" x14ac:dyDescent="0.25">
      <c r="A11" s="49">
        <v>42740</v>
      </c>
      <c r="B11" s="48" t="s">
        <v>48</v>
      </c>
      <c r="C11" s="45" t="s">
        <v>49</v>
      </c>
      <c r="D11" s="43" t="s">
        <v>11</v>
      </c>
      <c r="E11" s="44">
        <v>0.95</v>
      </c>
      <c r="F11" s="44">
        <f t="shared" si="0"/>
        <v>9.5</v>
      </c>
      <c r="G11" s="43">
        <v>10</v>
      </c>
      <c r="H11" s="42">
        <v>1</v>
      </c>
      <c r="I11" s="41">
        <f t="shared" si="1"/>
        <v>10</v>
      </c>
      <c r="J11" s="41"/>
      <c r="K11" s="40">
        <f t="shared" si="2"/>
        <v>0.5</v>
      </c>
      <c r="L11" s="39">
        <f t="shared" si="3"/>
        <v>47.6</v>
      </c>
      <c r="M11" s="38" t="s">
        <v>50</v>
      </c>
    </row>
    <row r="12" spans="1:13" x14ac:dyDescent="0.25">
      <c r="A12" s="49">
        <v>42741</v>
      </c>
      <c r="B12" s="46" t="s">
        <v>51</v>
      </c>
      <c r="C12" s="45" t="s">
        <v>29</v>
      </c>
      <c r="D12" s="43" t="s">
        <v>11</v>
      </c>
      <c r="E12" s="44">
        <v>15.7</v>
      </c>
      <c r="F12" s="44">
        <f t="shared" si="0"/>
        <v>15.7</v>
      </c>
      <c r="G12" s="43">
        <v>1</v>
      </c>
      <c r="H12" s="42">
        <v>35</v>
      </c>
      <c r="I12" s="41">
        <f t="shared" si="1"/>
        <v>35</v>
      </c>
      <c r="J12" s="41"/>
      <c r="K12" s="40">
        <f t="shared" si="2"/>
        <v>19.3</v>
      </c>
      <c r="L12" s="39">
        <f t="shared" si="3"/>
        <v>66.900000000000006</v>
      </c>
      <c r="M12" s="38" t="s">
        <v>52</v>
      </c>
    </row>
    <row r="13" spans="1:13" x14ac:dyDescent="0.25">
      <c r="A13" s="49">
        <v>42742</v>
      </c>
      <c r="B13" s="46" t="s">
        <v>51</v>
      </c>
      <c r="C13" s="45" t="s">
        <v>29</v>
      </c>
      <c r="D13" s="43" t="s">
        <v>11</v>
      </c>
      <c r="E13" s="44">
        <v>15.7</v>
      </c>
      <c r="F13" s="44">
        <f t="shared" si="0"/>
        <v>15.7</v>
      </c>
      <c r="G13" s="43">
        <v>1</v>
      </c>
      <c r="H13" s="42">
        <v>35</v>
      </c>
      <c r="I13" s="41">
        <f t="shared" si="1"/>
        <v>35</v>
      </c>
      <c r="J13" s="41"/>
      <c r="K13" s="40">
        <f t="shared" si="2"/>
        <v>19.3</v>
      </c>
      <c r="L13" s="39">
        <f t="shared" si="3"/>
        <v>86.2</v>
      </c>
      <c r="M13" s="38" t="s">
        <v>53</v>
      </c>
    </row>
    <row r="14" spans="1:13" x14ac:dyDescent="0.25">
      <c r="A14" s="49">
        <v>42742</v>
      </c>
      <c r="B14" s="46" t="s">
        <v>51</v>
      </c>
      <c r="C14" s="45" t="s">
        <v>29</v>
      </c>
      <c r="D14" s="43" t="s">
        <v>11</v>
      </c>
      <c r="E14" s="44">
        <v>15.7</v>
      </c>
      <c r="F14" s="44">
        <f t="shared" si="0"/>
        <v>31.4</v>
      </c>
      <c r="G14" s="43">
        <v>2</v>
      </c>
      <c r="H14" s="42">
        <v>35</v>
      </c>
      <c r="I14" s="41">
        <f t="shared" si="1"/>
        <v>70</v>
      </c>
      <c r="J14" s="41"/>
      <c r="K14" s="40">
        <f t="shared" si="2"/>
        <v>38.6</v>
      </c>
      <c r="L14" s="39">
        <f t="shared" si="3"/>
        <v>124.80000000000001</v>
      </c>
      <c r="M14" s="38" t="s">
        <v>54</v>
      </c>
    </row>
    <row r="15" spans="1:13" x14ac:dyDescent="0.25">
      <c r="A15" s="49">
        <v>42742</v>
      </c>
      <c r="B15" s="48" t="s">
        <v>48</v>
      </c>
      <c r="C15" s="45" t="s">
        <v>49</v>
      </c>
      <c r="D15" s="43" t="s">
        <v>11</v>
      </c>
      <c r="E15" s="44">
        <v>0.95</v>
      </c>
      <c r="F15" s="44">
        <f t="shared" si="0"/>
        <v>4.75</v>
      </c>
      <c r="G15" s="43">
        <v>5</v>
      </c>
      <c r="H15" s="42">
        <v>1</v>
      </c>
      <c r="I15" s="41">
        <f t="shared" si="1"/>
        <v>5</v>
      </c>
      <c r="J15" s="41"/>
      <c r="K15" s="40">
        <f t="shared" si="2"/>
        <v>0.25</v>
      </c>
      <c r="L15" s="39">
        <f t="shared" si="3"/>
        <v>125.05000000000001</v>
      </c>
      <c r="M15" s="38" t="s">
        <v>55</v>
      </c>
    </row>
    <row r="16" spans="1:13" x14ac:dyDescent="0.25">
      <c r="A16" s="49">
        <v>42742</v>
      </c>
      <c r="B16" s="48" t="s">
        <v>56</v>
      </c>
      <c r="C16" s="45" t="s">
        <v>35</v>
      </c>
      <c r="D16" s="43" t="s">
        <v>57</v>
      </c>
      <c r="E16" s="44">
        <v>5.6</v>
      </c>
      <c r="F16" s="44">
        <f t="shared" si="0"/>
        <v>11.2</v>
      </c>
      <c r="G16" s="43">
        <v>2</v>
      </c>
      <c r="H16" s="42">
        <v>8</v>
      </c>
      <c r="I16" s="41">
        <f t="shared" si="1"/>
        <v>16</v>
      </c>
      <c r="J16" s="41"/>
      <c r="K16" s="40">
        <f t="shared" si="2"/>
        <v>4.8000000000000007</v>
      </c>
      <c r="L16" s="39">
        <f t="shared" si="3"/>
        <v>129.85000000000002</v>
      </c>
      <c r="M16" s="38" t="s">
        <v>58</v>
      </c>
    </row>
    <row r="17" spans="1:14" x14ac:dyDescent="0.25">
      <c r="A17" s="49">
        <v>42742</v>
      </c>
      <c r="B17" s="48" t="s">
        <v>59</v>
      </c>
      <c r="C17" s="45" t="s">
        <v>60</v>
      </c>
      <c r="D17" s="43" t="s">
        <v>11</v>
      </c>
      <c r="E17" s="44">
        <v>1.1499999999999999</v>
      </c>
      <c r="F17" s="44">
        <f t="shared" si="0"/>
        <v>1.1499999999999999</v>
      </c>
      <c r="G17" s="43">
        <v>1</v>
      </c>
      <c r="H17" s="42">
        <v>5</v>
      </c>
      <c r="I17" s="41">
        <f t="shared" si="1"/>
        <v>5</v>
      </c>
      <c r="J17" s="41"/>
      <c r="K17" s="40">
        <f t="shared" si="2"/>
        <v>3.85</v>
      </c>
      <c r="L17" s="39">
        <f t="shared" si="3"/>
        <v>133.70000000000002</v>
      </c>
      <c r="M17" s="38" t="s">
        <v>61</v>
      </c>
    </row>
    <row r="18" spans="1:14" x14ac:dyDescent="0.25">
      <c r="A18" s="49">
        <v>42742</v>
      </c>
      <c r="B18" s="48" t="s">
        <v>62</v>
      </c>
      <c r="C18" s="45" t="s">
        <v>29</v>
      </c>
      <c r="D18" s="43" t="s">
        <v>11</v>
      </c>
      <c r="E18" s="44">
        <v>3.9</v>
      </c>
      <c r="F18" s="44">
        <f t="shared" si="0"/>
        <v>3.9</v>
      </c>
      <c r="G18" s="43">
        <v>1</v>
      </c>
      <c r="H18" s="42">
        <v>10</v>
      </c>
      <c r="I18" s="41">
        <f t="shared" si="1"/>
        <v>10</v>
      </c>
      <c r="J18" s="41"/>
      <c r="K18" s="40">
        <f t="shared" si="2"/>
        <v>6.1</v>
      </c>
      <c r="L18" s="39">
        <f t="shared" si="3"/>
        <v>139.80000000000001</v>
      </c>
      <c r="M18" s="38" t="s">
        <v>64</v>
      </c>
    </row>
    <row r="19" spans="1:14" x14ac:dyDescent="0.25">
      <c r="A19" s="49">
        <v>42742</v>
      </c>
      <c r="B19" s="48" t="s">
        <v>63</v>
      </c>
      <c r="C19" s="45" t="s">
        <v>29</v>
      </c>
      <c r="D19" s="43" t="s">
        <v>11</v>
      </c>
      <c r="E19" s="44">
        <v>3.9</v>
      </c>
      <c r="F19" s="44">
        <f t="shared" si="0"/>
        <v>3.9</v>
      </c>
      <c r="G19" s="43">
        <v>1</v>
      </c>
      <c r="H19" s="42">
        <v>10</v>
      </c>
      <c r="I19" s="41">
        <f t="shared" si="1"/>
        <v>10</v>
      </c>
      <c r="J19" s="41"/>
      <c r="K19" s="40">
        <f t="shared" si="2"/>
        <v>6.1</v>
      </c>
      <c r="L19" s="39">
        <f t="shared" si="3"/>
        <v>145.9</v>
      </c>
      <c r="M19" s="38" t="s">
        <v>64</v>
      </c>
    </row>
    <row r="20" spans="1:14" x14ac:dyDescent="0.25">
      <c r="A20" s="49">
        <v>42742</v>
      </c>
      <c r="B20" s="48" t="s">
        <v>34</v>
      </c>
      <c r="C20" s="45" t="s">
        <v>35</v>
      </c>
      <c r="D20" s="43" t="s">
        <v>36</v>
      </c>
      <c r="E20" s="44">
        <v>12</v>
      </c>
      <c r="F20" s="44">
        <f t="shared" si="0"/>
        <v>12</v>
      </c>
      <c r="G20" s="43">
        <v>1</v>
      </c>
      <c r="H20" s="42">
        <v>15</v>
      </c>
      <c r="I20" s="41">
        <f t="shared" si="1"/>
        <v>15</v>
      </c>
      <c r="J20" s="41"/>
      <c r="K20" s="40">
        <f t="shared" si="2"/>
        <v>3</v>
      </c>
      <c r="L20" s="39">
        <f t="shared" si="3"/>
        <v>148.9</v>
      </c>
      <c r="M20" s="38" t="s">
        <v>65</v>
      </c>
    </row>
    <row r="21" spans="1:14" x14ac:dyDescent="0.25">
      <c r="A21" s="49">
        <v>42743</v>
      </c>
      <c r="B21" s="43" t="s">
        <v>66</v>
      </c>
      <c r="C21" s="45" t="s">
        <v>45</v>
      </c>
      <c r="D21" s="43" t="s">
        <v>13</v>
      </c>
      <c r="E21" s="44">
        <v>14</v>
      </c>
      <c r="F21" s="44">
        <f t="shared" si="0"/>
        <v>14</v>
      </c>
      <c r="G21" s="43">
        <v>1</v>
      </c>
      <c r="H21" s="42">
        <v>25</v>
      </c>
      <c r="I21" s="41">
        <f t="shared" si="1"/>
        <v>25</v>
      </c>
      <c r="J21" s="41"/>
      <c r="K21" s="40">
        <f t="shared" si="2"/>
        <v>11</v>
      </c>
      <c r="L21" s="39">
        <f t="shared" si="3"/>
        <v>159.9</v>
      </c>
      <c r="M21" s="38" t="s">
        <v>67</v>
      </c>
    </row>
    <row r="22" spans="1:14" x14ac:dyDescent="0.25">
      <c r="A22" s="49">
        <v>42743</v>
      </c>
      <c r="B22" s="48" t="s">
        <v>68</v>
      </c>
      <c r="C22" s="45" t="s">
        <v>35</v>
      </c>
      <c r="D22" s="43" t="s">
        <v>13</v>
      </c>
      <c r="E22" s="44">
        <v>17.5</v>
      </c>
      <c r="F22" s="44">
        <f t="shared" si="0"/>
        <v>17.5</v>
      </c>
      <c r="G22" s="43">
        <v>1</v>
      </c>
      <c r="H22" s="42">
        <v>20</v>
      </c>
      <c r="I22" s="41">
        <f t="shared" si="1"/>
        <v>20</v>
      </c>
      <c r="J22" s="41"/>
      <c r="K22" s="40">
        <f t="shared" si="2"/>
        <v>2.5</v>
      </c>
      <c r="L22" s="39">
        <f t="shared" si="3"/>
        <v>162.4</v>
      </c>
      <c r="M22" s="38" t="s">
        <v>67</v>
      </c>
    </row>
    <row r="23" spans="1:14" x14ac:dyDescent="0.25">
      <c r="A23" s="49">
        <v>42744</v>
      </c>
      <c r="B23" s="48" t="s">
        <v>69</v>
      </c>
      <c r="C23" s="45" t="s">
        <v>70</v>
      </c>
      <c r="D23" s="43" t="s">
        <v>11</v>
      </c>
      <c r="E23" s="44">
        <v>3.4</v>
      </c>
      <c r="F23" s="44">
        <f t="shared" si="0"/>
        <v>3.4</v>
      </c>
      <c r="G23" s="43">
        <v>1</v>
      </c>
      <c r="H23" s="42">
        <v>15</v>
      </c>
      <c r="I23" s="41">
        <f t="shared" si="1"/>
        <v>15</v>
      </c>
      <c r="J23" s="41"/>
      <c r="K23" s="40">
        <f t="shared" si="2"/>
        <v>11.6</v>
      </c>
      <c r="L23" s="39">
        <f t="shared" si="3"/>
        <v>174</v>
      </c>
      <c r="M23" s="38" t="s">
        <v>71</v>
      </c>
    </row>
    <row r="24" spans="1:14" x14ac:dyDescent="0.25">
      <c r="A24" s="49">
        <v>42744</v>
      </c>
      <c r="B24" s="43" t="s">
        <v>42</v>
      </c>
      <c r="C24" s="45" t="s">
        <v>35</v>
      </c>
      <c r="D24" s="43" t="s">
        <v>8</v>
      </c>
      <c r="E24" s="44">
        <v>7</v>
      </c>
      <c r="F24" s="44">
        <f t="shared" si="0"/>
        <v>7</v>
      </c>
      <c r="G24" s="43">
        <v>1</v>
      </c>
      <c r="H24" s="42">
        <v>10</v>
      </c>
      <c r="I24" s="41">
        <f t="shared" si="1"/>
        <v>10</v>
      </c>
      <c r="J24" s="41"/>
      <c r="K24" s="40">
        <f t="shared" si="2"/>
        <v>3</v>
      </c>
      <c r="L24" s="39">
        <f t="shared" si="3"/>
        <v>177</v>
      </c>
      <c r="M24" s="38" t="s">
        <v>71</v>
      </c>
    </row>
    <row r="25" spans="1:14" x14ac:dyDescent="0.25">
      <c r="A25" s="47">
        <v>42744</v>
      </c>
      <c r="B25" s="46" t="s">
        <v>51</v>
      </c>
      <c r="C25" s="45" t="s">
        <v>29</v>
      </c>
      <c r="D25" s="43" t="s">
        <v>11</v>
      </c>
      <c r="E25" s="44">
        <v>15.7</v>
      </c>
      <c r="F25" s="44">
        <f t="shared" si="0"/>
        <v>15.7</v>
      </c>
      <c r="G25" s="43">
        <v>1</v>
      </c>
      <c r="H25" s="42">
        <v>35</v>
      </c>
      <c r="I25" s="41">
        <f t="shared" si="1"/>
        <v>35</v>
      </c>
      <c r="J25" s="41"/>
      <c r="K25" s="40">
        <f t="shared" si="2"/>
        <v>19.3</v>
      </c>
      <c r="L25" s="39">
        <f t="shared" si="3"/>
        <v>196.3</v>
      </c>
      <c r="M25" s="38" t="s">
        <v>72</v>
      </c>
    </row>
    <row r="26" spans="1:14" x14ac:dyDescent="0.25">
      <c r="A26" s="47">
        <v>42745</v>
      </c>
      <c r="B26" s="48" t="s">
        <v>63</v>
      </c>
      <c r="C26" s="45" t="s">
        <v>29</v>
      </c>
      <c r="D26" s="43" t="s">
        <v>11</v>
      </c>
      <c r="E26" s="44">
        <v>3.9</v>
      </c>
      <c r="F26" s="44">
        <f t="shared" si="0"/>
        <v>3.9</v>
      </c>
      <c r="G26" s="43">
        <v>1</v>
      </c>
      <c r="H26" s="42">
        <v>10</v>
      </c>
      <c r="I26" s="41">
        <f t="shared" si="1"/>
        <v>10</v>
      </c>
      <c r="J26" s="41"/>
      <c r="K26" s="40">
        <f t="shared" si="2"/>
        <v>6.1</v>
      </c>
      <c r="L26" s="39">
        <f t="shared" si="3"/>
        <v>202.4</v>
      </c>
      <c r="M26" s="38" t="s">
        <v>73</v>
      </c>
    </row>
    <row r="27" spans="1:14" x14ac:dyDescent="0.25">
      <c r="A27" s="47">
        <v>42745</v>
      </c>
      <c r="B27" s="43" t="s">
        <v>39</v>
      </c>
      <c r="C27" s="45" t="s">
        <v>40</v>
      </c>
      <c r="D27" s="43" t="s">
        <v>11</v>
      </c>
      <c r="E27" s="44">
        <v>3</v>
      </c>
      <c r="F27" s="44">
        <f t="shared" si="0"/>
        <v>3</v>
      </c>
      <c r="G27" s="43">
        <v>1</v>
      </c>
      <c r="H27" s="42">
        <v>10</v>
      </c>
      <c r="I27" s="41">
        <f t="shared" si="1"/>
        <v>10</v>
      </c>
      <c r="J27" s="41"/>
      <c r="K27" s="40">
        <f t="shared" si="2"/>
        <v>7</v>
      </c>
      <c r="L27" s="39">
        <f t="shared" si="3"/>
        <v>209.4</v>
      </c>
      <c r="M27" s="38" t="s">
        <v>74</v>
      </c>
    </row>
    <row r="28" spans="1:14" x14ac:dyDescent="0.25">
      <c r="A28" s="47">
        <v>42745</v>
      </c>
      <c r="B28" s="43" t="s">
        <v>75</v>
      </c>
      <c r="C28" s="45" t="s">
        <v>76</v>
      </c>
      <c r="D28" s="43" t="s">
        <v>11</v>
      </c>
      <c r="E28" s="44">
        <v>4.7</v>
      </c>
      <c r="F28" s="44">
        <f t="shared" si="0"/>
        <v>4.7</v>
      </c>
      <c r="G28" s="43">
        <v>1</v>
      </c>
      <c r="H28" s="42">
        <v>20</v>
      </c>
      <c r="I28" s="41">
        <f t="shared" si="1"/>
        <v>20</v>
      </c>
      <c r="J28" s="41"/>
      <c r="K28" s="40">
        <f t="shared" si="2"/>
        <v>15.3</v>
      </c>
      <c r="L28" s="39">
        <f t="shared" si="3"/>
        <v>224.70000000000002</v>
      </c>
      <c r="M28" s="38" t="s">
        <v>77</v>
      </c>
    </row>
    <row r="29" spans="1:14" x14ac:dyDescent="0.25">
      <c r="A29" s="47">
        <v>42745</v>
      </c>
      <c r="B29" s="48" t="s">
        <v>69</v>
      </c>
      <c r="C29" s="45" t="s">
        <v>70</v>
      </c>
      <c r="D29" s="43" t="s">
        <v>11</v>
      </c>
      <c r="E29" s="44">
        <v>3.4</v>
      </c>
      <c r="F29" s="44">
        <f t="shared" si="0"/>
        <v>6.8</v>
      </c>
      <c r="G29" s="43">
        <v>2</v>
      </c>
      <c r="H29" s="42">
        <v>15</v>
      </c>
      <c r="I29" s="41">
        <f t="shared" si="1"/>
        <v>30</v>
      </c>
      <c r="J29" s="41"/>
      <c r="K29" s="40">
        <f t="shared" si="2"/>
        <v>23.2</v>
      </c>
      <c r="L29" s="39">
        <f t="shared" si="3"/>
        <v>247.9</v>
      </c>
      <c r="M29" s="38" t="s">
        <v>77</v>
      </c>
    </row>
    <row r="30" spans="1:14" x14ac:dyDescent="0.25">
      <c r="A30" s="47">
        <v>42745</v>
      </c>
      <c r="B30" s="64" t="s">
        <v>78</v>
      </c>
      <c r="C30" s="45" t="s">
        <v>79</v>
      </c>
      <c r="D30" s="43" t="s">
        <v>80</v>
      </c>
      <c r="E30" s="44">
        <v>100</v>
      </c>
      <c r="F30" s="44">
        <f t="shared" si="0"/>
        <v>100</v>
      </c>
      <c r="G30" s="43">
        <v>1</v>
      </c>
      <c r="H30" s="42">
        <v>149</v>
      </c>
      <c r="I30" s="41">
        <f t="shared" si="1"/>
        <v>149</v>
      </c>
      <c r="J30" s="41"/>
      <c r="K30" s="40">
        <f t="shared" si="2"/>
        <v>49</v>
      </c>
      <c r="L30" s="39">
        <f t="shared" si="3"/>
        <v>296.89999999999998</v>
      </c>
      <c r="M30" s="38" t="s">
        <v>81</v>
      </c>
    </row>
    <row r="31" spans="1:14" x14ac:dyDescent="0.25">
      <c r="A31" s="47">
        <v>42745</v>
      </c>
      <c r="B31" s="48" t="s">
        <v>63</v>
      </c>
      <c r="C31" s="45" t="s">
        <v>29</v>
      </c>
      <c r="D31" s="43" t="s">
        <v>11</v>
      </c>
      <c r="E31" s="44">
        <v>3.9</v>
      </c>
      <c r="F31" s="44">
        <f t="shared" si="0"/>
        <v>3.9</v>
      </c>
      <c r="G31" s="43">
        <v>1</v>
      </c>
      <c r="H31" s="42">
        <v>10</v>
      </c>
      <c r="I31" s="41">
        <f t="shared" si="1"/>
        <v>10</v>
      </c>
      <c r="J31" s="41"/>
      <c r="K31" s="40">
        <f t="shared" si="2"/>
        <v>6.1</v>
      </c>
      <c r="L31" s="39">
        <f t="shared" si="3"/>
        <v>303</v>
      </c>
      <c r="M31" s="38" t="s">
        <v>82</v>
      </c>
    </row>
    <row r="32" spans="1:14" x14ac:dyDescent="0.25">
      <c r="A32" s="47">
        <v>42745</v>
      </c>
      <c r="B32" s="65" t="s">
        <v>83</v>
      </c>
      <c r="C32" s="45" t="s">
        <v>45</v>
      </c>
      <c r="D32" s="43" t="s">
        <v>36</v>
      </c>
      <c r="E32" s="44">
        <v>31.2</v>
      </c>
      <c r="F32" s="44">
        <f t="shared" si="0"/>
        <v>31.2</v>
      </c>
      <c r="G32" s="43">
        <v>1</v>
      </c>
      <c r="H32" s="42">
        <v>35.1</v>
      </c>
      <c r="I32" s="41">
        <f t="shared" si="1"/>
        <v>35.1</v>
      </c>
      <c r="J32" s="41"/>
      <c r="K32" s="40">
        <f t="shared" si="2"/>
        <v>3.9000000000000021</v>
      </c>
      <c r="L32" s="39">
        <f t="shared" si="3"/>
        <v>306.89999999999998</v>
      </c>
      <c r="M32" s="38" t="s">
        <v>84</v>
      </c>
      <c r="N32" s="66" t="s">
        <v>85</v>
      </c>
    </row>
    <row r="33" spans="1:13" x14ac:dyDescent="0.25">
      <c r="A33" s="47">
        <v>42746</v>
      </c>
      <c r="B33" s="48" t="s">
        <v>34</v>
      </c>
      <c r="C33" s="45" t="s">
        <v>35</v>
      </c>
      <c r="D33" s="43" t="s">
        <v>36</v>
      </c>
      <c r="E33" s="44">
        <v>12</v>
      </c>
      <c r="F33" s="44">
        <f t="shared" si="0"/>
        <v>12</v>
      </c>
      <c r="G33" s="43">
        <v>1</v>
      </c>
      <c r="H33" s="42">
        <v>15</v>
      </c>
      <c r="I33" s="41">
        <f t="shared" si="1"/>
        <v>15</v>
      </c>
      <c r="J33" s="41"/>
      <c r="K33" s="40">
        <f t="shared" si="2"/>
        <v>3</v>
      </c>
      <c r="L33" s="39">
        <f t="shared" si="3"/>
        <v>309.89999999999998</v>
      </c>
      <c r="M33" s="38" t="s">
        <v>86</v>
      </c>
    </row>
    <row r="34" spans="1:13" x14ac:dyDescent="0.25">
      <c r="A34" s="47">
        <v>42747</v>
      </c>
      <c r="B34" s="43" t="s">
        <v>39</v>
      </c>
      <c r="C34" s="45" t="s">
        <v>40</v>
      </c>
      <c r="D34" s="43" t="s">
        <v>11</v>
      </c>
      <c r="E34" s="44">
        <v>3</v>
      </c>
      <c r="F34" s="44">
        <f t="shared" si="0"/>
        <v>3</v>
      </c>
      <c r="G34" s="43">
        <v>1</v>
      </c>
      <c r="H34" s="42">
        <v>10</v>
      </c>
      <c r="I34" s="41">
        <f t="shared" si="1"/>
        <v>10</v>
      </c>
      <c r="J34" s="41"/>
      <c r="K34" s="40">
        <f t="shared" si="2"/>
        <v>7</v>
      </c>
      <c r="L34" s="39">
        <f t="shared" si="3"/>
        <v>316.89999999999998</v>
      </c>
      <c r="M34" s="38" t="s">
        <v>87</v>
      </c>
    </row>
    <row r="35" spans="1:13" x14ac:dyDescent="0.25">
      <c r="A35" s="47">
        <v>42747</v>
      </c>
      <c r="B35" s="48" t="s">
        <v>34</v>
      </c>
      <c r="C35" s="45" t="s">
        <v>35</v>
      </c>
      <c r="D35" s="43" t="s">
        <v>36</v>
      </c>
      <c r="E35" s="44">
        <v>12</v>
      </c>
      <c r="F35" s="44">
        <f t="shared" si="0"/>
        <v>12</v>
      </c>
      <c r="G35" s="43">
        <v>1</v>
      </c>
      <c r="H35" s="42">
        <v>15</v>
      </c>
      <c r="I35" s="41">
        <f t="shared" si="1"/>
        <v>15</v>
      </c>
      <c r="J35" s="41"/>
      <c r="K35" s="40">
        <f t="shared" si="2"/>
        <v>3</v>
      </c>
      <c r="L35" s="39">
        <f t="shared" si="3"/>
        <v>319.89999999999998</v>
      </c>
      <c r="M35" s="38" t="s">
        <v>88</v>
      </c>
    </row>
    <row r="36" spans="1:13" x14ac:dyDescent="0.25">
      <c r="A36" s="47">
        <v>42382</v>
      </c>
      <c r="B36" s="48" t="s">
        <v>34</v>
      </c>
      <c r="C36" s="45" t="s">
        <v>35</v>
      </c>
      <c r="D36" s="43" t="s">
        <v>36</v>
      </c>
      <c r="E36" s="44">
        <v>12</v>
      </c>
      <c r="F36" s="44">
        <f t="shared" ref="F36:F69" si="4">E36*G36</f>
        <v>12</v>
      </c>
      <c r="G36" s="43">
        <v>1</v>
      </c>
      <c r="H36" s="42">
        <v>15</v>
      </c>
      <c r="I36" s="41">
        <f t="shared" ref="I36:I69" si="5">H36*G36</f>
        <v>15</v>
      </c>
      <c r="J36" s="41"/>
      <c r="K36" s="40">
        <f t="shared" ref="K36:K69" si="6">I36-F36</f>
        <v>3</v>
      </c>
      <c r="L36" s="39">
        <f t="shared" si="3"/>
        <v>322.89999999999998</v>
      </c>
      <c r="M36" s="38" t="s">
        <v>90</v>
      </c>
    </row>
    <row r="37" spans="1:13" x14ac:dyDescent="0.25">
      <c r="A37" s="47">
        <v>42382</v>
      </c>
      <c r="B37" s="48" t="s">
        <v>89</v>
      </c>
      <c r="C37" s="45" t="s">
        <v>35</v>
      </c>
      <c r="D37" s="43" t="s">
        <v>36</v>
      </c>
      <c r="E37" s="44">
        <v>12</v>
      </c>
      <c r="F37" s="44">
        <f t="shared" si="4"/>
        <v>12</v>
      </c>
      <c r="G37" s="43">
        <v>1</v>
      </c>
      <c r="H37" s="42">
        <v>15</v>
      </c>
      <c r="I37" s="41">
        <f t="shared" si="5"/>
        <v>15</v>
      </c>
      <c r="J37" s="41"/>
      <c r="K37" s="40">
        <f t="shared" si="6"/>
        <v>3</v>
      </c>
      <c r="L37" s="39">
        <f t="shared" ref="L37:L69" si="7">L36+K37</f>
        <v>325.89999999999998</v>
      </c>
      <c r="M37" s="38" t="s">
        <v>90</v>
      </c>
    </row>
    <row r="38" spans="1:13" x14ac:dyDescent="0.25">
      <c r="A38" s="47">
        <v>42382</v>
      </c>
      <c r="B38" s="48" t="s">
        <v>48</v>
      </c>
      <c r="C38" s="45" t="s">
        <v>49</v>
      </c>
      <c r="D38" s="43" t="s">
        <v>11</v>
      </c>
      <c r="E38" s="44">
        <v>0.95</v>
      </c>
      <c r="F38" s="44">
        <f t="shared" si="4"/>
        <v>1.9</v>
      </c>
      <c r="G38" s="43">
        <v>2</v>
      </c>
      <c r="H38" s="42">
        <v>1</v>
      </c>
      <c r="I38" s="41">
        <f t="shared" si="5"/>
        <v>2</v>
      </c>
      <c r="J38" s="41"/>
      <c r="K38" s="40">
        <f t="shared" si="6"/>
        <v>0.10000000000000009</v>
      </c>
      <c r="L38" s="39">
        <f t="shared" si="7"/>
        <v>326</v>
      </c>
      <c r="M38" s="38" t="s">
        <v>91</v>
      </c>
    </row>
    <row r="39" spans="1:13" x14ac:dyDescent="0.25">
      <c r="A39" s="47">
        <v>42749</v>
      </c>
      <c r="B39" s="43" t="s">
        <v>92</v>
      </c>
      <c r="C39" s="45" t="s">
        <v>45</v>
      </c>
      <c r="D39" s="43" t="s">
        <v>6</v>
      </c>
      <c r="E39" s="44">
        <v>40</v>
      </c>
      <c r="F39" s="44">
        <f t="shared" si="4"/>
        <v>40</v>
      </c>
      <c r="G39" s="43">
        <v>1</v>
      </c>
      <c r="H39" s="42">
        <v>49.9</v>
      </c>
      <c r="I39" s="41">
        <f t="shared" si="5"/>
        <v>49.9</v>
      </c>
      <c r="J39" s="41"/>
      <c r="K39" s="40">
        <f t="shared" si="6"/>
        <v>9.8999999999999986</v>
      </c>
      <c r="L39" s="39">
        <f t="shared" si="7"/>
        <v>335.9</v>
      </c>
      <c r="M39" s="38" t="s">
        <v>93</v>
      </c>
    </row>
    <row r="40" spans="1:13" x14ac:dyDescent="0.25">
      <c r="A40" s="47">
        <v>42749</v>
      </c>
      <c r="B40" s="43" t="s">
        <v>39</v>
      </c>
      <c r="C40" s="45" t="s">
        <v>40</v>
      </c>
      <c r="D40" s="43" t="s">
        <v>11</v>
      </c>
      <c r="E40" s="44">
        <v>3</v>
      </c>
      <c r="F40" s="44">
        <f t="shared" si="4"/>
        <v>3</v>
      </c>
      <c r="G40" s="43">
        <v>1</v>
      </c>
      <c r="H40" s="42">
        <v>10</v>
      </c>
      <c r="I40" s="41">
        <f t="shared" si="5"/>
        <v>10</v>
      </c>
      <c r="J40" s="41"/>
      <c r="K40" s="40">
        <f t="shared" si="6"/>
        <v>7</v>
      </c>
      <c r="L40" s="39">
        <f t="shared" si="7"/>
        <v>342.9</v>
      </c>
      <c r="M40" s="38" t="s">
        <v>95</v>
      </c>
    </row>
    <row r="41" spans="1:13" x14ac:dyDescent="0.25">
      <c r="A41" s="47">
        <v>42749</v>
      </c>
      <c r="B41" s="48" t="s">
        <v>94</v>
      </c>
      <c r="C41" s="45" t="s">
        <v>35</v>
      </c>
      <c r="D41" s="43" t="s">
        <v>8</v>
      </c>
      <c r="E41" s="44">
        <v>17.5</v>
      </c>
      <c r="F41" s="44">
        <f t="shared" si="4"/>
        <v>17.5</v>
      </c>
      <c r="G41" s="43">
        <v>1</v>
      </c>
      <c r="H41" s="42">
        <v>25</v>
      </c>
      <c r="I41" s="41">
        <f t="shared" si="5"/>
        <v>25</v>
      </c>
      <c r="J41" s="41"/>
      <c r="K41" s="40">
        <f t="shared" si="6"/>
        <v>7.5</v>
      </c>
      <c r="L41" s="39">
        <f t="shared" si="7"/>
        <v>350.4</v>
      </c>
      <c r="M41" s="38" t="s">
        <v>95</v>
      </c>
    </row>
    <row r="42" spans="1:13" x14ac:dyDescent="0.25">
      <c r="A42" s="47">
        <v>42749</v>
      </c>
      <c r="B42" s="48" t="s">
        <v>69</v>
      </c>
      <c r="C42" s="45" t="s">
        <v>70</v>
      </c>
      <c r="D42" s="43" t="s">
        <v>11</v>
      </c>
      <c r="E42" s="44">
        <v>3.4</v>
      </c>
      <c r="F42" s="44">
        <f t="shared" si="4"/>
        <v>3.4</v>
      </c>
      <c r="G42" s="43">
        <v>1</v>
      </c>
      <c r="H42" s="42">
        <v>15</v>
      </c>
      <c r="I42" s="41">
        <f t="shared" si="5"/>
        <v>15</v>
      </c>
      <c r="J42" s="41"/>
      <c r="K42" s="40">
        <f t="shared" si="6"/>
        <v>11.6</v>
      </c>
      <c r="L42" s="39">
        <f t="shared" si="7"/>
        <v>362</v>
      </c>
      <c r="M42" s="38" t="s">
        <v>96</v>
      </c>
    </row>
    <row r="43" spans="1:13" x14ac:dyDescent="0.25">
      <c r="A43" s="47">
        <v>42750</v>
      </c>
      <c r="B43" s="46" t="s">
        <v>51</v>
      </c>
      <c r="C43" s="45" t="s">
        <v>29</v>
      </c>
      <c r="D43" s="43" t="s">
        <v>11</v>
      </c>
      <c r="E43" s="44">
        <v>15.7</v>
      </c>
      <c r="F43" s="44">
        <f t="shared" si="4"/>
        <v>15.7</v>
      </c>
      <c r="G43" s="43">
        <v>1</v>
      </c>
      <c r="H43" s="42">
        <v>35</v>
      </c>
      <c r="I43" s="41">
        <f t="shared" si="5"/>
        <v>35</v>
      </c>
      <c r="J43" s="41"/>
      <c r="K43" s="40">
        <f t="shared" si="6"/>
        <v>19.3</v>
      </c>
      <c r="L43" s="39">
        <f t="shared" si="7"/>
        <v>381.3</v>
      </c>
      <c r="M43" s="38" t="s">
        <v>97</v>
      </c>
    </row>
    <row r="44" spans="1:13" x14ac:dyDescent="0.25">
      <c r="A44" s="47">
        <v>42753</v>
      </c>
      <c r="B44" s="48" t="s">
        <v>59</v>
      </c>
      <c r="C44" s="45" t="s">
        <v>60</v>
      </c>
      <c r="D44" s="43" t="s">
        <v>11</v>
      </c>
      <c r="E44" s="44">
        <v>1.1499999999999999</v>
      </c>
      <c r="F44" s="44">
        <f t="shared" si="4"/>
        <v>1.1499999999999999</v>
      </c>
      <c r="G44" s="43">
        <v>1</v>
      </c>
      <c r="H44" s="42">
        <v>5</v>
      </c>
      <c r="I44" s="41">
        <f t="shared" si="5"/>
        <v>5</v>
      </c>
      <c r="J44" s="41"/>
      <c r="K44" s="40">
        <f t="shared" si="6"/>
        <v>3.85</v>
      </c>
      <c r="L44" s="39">
        <f t="shared" si="7"/>
        <v>385.15000000000003</v>
      </c>
      <c r="M44" s="38" t="s">
        <v>98</v>
      </c>
    </row>
    <row r="45" spans="1:13" x14ac:dyDescent="0.25">
      <c r="A45" s="47">
        <v>42754</v>
      </c>
      <c r="B45" s="43" t="s">
        <v>99</v>
      </c>
      <c r="C45" s="45" t="s">
        <v>76</v>
      </c>
      <c r="D45" s="43" t="s">
        <v>11</v>
      </c>
      <c r="E45" s="44">
        <v>4.7</v>
      </c>
      <c r="F45" s="44">
        <f t="shared" si="4"/>
        <v>4.7</v>
      </c>
      <c r="G45" s="43">
        <v>1</v>
      </c>
      <c r="H45" s="42">
        <v>20</v>
      </c>
      <c r="I45" s="41">
        <f t="shared" si="5"/>
        <v>20</v>
      </c>
      <c r="J45" s="41"/>
      <c r="K45" s="40">
        <f t="shared" si="6"/>
        <v>15.3</v>
      </c>
      <c r="L45" s="39">
        <f t="shared" si="7"/>
        <v>400.45000000000005</v>
      </c>
      <c r="M45" s="38" t="s">
        <v>100</v>
      </c>
    </row>
    <row r="46" spans="1:13" x14ac:dyDescent="0.25">
      <c r="A46" s="47">
        <v>42754</v>
      </c>
      <c r="B46" s="48" t="s">
        <v>63</v>
      </c>
      <c r="C46" s="45" t="s">
        <v>29</v>
      </c>
      <c r="D46" s="43" t="s">
        <v>11</v>
      </c>
      <c r="E46" s="44">
        <v>3.9</v>
      </c>
      <c r="F46" s="44">
        <f t="shared" si="4"/>
        <v>3.9</v>
      </c>
      <c r="G46" s="43">
        <v>1</v>
      </c>
      <c r="H46" s="42">
        <v>10</v>
      </c>
      <c r="I46" s="41">
        <f t="shared" si="5"/>
        <v>10</v>
      </c>
      <c r="J46" s="41"/>
      <c r="K46" s="40">
        <f t="shared" si="6"/>
        <v>6.1</v>
      </c>
      <c r="L46" s="39">
        <f t="shared" si="7"/>
        <v>406.55000000000007</v>
      </c>
      <c r="M46" s="38" t="s">
        <v>101</v>
      </c>
    </row>
    <row r="47" spans="1:13" x14ac:dyDescent="0.25">
      <c r="A47" s="47">
        <v>42754</v>
      </c>
      <c r="B47" s="43" t="s">
        <v>102</v>
      </c>
      <c r="C47" s="45" t="s">
        <v>45</v>
      </c>
      <c r="D47" s="43" t="s">
        <v>5</v>
      </c>
      <c r="E47" s="44">
        <v>18</v>
      </c>
      <c r="F47" s="44">
        <f t="shared" si="4"/>
        <v>18</v>
      </c>
      <c r="G47" s="43">
        <v>1</v>
      </c>
      <c r="H47" s="42">
        <v>25</v>
      </c>
      <c r="I47" s="41">
        <f t="shared" si="5"/>
        <v>25</v>
      </c>
      <c r="J47" s="41"/>
      <c r="K47" s="40">
        <f t="shared" si="6"/>
        <v>7</v>
      </c>
      <c r="L47" s="39">
        <f t="shared" si="7"/>
        <v>413.55000000000007</v>
      </c>
      <c r="M47" s="38" t="s">
        <v>103</v>
      </c>
    </row>
    <row r="48" spans="1:13" x14ac:dyDescent="0.25">
      <c r="A48" s="47" t="s">
        <v>104</v>
      </c>
      <c r="B48" s="48" t="s">
        <v>62</v>
      </c>
      <c r="C48" s="45" t="s">
        <v>29</v>
      </c>
      <c r="D48" s="43" t="s">
        <v>11</v>
      </c>
      <c r="E48" s="44">
        <v>3.9</v>
      </c>
      <c r="F48" s="44">
        <f t="shared" si="4"/>
        <v>3.9</v>
      </c>
      <c r="G48" s="43">
        <v>1</v>
      </c>
      <c r="H48" s="42">
        <v>10</v>
      </c>
      <c r="I48" s="41">
        <f t="shared" si="5"/>
        <v>10</v>
      </c>
      <c r="J48" s="41"/>
      <c r="K48" s="40">
        <f t="shared" si="6"/>
        <v>6.1</v>
      </c>
      <c r="L48" s="39">
        <f t="shared" si="7"/>
        <v>419.65000000000009</v>
      </c>
      <c r="M48" s="38" t="s">
        <v>105</v>
      </c>
    </row>
    <row r="49" spans="1:13" x14ac:dyDescent="0.25">
      <c r="A49" s="47" t="s">
        <v>104</v>
      </c>
      <c r="B49" s="43" t="s">
        <v>92</v>
      </c>
      <c r="C49" s="45" t="s">
        <v>45</v>
      </c>
      <c r="D49" s="43" t="s">
        <v>6</v>
      </c>
      <c r="E49" s="44">
        <v>40</v>
      </c>
      <c r="F49" s="44">
        <f t="shared" si="4"/>
        <v>40</v>
      </c>
      <c r="G49" s="43">
        <v>1</v>
      </c>
      <c r="H49" s="42">
        <v>49.9</v>
      </c>
      <c r="I49" s="41">
        <f t="shared" si="5"/>
        <v>49.9</v>
      </c>
      <c r="J49" s="41"/>
      <c r="K49" s="40">
        <f t="shared" si="6"/>
        <v>9.8999999999999986</v>
      </c>
      <c r="L49" s="39">
        <f t="shared" si="7"/>
        <v>429.55000000000007</v>
      </c>
      <c r="M49" s="38" t="s">
        <v>106</v>
      </c>
    </row>
    <row r="50" spans="1:13" x14ac:dyDescent="0.25">
      <c r="A50" s="47" t="s">
        <v>104</v>
      </c>
      <c r="B50" s="48" t="s">
        <v>107</v>
      </c>
      <c r="C50" s="45" t="s">
        <v>108</v>
      </c>
      <c r="D50" s="43" t="s">
        <v>11</v>
      </c>
      <c r="E50" s="44">
        <v>3.5</v>
      </c>
      <c r="F50" s="44">
        <f t="shared" si="4"/>
        <v>21</v>
      </c>
      <c r="G50" s="43">
        <v>6</v>
      </c>
      <c r="H50" s="42">
        <v>5</v>
      </c>
      <c r="I50" s="41">
        <f t="shared" si="5"/>
        <v>30</v>
      </c>
      <c r="J50" s="41"/>
      <c r="K50" s="40">
        <f t="shared" si="6"/>
        <v>9</v>
      </c>
      <c r="L50" s="39">
        <f t="shared" si="7"/>
        <v>438.55000000000007</v>
      </c>
      <c r="M50" s="38" t="s">
        <v>106</v>
      </c>
    </row>
    <row r="51" spans="1:13" x14ac:dyDescent="0.25">
      <c r="A51" s="47" t="s">
        <v>104</v>
      </c>
      <c r="B51" s="48" t="s">
        <v>34</v>
      </c>
      <c r="C51" s="45" t="s">
        <v>35</v>
      </c>
      <c r="D51" s="43" t="s">
        <v>36</v>
      </c>
      <c r="E51" s="44">
        <v>12</v>
      </c>
      <c r="F51" s="44">
        <f t="shared" si="4"/>
        <v>12</v>
      </c>
      <c r="G51" s="43">
        <v>1</v>
      </c>
      <c r="H51" s="42">
        <v>15</v>
      </c>
      <c r="I51" s="41">
        <f t="shared" si="5"/>
        <v>15</v>
      </c>
      <c r="J51" s="41"/>
      <c r="K51" s="40">
        <f t="shared" si="6"/>
        <v>3</v>
      </c>
      <c r="L51" s="39">
        <f t="shared" si="7"/>
        <v>441.55000000000007</v>
      </c>
      <c r="M51" s="38" t="s">
        <v>110</v>
      </c>
    </row>
    <row r="52" spans="1:13" x14ac:dyDescent="0.25">
      <c r="A52" s="47" t="s">
        <v>104</v>
      </c>
      <c r="B52" s="48" t="s">
        <v>109</v>
      </c>
      <c r="C52" s="45" t="s">
        <v>35</v>
      </c>
      <c r="D52" s="43" t="s">
        <v>8</v>
      </c>
      <c r="E52" s="44">
        <v>11.2</v>
      </c>
      <c r="F52" s="44">
        <f t="shared" si="4"/>
        <v>11.2</v>
      </c>
      <c r="G52" s="43">
        <v>1</v>
      </c>
      <c r="H52" s="42">
        <v>16</v>
      </c>
      <c r="I52" s="41">
        <f t="shared" si="5"/>
        <v>16</v>
      </c>
      <c r="J52" s="41"/>
      <c r="K52" s="40">
        <f t="shared" si="6"/>
        <v>4.8000000000000007</v>
      </c>
      <c r="L52" s="39">
        <f t="shared" si="7"/>
        <v>446.35000000000008</v>
      </c>
      <c r="M52" s="38" t="s">
        <v>110</v>
      </c>
    </row>
    <row r="53" spans="1:13" x14ac:dyDescent="0.25">
      <c r="A53" s="47" t="s">
        <v>104</v>
      </c>
      <c r="B53" s="48" t="s">
        <v>107</v>
      </c>
      <c r="C53" s="45" t="s">
        <v>108</v>
      </c>
      <c r="D53" s="43" t="s">
        <v>11</v>
      </c>
      <c r="E53" s="44">
        <v>3.5</v>
      </c>
      <c r="F53" s="44">
        <f t="shared" si="4"/>
        <v>14</v>
      </c>
      <c r="G53" s="43">
        <v>4</v>
      </c>
      <c r="H53" s="42">
        <v>5</v>
      </c>
      <c r="I53" s="41">
        <f t="shared" si="5"/>
        <v>20</v>
      </c>
      <c r="J53" s="41"/>
      <c r="K53" s="40">
        <f t="shared" si="6"/>
        <v>6</v>
      </c>
      <c r="L53" s="39">
        <f t="shared" si="7"/>
        <v>452.35000000000008</v>
      </c>
      <c r="M53" s="38" t="s">
        <v>111</v>
      </c>
    </row>
    <row r="54" spans="1:13" x14ac:dyDescent="0.25">
      <c r="A54" s="47" t="s">
        <v>104</v>
      </c>
      <c r="B54" s="48" t="s">
        <v>63</v>
      </c>
      <c r="C54" s="45" t="s">
        <v>29</v>
      </c>
      <c r="D54" s="43" t="s">
        <v>11</v>
      </c>
      <c r="E54" s="44">
        <v>3.9</v>
      </c>
      <c r="F54" s="44">
        <f t="shared" si="4"/>
        <v>3.9</v>
      </c>
      <c r="G54" s="43">
        <v>1</v>
      </c>
      <c r="H54" s="42">
        <v>10</v>
      </c>
      <c r="I54" s="41">
        <f t="shared" si="5"/>
        <v>10</v>
      </c>
      <c r="J54" s="41"/>
      <c r="K54" s="40">
        <f t="shared" si="6"/>
        <v>6.1</v>
      </c>
      <c r="L54" s="39">
        <f t="shared" si="7"/>
        <v>458.4500000000001</v>
      </c>
      <c r="M54" s="38" t="s">
        <v>112</v>
      </c>
    </row>
    <row r="55" spans="1:13" x14ac:dyDescent="0.25">
      <c r="A55" s="47" t="s">
        <v>104</v>
      </c>
      <c r="B55" s="48" t="s">
        <v>48</v>
      </c>
      <c r="C55" s="45" t="s">
        <v>49</v>
      </c>
      <c r="D55" s="43" t="s">
        <v>11</v>
      </c>
      <c r="E55" s="44">
        <v>0.95</v>
      </c>
      <c r="F55" s="44">
        <f t="shared" si="4"/>
        <v>3.8</v>
      </c>
      <c r="G55" s="43">
        <v>4</v>
      </c>
      <c r="H55" s="42">
        <v>1</v>
      </c>
      <c r="I55" s="41">
        <f t="shared" si="5"/>
        <v>4</v>
      </c>
      <c r="J55" s="41"/>
      <c r="K55" s="40">
        <f t="shared" si="6"/>
        <v>0.20000000000000018</v>
      </c>
      <c r="L55" s="39">
        <f t="shared" si="7"/>
        <v>458.65000000000009</v>
      </c>
      <c r="M55" s="38" t="s">
        <v>113</v>
      </c>
    </row>
    <row r="56" spans="1:13" x14ac:dyDescent="0.25">
      <c r="A56" s="47" t="s">
        <v>104</v>
      </c>
      <c r="B56" s="43" t="s">
        <v>42</v>
      </c>
      <c r="C56" s="45" t="s">
        <v>35</v>
      </c>
      <c r="D56" s="43" t="s">
        <v>8</v>
      </c>
      <c r="E56" s="44">
        <v>7</v>
      </c>
      <c r="F56" s="44">
        <f t="shared" si="4"/>
        <v>7</v>
      </c>
      <c r="G56" s="43">
        <v>1</v>
      </c>
      <c r="H56" s="42">
        <v>10</v>
      </c>
      <c r="I56" s="41">
        <f t="shared" si="5"/>
        <v>10</v>
      </c>
      <c r="J56" s="41"/>
      <c r="K56" s="40">
        <f t="shared" si="6"/>
        <v>3</v>
      </c>
      <c r="L56" s="39">
        <f t="shared" si="7"/>
        <v>461.65000000000009</v>
      </c>
      <c r="M56" s="38" t="s">
        <v>114</v>
      </c>
    </row>
    <row r="57" spans="1:13" x14ac:dyDescent="0.25">
      <c r="A57" s="47" t="s">
        <v>104</v>
      </c>
      <c r="B57" s="43" t="s">
        <v>39</v>
      </c>
      <c r="C57" s="45" t="s">
        <v>40</v>
      </c>
      <c r="D57" s="43" t="s">
        <v>11</v>
      </c>
      <c r="E57" s="44">
        <v>3</v>
      </c>
      <c r="F57" s="44">
        <f t="shared" si="4"/>
        <v>3</v>
      </c>
      <c r="G57" s="43">
        <v>1</v>
      </c>
      <c r="H57" s="42">
        <v>10</v>
      </c>
      <c r="I57" s="41">
        <f t="shared" si="5"/>
        <v>10</v>
      </c>
      <c r="J57" s="41"/>
      <c r="K57" s="40">
        <f t="shared" si="6"/>
        <v>7</v>
      </c>
      <c r="L57" s="39">
        <f t="shared" si="7"/>
        <v>468.65000000000009</v>
      </c>
      <c r="M57" s="38" t="s">
        <v>117</v>
      </c>
    </row>
    <row r="58" spans="1:13" x14ac:dyDescent="0.25">
      <c r="A58" s="47" t="s">
        <v>104</v>
      </c>
      <c r="B58" s="48" t="s">
        <v>107</v>
      </c>
      <c r="C58" s="45" t="s">
        <v>108</v>
      </c>
      <c r="D58" s="43" t="s">
        <v>11</v>
      </c>
      <c r="E58" s="44">
        <v>3.5</v>
      </c>
      <c r="F58" s="44">
        <f t="shared" si="4"/>
        <v>3.5</v>
      </c>
      <c r="G58" s="43">
        <v>1</v>
      </c>
      <c r="H58" s="42">
        <v>5</v>
      </c>
      <c r="I58" s="41">
        <f t="shared" si="5"/>
        <v>5</v>
      </c>
      <c r="J58" s="41"/>
      <c r="K58" s="40">
        <f t="shared" si="6"/>
        <v>1.5</v>
      </c>
      <c r="L58" s="39">
        <f t="shared" si="7"/>
        <v>470.15000000000009</v>
      </c>
      <c r="M58" s="38" t="s">
        <v>118</v>
      </c>
    </row>
    <row r="59" spans="1:13" x14ac:dyDescent="0.25">
      <c r="A59" s="47" t="s">
        <v>104</v>
      </c>
      <c r="B59" s="48" t="s">
        <v>115</v>
      </c>
      <c r="C59" s="45" t="s">
        <v>116</v>
      </c>
      <c r="D59" s="43" t="s">
        <v>8</v>
      </c>
      <c r="E59" s="44">
        <v>15.4</v>
      </c>
      <c r="F59" s="44">
        <f t="shared" si="4"/>
        <v>15.4</v>
      </c>
      <c r="G59" s="43">
        <v>1</v>
      </c>
      <c r="H59" s="42">
        <v>22</v>
      </c>
      <c r="I59" s="41">
        <f t="shared" si="5"/>
        <v>22</v>
      </c>
      <c r="J59" s="41"/>
      <c r="K59" s="40">
        <f t="shared" si="6"/>
        <v>6.6</v>
      </c>
      <c r="L59" s="39">
        <f t="shared" si="7"/>
        <v>476.75000000000011</v>
      </c>
      <c r="M59" s="38" t="s">
        <v>118</v>
      </c>
    </row>
    <row r="60" spans="1:13" x14ac:dyDescent="0.25">
      <c r="A60" s="47" t="s">
        <v>119</v>
      </c>
      <c r="B60" s="43" t="s">
        <v>99</v>
      </c>
      <c r="C60" s="45" t="s">
        <v>76</v>
      </c>
      <c r="D60" s="43" t="s">
        <v>11</v>
      </c>
      <c r="E60" s="44">
        <v>4.7</v>
      </c>
      <c r="F60" s="44">
        <f t="shared" si="4"/>
        <v>4.7</v>
      </c>
      <c r="G60" s="43">
        <v>1</v>
      </c>
      <c r="H60" s="42">
        <v>20</v>
      </c>
      <c r="I60" s="41">
        <f t="shared" si="5"/>
        <v>20</v>
      </c>
      <c r="J60" s="41"/>
      <c r="K60" s="40">
        <f t="shared" si="6"/>
        <v>15.3</v>
      </c>
      <c r="L60" s="39">
        <f t="shared" si="7"/>
        <v>492.05000000000013</v>
      </c>
      <c r="M60" s="38" t="s">
        <v>120</v>
      </c>
    </row>
    <row r="61" spans="1:13" x14ac:dyDescent="0.25">
      <c r="A61" s="47" t="s">
        <v>119</v>
      </c>
      <c r="B61" s="48" t="s">
        <v>34</v>
      </c>
      <c r="C61" s="45" t="s">
        <v>35</v>
      </c>
      <c r="D61" s="43" t="s">
        <v>36</v>
      </c>
      <c r="E61" s="44">
        <v>12</v>
      </c>
      <c r="F61" s="44">
        <f t="shared" si="4"/>
        <v>24</v>
      </c>
      <c r="G61" s="43">
        <v>2</v>
      </c>
      <c r="H61" s="42">
        <v>15</v>
      </c>
      <c r="I61" s="41">
        <f t="shared" si="5"/>
        <v>30</v>
      </c>
      <c r="J61" s="41"/>
      <c r="K61" s="40">
        <f t="shared" si="6"/>
        <v>6</v>
      </c>
      <c r="L61" s="39">
        <f t="shared" si="7"/>
        <v>498.05000000000013</v>
      </c>
      <c r="M61" s="38" t="s">
        <v>121</v>
      </c>
    </row>
    <row r="62" spans="1:13" x14ac:dyDescent="0.25">
      <c r="A62" s="47" t="s">
        <v>119</v>
      </c>
      <c r="B62" s="48" t="s">
        <v>109</v>
      </c>
      <c r="C62" s="45" t="s">
        <v>35</v>
      </c>
      <c r="D62" s="43" t="s">
        <v>8</v>
      </c>
      <c r="E62" s="44">
        <v>11.2</v>
      </c>
      <c r="F62" s="44">
        <f t="shared" si="4"/>
        <v>11.2</v>
      </c>
      <c r="G62" s="43">
        <v>1</v>
      </c>
      <c r="H62" s="42">
        <v>16</v>
      </c>
      <c r="I62" s="41">
        <f t="shared" si="5"/>
        <v>16</v>
      </c>
      <c r="J62" s="41"/>
      <c r="K62" s="40">
        <f t="shared" si="6"/>
        <v>4.8000000000000007</v>
      </c>
      <c r="L62" s="39">
        <f t="shared" si="7"/>
        <v>502.85000000000014</v>
      </c>
      <c r="M62" s="38" t="s">
        <v>121</v>
      </c>
    </row>
    <row r="63" spans="1:13" x14ac:dyDescent="0.25">
      <c r="A63" s="47" t="s">
        <v>119</v>
      </c>
      <c r="B63" s="48" t="s">
        <v>34</v>
      </c>
      <c r="C63" s="45" t="s">
        <v>35</v>
      </c>
      <c r="D63" s="43" t="s">
        <v>36</v>
      </c>
      <c r="E63" s="44">
        <v>12</v>
      </c>
      <c r="F63" s="44">
        <f t="shared" si="4"/>
        <v>12</v>
      </c>
      <c r="G63" s="43">
        <v>1</v>
      </c>
      <c r="H63" s="42">
        <v>15</v>
      </c>
      <c r="I63" s="41">
        <f t="shared" si="5"/>
        <v>15</v>
      </c>
      <c r="J63" s="41"/>
      <c r="K63" s="40">
        <f t="shared" si="6"/>
        <v>3</v>
      </c>
      <c r="L63" s="39">
        <f t="shared" si="7"/>
        <v>505.85000000000014</v>
      </c>
      <c r="M63" s="38" t="s">
        <v>122</v>
      </c>
    </row>
    <row r="64" spans="1:13" x14ac:dyDescent="0.25">
      <c r="A64" s="47" t="s">
        <v>119</v>
      </c>
      <c r="B64" s="48" t="s">
        <v>107</v>
      </c>
      <c r="C64" s="45" t="s">
        <v>108</v>
      </c>
      <c r="D64" s="43" t="s">
        <v>11</v>
      </c>
      <c r="E64" s="44">
        <v>3.5</v>
      </c>
      <c r="F64" s="44">
        <f t="shared" si="4"/>
        <v>7</v>
      </c>
      <c r="G64" s="43">
        <v>2</v>
      </c>
      <c r="H64" s="42">
        <v>5</v>
      </c>
      <c r="I64" s="41">
        <f t="shared" si="5"/>
        <v>10</v>
      </c>
      <c r="J64" s="41"/>
      <c r="K64" s="40">
        <f t="shared" si="6"/>
        <v>3</v>
      </c>
      <c r="L64" s="39">
        <f t="shared" si="7"/>
        <v>508.85000000000014</v>
      </c>
      <c r="M64" s="38" t="s">
        <v>123</v>
      </c>
    </row>
    <row r="65" spans="1:13" x14ac:dyDescent="0.25">
      <c r="A65" s="47" t="s">
        <v>125</v>
      </c>
      <c r="B65" s="43" t="s">
        <v>42</v>
      </c>
      <c r="C65" s="45" t="s">
        <v>35</v>
      </c>
      <c r="D65" s="43" t="s">
        <v>8</v>
      </c>
      <c r="E65" s="44">
        <v>7</v>
      </c>
      <c r="F65" s="44">
        <f t="shared" si="4"/>
        <v>7</v>
      </c>
      <c r="G65" s="43">
        <v>1</v>
      </c>
      <c r="H65" s="42">
        <v>10</v>
      </c>
      <c r="I65" s="41">
        <f t="shared" si="5"/>
        <v>10</v>
      </c>
      <c r="J65" s="41"/>
      <c r="K65" s="40">
        <f t="shared" si="6"/>
        <v>3</v>
      </c>
      <c r="L65" s="39">
        <f t="shared" si="7"/>
        <v>511.85000000000014</v>
      </c>
      <c r="M65" s="38" t="s">
        <v>124</v>
      </c>
    </row>
    <row r="66" spans="1:13" x14ac:dyDescent="0.25">
      <c r="A66" s="47" t="s">
        <v>125</v>
      </c>
      <c r="B66" s="48" t="s">
        <v>126</v>
      </c>
      <c r="C66" s="45" t="s">
        <v>35</v>
      </c>
      <c r="D66" s="43" t="s">
        <v>36</v>
      </c>
      <c r="E66" s="44">
        <v>12</v>
      </c>
      <c r="F66" s="44">
        <f t="shared" si="4"/>
        <v>12</v>
      </c>
      <c r="G66" s="43">
        <v>1</v>
      </c>
      <c r="H66" s="42">
        <v>15</v>
      </c>
      <c r="I66" s="41">
        <f t="shared" si="5"/>
        <v>15</v>
      </c>
      <c r="J66" s="41"/>
      <c r="K66" s="40">
        <f t="shared" si="6"/>
        <v>3</v>
      </c>
      <c r="L66" s="39">
        <f t="shared" si="7"/>
        <v>514.85000000000014</v>
      </c>
      <c r="M66" s="38" t="s">
        <v>127</v>
      </c>
    </row>
    <row r="67" spans="1:13" x14ac:dyDescent="0.25">
      <c r="A67" s="47" t="s">
        <v>125</v>
      </c>
      <c r="B67" s="48" t="s">
        <v>128</v>
      </c>
      <c r="C67" s="45" t="s">
        <v>35</v>
      </c>
      <c r="D67" s="43" t="s">
        <v>8</v>
      </c>
      <c r="E67" s="44">
        <v>11.2</v>
      </c>
      <c r="F67" s="44">
        <f t="shared" si="4"/>
        <v>11.2</v>
      </c>
      <c r="G67" s="43">
        <v>1</v>
      </c>
      <c r="H67" s="42">
        <v>16</v>
      </c>
      <c r="I67" s="41">
        <f t="shared" si="5"/>
        <v>16</v>
      </c>
      <c r="J67" s="41"/>
      <c r="K67" s="40">
        <f t="shared" si="6"/>
        <v>4.8000000000000007</v>
      </c>
      <c r="L67" s="39">
        <f t="shared" si="7"/>
        <v>519.65000000000009</v>
      </c>
      <c r="M67" s="38" t="s">
        <v>127</v>
      </c>
    </row>
    <row r="68" spans="1:13" x14ac:dyDescent="0.25">
      <c r="A68" s="47" t="s">
        <v>125</v>
      </c>
      <c r="B68" s="48" t="s">
        <v>89</v>
      </c>
      <c r="C68" s="45" t="s">
        <v>35</v>
      </c>
      <c r="D68" s="43" t="s">
        <v>36</v>
      </c>
      <c r="E68" s="44">
        <v>12</v>
      </c>
      <c r="F68" s="44">
        <f t="shared" si="4"/>
        <v>12</v>
      </c>
      <c r="G68" s="43">
        <v>1</v>
      </c>
      <c r="H68" s="42">
        <v>15</v>
      </c>
      <c r="I68" s="41">
        <f t="shared" si="5"/>
        <v>15</v>
      </c>
      <c r="J68" s="41"/>
      <c r="K68" s="40">
        <f t="shared" si="6"/>
        <v>3</v>
      </c>
      <c r="L68" s="39">
        <f t="shared" si="7"/>
        <v>522.65000000000009</v>
      </c>
      <c r="M68" s="38" t="s">
        <v>129</v>
      </c>
    </row>
    <row r="69" spans="1:13" x14ac:dyDescent="0.25">
      <c r="A69" s="47" t="s">
        <v>125</v>
      </c>
      <c r="B69" s="48" t="s">
        <v>130</v>
      </c>
      <c r="C69" s="45" t="s">
        <v>35</v>
      </c>
      <c r="D69" s="43" t="s">
        <v>36</v>
      </c>
      <c r="E69" s="44">
        <v>12</v>
      </c>
      <c r="F69" s="44">
        <f t="shared" si="4"/>
        <v>12</v>
      </c>
      <c r="G69" s="43">
        <v>1</v>
      </c>
      <c r="H69" s="42">
        <v>15</v>
      </c>
      <c r="I69" s="41">
        <f t="shared" si="5"/>
        <v>15</v>
      </c>
      <c r="J69" s="41"/>
      <c r="K69" s="40">
        <f t="shared" si="6"/>
        <v>3</v>
      </c>
      <c r="L69" s="39">
        <f t="shared" si="7"/>
        <v>525.65000000000009</v>
      </c>
      <c r="M69" s="38" t="s">
        <v>129</v>
      </c>
    </row>
    <row r="70" spans="1:13" s="27" customFormat="1" ht="18.75" customHeight="1" x14ac:dyDescent="0.25">
      <c r="A70" s="37"/>
      <c r="B70" s="36" t="s">
        <v>0</v>
      </c>
      <c r="C70" s="35"/>
      <c r="D70" s="34"/>
      <c r="E70" s="33"/>
      <c r="F70" s="30">
        <f>SUBTOTAL(9,F4:F69)</f>
        <v>820.25</v>
      </c>
      <c r="G70" s="32">
        <f>SUBTOTAL(9,G4:G69)</f>
        <v>96</v>
      </c>
      <c r="H70" s="31"/>
      <c r="I70" s="30">
        <f>SUBTOTAL(9,I4:I69)</f>
        <v>1345.9</v>
      </c>
      <c r="J70" s="29">
        <f>SUBTOTAL(9,J4:J69)</f>
        <v>4.8</v>
      </c>
      <c r="K70" s="29">
        <f>SUBTOTAL(9,K4:K69)</f>
        <v>525.65000000000009</v>
      </c>
      <c r="L70" s="28"/>
    </row>
    <row r="71" spans="1:13" x14ac:dyDescent="0.25">
      <c r="A71" s="3"/>
      <c r="B71" s="3"/>
      <c r="D71" s="26"/>
      <c r="E71" s="25"/>
      <c r="F71" s="25"/>
      <c r="G71" s="24"/>
      <c r="H71" s="23"/>
      <c r="I71" s="22"/>
      <c r="J71" s="21"/>
      <c r="K71" s="20"/>
      <c r="L71" s="19"/>
    </row>
    <row r="72" spans="1:13" x14ac:dyDescent="0.25">
      <c r="A72" s="3"/>
      <c r="B72" s="3"/>
      <c r="D72" s="26"/>
      <c r="E72" s="25"/>
      <c r="F72" s="25"/>
      <c r="G72" s="24"/>
      <c r="H72" s="23"/>
      <c r="I72" s="22"/>
      <c r="J72" s="21"/>
      <c r="K72" s="20"/>
      <c r="L72" s="19"/>
    </row>
    <row r="73" spans="1:13" x14ac:dyDescent="0.25">
      <c r="A73" s="3"/>
      <c r="B73" s="15" t="s">
        <v>13</v>
      </c>
      <c r="C73" s="14"/>
      <c r="D73" s="13"/>
      <c r="E73" s="25"/>
      <c r="F73" s="25"/>
      <c r="G73" s="24"/>
      <c r="H73" s="23"/>
      <c r="I73" s="22"/>
      <c r="J73" s="21"/>
      <c r="K73" s="20"/>
      <c r="L73" s="19"/>
    </row>
    <row r="74" spans="1:13" x14ac:dyDescent="0.25">
      <c r="A74" s="3"/>
      <c r="B74" s="12" t="s">
        <v>4</v>
      </c>
      <c r="C74" s="11" t="s">
        <v>3</v>
      </c>
      <c r="D74" s="10" t="s">
        <v>2</v>
      </c>
      <c r="E74" s="25"/>
      <c r="F74" s="25"/>
      <c r="G74" s="24"/>
      <c r="H74" s="23"/>
      <c r="I74" s="22"/>
      <c r="J74" s="21"/>
      <c r="K74" s="20"/>
      <c r="L74" s="19"/>
    </row>
    <row r="75" spans="1:13" x14ac:dyDescent="0.25">
      <c r="B75" s="9" t="s">
        <v>131</v>
      </c>
      <c r="C75" s="8">
        <v>14</v>
      </c>
      <c r="D75" s="7">
        <v>20</v>
      </c>
    </row>
    <row r="76" spans="1:13" ht="15.75" customHeight="1" x14ac:dyDescent="0.25">
      <c r="B76" s="9" t="s">
        <v>12</v>
      </c>
      <c r="C76" s="8">
        <v>35</v>
      </c>
      <c r="D76" s="7">
        <v>50</v>
      </c>
    </row>
    <row r="77" spans="1:13" ht="15.75" customHeight="1" x14ac:dyDescent="0.25">
      <c r="B77" s="9" t="s">
        <v>1</v>
      </c>
      <c r="C77" s="8">
        <v>17.5</v>
      </c>
      <c r="D77" s="7">
        <v>25</v>
      </c>
    </row>
    <row r="78" spans="1:13" ht="15.75" customHeight="1" x14ac:dyDescent="0.25">
      <c r="B78" s="6" t="s">
        <v>0</v>
      </c>
      <c r="C78" s="5">
        <f>SUM(C75:C77)</f>
        <v>66.5</v>
      </c>
      <c r="D78" s="4">
        <f>SUM(D75:D77)</f>
        <v>95</v>
      </c>
    </row>
    <row r="79" spans="1:13" s="17" customFormat="1" ht="18" customHeight="1" x14ac:dyDescent="0.25">
      <c r="B79" s="1"/>
      <c r="C79" s="16"/>
      <c r="D79" s="1"/>
      <c r="E79" s="18"/>
      <c r="F79" s="18"/>
      <c r="G79" s="18"/>
      <c r="H79" s="18"/>
      <c r="I79" s="18"/>
    </row>
    <row r="80" spans="1:13" x14ac:dyDescent="0.25">
      <c r="B80" s="15" t="s">
        <v>11</v>
      </c>
      <c r="C80" s="14"/>
      <c r="D80" s="13"/>
    </row>
    <row r="81" spans="2:4" x14ac:dyDescent="0.25">
      <c r="B81" s="12" t="s">
        <v>4</v>
      </c>
      <c r="C81" s="11" t="s">
        <v>3</v>
      </c>
      <c r="D81" s="10" t="s">
        <v>2</v>
      </c>
    </row>
    <row r="82" spans="2:4" x14ac:dyDescent="0.25">
      <c r="B82" s="9" t="s">
        <v>10</v>
      </c>
      <c r="C82" s="8">
        <v>14.1</v>
      </c>
      <c r="D82" s="7">
        <v>60</v>
      </c>
    </row>
    <row r="83" spans="2:4" x14ac:dyDescent="0.25">
      <c r="B83" s="9" t="s">
        <v>132</v>
      </c>
      <c r="C83" s="8">
        <v>2.2999999999999998</v>
      </c>
      <c r="D83" s="7">
        <v>10</v>
      </c>
    </row>
    <row r="84" spans="2:4" x14ac:dyDescent="0.25">
      <c r="B84" s="9" t="s">
        <v>133</v>
      </c>
      <c r="C84" s="8">
        <v>13.6</v>
      </c>
      <c r="D84" s="7">
        <v>60</v>
      </c>
    </row>
    <row r="85" spans="2:4" x14ac:dyDescent="0.25">
      <c r="B85" s="9" t="s">
        <v>134</v>
      </c>
      <c r="C85" s="8">
        <v>18</v>
      </c>
      <c r="D85" s="7">
        <v>60</v>
      </c>
    </row>
    <row r="86" spans="2:4" x14ac:dyDescent="0.25">
      <c r="B86" s="9" t="s">
        <v>137</v>
      </c>
      <c r="C86" s="8">
        <v>45.5</v>
      </c>
      <c r="D86" s="7">
        <v>65</v>
      </c>
    </row>
    <row r="87" spans="2:4" x14ac:dyDescent="0.25">
      <c r="B87" s="9" t="s">
        <v>136</v>
      </c>
      <c r="C87" s="8">
        <v>94.2</v>
      </c>
      <c r="D87" s="7">
        <v>210</v>
      </c>
    </row>
    <row r="88" spans="2:4" x14ac:dyDescent="0.25">
      <c r="B88" s="9" t="s">
        <v>135</v>
      </c>
      <c r="C88" s="8">
        <v>31.2</v>
      </c>
      <c r="D88" s="7">
        <v>80</v>
      </c>
    </row>
    <row r="89" spans="2:4" x14ac:dyDescent="0.25">
      <c r="B89" s="9" t="s">
        <v>9</v>
      </c>
      <c r="C89" s="8">
        <v>19.95</v>
      </c>
      <c r="D89" s="7">
        <v>21</v>
      </c>
    </row>
    <row r="90" spans="2:4" x14ac:dyDescent="0.25">
      <c r="B90" s="6" t="s">
        <v>0</v>
      </c>
      <c r="C90" s="5">
        <f>SUM(C82:C89)</f>
        <v>238.84999999999997</v>
      </c>
      <c r="D90" s="4">
        <f>SUM(D82:D89)</f>
        <v>566</v>
      </c>
    </row>
    <row r="91" spans="2:4" x14ac:dyDescent="0.25">
      <c r="C91" s="16"/>
    </row>
    <row r="92" spans="2:4" x14ac:dyDescent="0.25">
      <c r="B92" s="15" t="s">
        <v>8</v>
      </c>
      <c r="C92" s="14"/>
      <c r="D92" s="13"/>
    </row>
    <row r="93" spans="2:4" x14ac:dyDescent="0.25">
      <c r="B93" s="12" t="s">
        <v>4</v>
      </c>
      <c r="C93" s="11" t="s">
        <v>3</v>
      </c>
      <c r="D93" s="10" t="s">
        <v>2</v>
      </c>
    </row>
    <row r="94" spans="2:4" x14ac:dyDescent="0.25">
      <c r="B94" s="9" t="s">
        <v>138</v>
      </c>
      <c r="C94" s="8">
        <v>94.5</v>
      </c>
      <c r="D94" s="7">
        <v>135</v>
      </c>
    </row>
    <row r="95" spans="2:4" x14ac:dyDescent="0.25">
      <c r="B95" s="6" t="s">
        <v>0</v>
      </c>
      <c r="C95" s="5">
        <f>SUM(C94:C94)</f>
        <v>94.5</v>
      </c>
      <c r="D95" s="4">
        <f>SUBTOTAL(9,D94:D94)</f>
        <v>135</v>
      </c>
    </row>
    <row r="98" spans="2:4" x14ac:dyDescent="0.25">
      <c r="B98" s="15" t="s">
        <v>7</v>
      </c>
      <c r="C98" s="14"/>
      <c r="D98" s="13"/>
    </row>
    <row r="99" spans="2:4" x14ac:dyDescent="0.25">
      <c r="B99" s="12" t="s">
        <v>4</v>
      </c>
      <c r="C99" s="11" t="s">
        <v>3</v>
      </c>
      <c r="D99" s="10" t="s">
        <v>2</v>
      </c>
    </row>
    <row r="100" spans="2:4" x14ac:dyDescent="0.25">
      <c r="B100" s="9" t="s">
        <v>140</v>
      </c>
      <c r="C100" s="11">
        <v>55.2</v>
      </c>
      <c r="D100" s="67">
        <v>65.099999999999994</v>
      </c>
    </row>
    <row r="101" spans="2:4" x14ac:dyDescent="0.25">
      <c r="B101" s="9" t="s">
        <v>139</v>
      </c>
      <c r="C101" s="8">
        <v>156</v>
      </c>
      <c r="D101" s="7">
        <v>195</v>
      </c>
    </row>
    <row r="102" spans="2:4" x14ac:dyDescent="0.25">
      <c r="B102" s="6" t="s">
        <v>0</v>
      </c>
      <c r="C102" s="5">
        <f>SUM(C100:C101)</f>
        <v>211.2</v>
      </c>
      <c r="D102" s="4">
        <f>SUM(D100:D101)</f>
        <v>260.10000000000002</v>
      </c>
    </row>
    <row r="104" spans="2:4" x14ac:dyDescent="0.25">
      <c r="B104" s="15" t="s">
        <v>6</v>
      </c>
      <c r="C104" s="14"/>
      <c r="D104" s="13"/>
    </row>
    <row r="105" spans="2:4" x14ac:dyDescent="0.25">
      <c r="B105" s="12" t="s">
        <v>4</v>
      </c>
      <c r="C105" s="11" t="s">
        <v>3</v>
      </c>
      <c r="D105" s="10" t="s">
        <v>2</v>
      </c>
    </row>
    <row r="106" spans="2:4" x14ac:dyDescent="0.25">
      <c r="B106" s="9" t="s">
        <v>141</v>
      </c>
      <c r="C106" s="8">
        <v>80</v>
      </c>
      <c r="D106" s="7">
        <v>99.8</v>
      </c>
    </row>
    <row r="107" spans="2:4" x14ac:dyDescent="0.25">
      <c r="B107" s="6" t="s">
        <v>0</v>
      </c>
      <c r="C107" s="5">
        <f>SUBTOTAL(9,C106)</f>
        <v>80</v>
      </c>
      <c r="D107" s="4">
        <f>SUBTOTAL(9,D106)</f>
        <v>99.8</v>
      </c>
    </row>
    <row r="110" spans="2:4" x14ac:dyDescent="0.25">
      <c r="B110" s="15" t="s">
        <v>5</v>
      </c>
      <c r="C110" s="14"/>
      <c r="D110" s="13"/>
    </row>
    <row r="111" spans="2:4" x14ac:dyDescent="0.25">
      <c r="B111" s="12" t="s">
        <v>4</v>
      </c>
      <c r="C111" s="11" t="s">
        <v>3</v>
      </c>
      <c r="D111" s="10" t="s">
        <v>2</v>
      </c>
    </row>
    <row r="112" spans="2:4" x14ac:dyDescent="0.25">
      <c r="B112" s="9" t="s">
        <v>1</v>
      </c>
      <c r="C112" s="8">
        <v>18</v>
      </c>
      <c r="D112" s="7">
        <v>25</v>
      </c>
    </row>
    <row r="113" spans="2:4" x14ac:dyDescent="0.25">
      <c r="B113" s="6" t="s">
        <v>0</v>
      </c>
      <c r="C113" s="5">
        <f>SUM(C112:C112)</f>
        <v>18</v>
      </c>
      <c r="D113" s="4">
        <f>SUM(D112:D112)</f>
        <v>25</v>
      </c>
    </row>
    <row r="116" spans="2:4" x14ac:dyDescent="0.25">
      <c r="B116" s="15" t="s">
        <v>142</v>
      </c>
      <c r="C116" s="14"/>
      <c r="D116" s="13"/>
    </row>
    <row r="117" spans="2:4" x14ac:dyDescent="0.25">
      <c r="B117" s="12" t="s">
        <v>4</v>
      </c>
      <c r="C117" s="11" t="s">
        <v>3</v>
      </c>
      <c r="D117" s="10" t="s">
        <v>2</v>
      </c>
    </row>
    <row r="118" spans="2:4" x14ac:dyDescent="0.25">
      <c r="B118" s="9" t="s">
        <v>143</v>
      </c>
      <c r="C118" s="8">
        <v>11.2</v>
      </c>
      <c r="D118" s="7">
        <v>16</v>
      </c>
    </row>
    <row r="119" spans="2:4" x14ac:dyDescent="0.25">
      <c r="B119" s="6" t="s">
        <v>0</v>
      </c>
      <c r="C119" s="5">
        <f>SUM(C118:C118)</f>
        <v>11.2</v>
      </c>
      <c r="D119" s="4">
        <f>SUM(D118:D118)</f>
        <v>16</v>
      </c>
    </row>
    <row r="122" spans="2:4" x14ac:dyDescent="0.25">
      <c r="B122" s="15" t="s">
        <v>144</v>
      </c>
      <c r="C122" s="14"/>
      <c r="D122" s="13"/>
    </row>
    <row r="123" spans="2:4" x14ac:dyDescent="0.25">
      <c r="B123" s="12" t="s">
        <v>4</v>
      </c>
      <c r="C123" s="11" t="s">
        <v>3</v>
      </c>
      <c r="D123" s="10" t="s">
        <v>2</v>
      </c>
    </row>
    <row r="124" spans="2:4" x14ac:dyDescent="0.25">
      <c r="B124" s="9" t="s">
        <v>145</v>
      </c>
      <c r="C124" s="8">
        <v>100</v>
      </c>
      <c r="D124" s="7">
        <v>149</v>
      </c>
    </row>
    <row r="125" spans="2:4" x14ac:dyDescent="0.25">
      <c r="B125" s="6" t="s">
        <v>0</v>
      </c>
      <c r="C125" s="5">
        <f>SUM(C124:C124)</f>
        <v>100</v>
      </c>
      <c r="D125" s="4">
        <f>SUM(D124:D124)</f>
        <v>149</v>
      </c>
    </row>
  </sheetData>
  <autoFilter ref="A3:L69"/>
  <pageMargins left="0.70866141732283472" right="0.70866141732283472" top="0.74803149606299213" bottom="0.74803149606299213" header="0.31496062992125984" footer="0.31496062992125984"/>
  <pageSetup paperSize="9" scale="75" orientation="landscape" horizontalDpi="300" verticalDpi="300" r:id="rId1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R100"/>
  <sheetViews>
    <sheetView workbookViewId="0">
      <selection activeCell="B97" sqref="B97:D100"/>
    </sheetView>
  </sheetViews>
  <sheetFormatPr defaultRowHeight="15" x14ac:dyDescent="0.25"/>
  <cols>
    <col min="1" max="1" width="13.5703125" style="1" customWidth="1"/>
    <col min="2" max="2" width="65.7109375" style="1" customWidth="1"/>
    <col min="3" max="3" width="18" style="3" customWidth="1"/>
    <col min="4" max="4" width="24.7109375" style="1" customWidth="1"/>
    <col min="5" max="6" width="13.28515625" style="2" customWidth="1"/>
    <col min="7" max="7" width="12.7109375" style="2" customWidth="1"/>
    <col min="8" max="8" width="10" style="2" customWidth="1"/>
    <col min="9" max="9" width="13.85546875" style="2" customWidth="1"/>
    <col min="10" max="10" width="0" style="1" hidden="1" customWidth="1"/>
    <col min="11" max="11" width="10.85546875" style="1" customWidth="1"/>
    <col min="12" max="12" width="12.28515625" style="1" customWidth="1"/>
    <col min="13" max="13" width="10.7109375" style="1" customWidth="1"/>
    <col min="14" max="14" width="13.5703125" style="1" customWidth="1"/>
    <col min="15" max="15" width="12.85546875" style="1" customWidth="1"/>
    <col min="16" max="16" width="9.140625" style="1"/>
    <col min="17" max="17" width="12.5703125" style="1" customWidth="1"/>
    <col min="18" max="18" width="11.5703125" style="1" customWidth="1"/>
    <col min="19" max="16384" width="9.140625" style="1"/>
  </cols>
  <sheetData>
    <row r="1" spans="1:13" ht="21" x14ac:dyDescent="0.35">
      <c r="A1" s="60"/>
      <c r="B1" s="3"/>
      <c r="D1" s="63" t="s">
        <v>146</v>
      </c>
      <c r="E1" s="25"/>
      <c r="F1" s="25"/>
      <c r="G1" s="24"/>
      <c r="H1" s="23"/>
      <c r="I1" s="62"/>
      <c r="J1" s="61"/>
      <c r="K1" s="20"/>
      <c r="L1" s="19"/>
    </row>
    <row r="2" spans="1:13" x14ac:dyDescent="0.25">
      <c r="A2" s="60"/>
      <c r="B2" s="3"/>
      <c r="D2" s="3"/>
      <c r="E2" s="25"/>
      <c r="F2" s="25"/>
      <c r="G2" s="24"/>
      <c r="H2" s="23"/>
      <c r="I2" s="22"/>
      <c r="J2" s="21"/>
      <c r="K2" s="20"/>
      <c r="L2" s="19"/>
    </row>
    <row r="3" spans="1:13" s="51" customFormat="1" ht="47.25" x14ac:dyDescent="0.25">
      <c r="A3" s="59" t="s">
        <v>26</v>
      </c>
      <c r="B3" s="58" t="s">
        <v>25</v>
      </c>
      <c r="C3" s="58" t="s">
        <v>24</v>
      </c>
      <c r="D3" s="58" t="s">
        <v>23</v>
      </c>
      <c r="E3" s="56" t="s">
        <v>22</v>
      </c>
      <c r="F3" s="56" t="s">
        <v>21</v>
      </c>
      <c r="G3" s="57" t="s">
        <v>20</v>
      </c>
      <c r="H3" s="56" t="s">
        <v>19</v>
      </c>
      <c r="I3" s="55" t="s">
        <v>18</v>
      </c>
      <c r="J3" s="55" t="s">
        <v>17</v>
      </c>
      <c r="K3" s="54" t="s">
        <v>16</v>
      </c>
      <c r="L3" s="53" t="s">
        <v>15</v>
      </c>
      <c r="M3" s="52" t="s">
        <v>14</v>
      </c>
    </row>
    <row r="4" spans="1:13" x14ac:dyDescent="0.25">
      <c r="A4" s="49">
        <v>42768</v>
      </c>
      <c r="B4" s="48" t="s">
        <v>147</v>
      </c>
      <c r="C4" s="45" t="s">
        <v>45</v>
      </c>
      <c r="D4" s="43" t="s">
        <v>36</v>
      </c>
      <c r="E4" s="44">
        <v>24</v>
      </c>
      <c r="F4" s="44">
        <f t="shared" ref="F4:F40" si="0">E4*G4</f>
        <v>24</v>
      </c>
      <c r="G4" s="43">
        <v>1</v>
      </c>
      <c r="H4" s="50">
        <v>30</v>
      </c>
      <c r="I4" s="41">
        <f t="shared" ref="I4:I40" si="1">H4*G4</f>
        <v>30</v>
      </c>
      <c r="J4" s="41">
        <v>4.8</v>
      </c>
      <c r="K4" s="40">
        <f t="shared" ref="K4:K40" si="2">I4-F4</f>
        <v>6</v>
      </c>
      <c r="L4" s="39">
        <f>K4</f>
        <v>6</v>
      </c>
      <c r="M4" s="38" t="s">
        <v>148</v>
      </c>
    </row>
    <row r="5" spans="1:13" x14ac:dyDescent="0.25">
      <c r="A5" s="49">
        <v>42768</v>
      </c>
      <c r="B5" s="43" t="s">
        <v>149</v>
      </c>
      <c r="C5" s="45" t="s">
        <v>45</v>
      </c>
      <c r="D5" s="43" t="s">
        <v>150</v>
      </c>
      <c r="E5" s="44">
        <v>25</v>
      </c>
      <c r="F5" s="44">
        <f t="shared" si="0"/>
        <v>25</v>
      </c>
      <c r="G5" s="43">
        <v>1</v>
      </c>
      <c r="H5" s="42">
        <v>39</v>
      </c>
      <c r="I5" s="41">
        <f t="shared" si="1"/>
        <v>39</v>
      </c>
      <c r="J5" s="41"/>
      <c r="K5" s="40">
        <f t="shared" si="2"/>
        <v>14</v>
      </c>
      <c r="L5" s="39">
        <f t="shared" ref="L5:L40" si="3">L4+K5</f>
        <v>20</v>
      </c>
      <c r="M5" s="38" t="s">
        <v>151</v>
      </c>
    </row>
    <row r="6" spans="1:13" x14ac:dyDescent="0.25">
      <c r="A6" s="49">
        <v>42768</v>
      </c>
      <c r="B6" s="46" t="s">
        <v>51</v>
      </c>
      <c r="C6" s="45" t="s">
        <v>29</v>
      </c>
      <c r="D6" s="43" t="s">
        <v>11</v>
      </c>
      <c r="E6" s="44">
        <v>15.7</v>
      </c>
      <c r="F6" s="44">
        <f t="shared" si="0"/>
        <v>15.7</v>
      </c>
      <c r="G6" s="43">
        <v>1</v>
      </c>
      <c r="H6" s="42">
        <v>35</v>
      </c>
      <c r="I6" s="41">
        <f t="shared" si="1"/>
        <v>35</v>
      </c>
      <c r="J6" s="41"/>
      <c r="K6" s="40">
        <f t="shared" si="2"/>
        <v>19.3</v>
      </c>
      <c r="L6" s="39">
        <f t="shared" si="3"/>
        <v>39.299999999999997</v>
      </c>
      <c r="M6" s="38" t="s">
        <v>151</v>
      </c>
    </row>
    <row r="7" spans="1:13" ht="16.5" customHeight="1" x14ac:dyDescent="0.25">
      <c r="A7" s="49">
        <v>42768</v>
      </c>
      <c r="B7" s="48" t="s">
        <v>59</v>
      </c>
      <c r="C7" s="45" t="s">
        <v>60</v>
      </c>
      <c r="D7" s="43" t="s">
        <v>11</v>
      </c>
      <c r="E7" s="44">
        <v>1.1499999999999999</v>
      </c>
      <c r="F7" s="44">
        <f t="shared" si="0"/>
        <v>1.1499999999999999</v>
      </c>
      <c r="G7" s="43">
        <v>1</v>
      </c>
      <c r="H7" s="42">
        <v>5</v>
      </c>
      <c r="I7" s="41">
        <f t="shared" si="1"/>
        <v>5</v>
      </c>
      <c r="J7" s="41"/>
      <c r="K7" s="40">
        <f t="shared" si="2"/>
        <v>3.85</v>
      </c>
      <c r="L7" s="39">
        <f t="shared" si="3"/>
        <v>43.15</v>
      </c>
      <c r="M7" s="38" t="s">
        <v>151</v>
      </c>
    </row>
    <row r="8" spans="1:13" x14ac:dyDescent="0.25">
      <c r="A8" s="49">
        <v>42768</v>
      </c>
      <c r="B8" s="43" t="s">
        <v>92</v>
      </c>
      <c r="C8" s="45" t="s">
        <v>45</v>
      </c>
      <c r="D8" s="43" t="s">
        <v>6</v>
      </c>
      <c r="E8" s="44">
        <v>40</v>
      </c>
      <c r="F8" s="44">
        <f t="shared" si="0"/>
        <v>80</v>
      </c>
      <c r="G8" s="43">
        <v>2</v>
      </c>
      <c r="H8" s="42">
        <v>49.9</v>
      </c>
      <c r="I8" s="41">
        <f t="shared" si="1"/>
        <v>99.8</v>
      </c>
      <c r="J8" s="41"/>
      <c r="K8" s="40">
        <f t="shared" si="2"/>
        <v>19.799999999999997</v>
      </c>
      <c r="L8" s="39">
        <f t="shared" si="3"/>
        <v>62.949999999999996</v>
      </c>
      <c r="M8" s="38" t="s">
        <v>151</v>
      </c>
    </row>
    <row r="9" spans="1:13" x14ac:dyDescent="0.25">
      <c r="A9" s="49">
        <v>42769</v>
      </c>
      <c r="B9" s="48" t="s">
        <v>126</v>
      </c>
      <c r="C9" s="45" t="s">
        <v>35</v>
      </c>
      <c r="D9" s="43" t="s">
        <v>36</v>
      </c>
      <c r="E9" s="44">
        <v>12</v>
      </c>
      <c r="F9" s="44">
        <f t="shared" si="0"/>
        <v>12</v>
      </c>
      <c r="G9" s="43">
        <v>1</v>
      </c>
      <c r="H9" s="42">
        <v>15</v>
      </c>
      <c r="I9" s="41">
        <f t="shared" si="1"/>
        <v>15</v>
      </c>
      <c r="J9" s="41"/>
      <c r="K9" s="40">
        <f t="shared" si="2"/>
        <v>3</v>
      </c>
      <c r="L9" s="39">
        <f t="shared" si="3"/>
        <v>65.949999999999989</v>
      </c>
      <c r="M9" s="38" t="s">
        <v>152</v>
      </c>
    </row>
    <row r="10" spans="1:13" x14ac:dyDescent="0.25">
      <c r="A10" s="49">
        <v>42769</v>
      </c>
      <c r="B10" s="48" t="s">
        <v>28</v>
      </c>
      <c r="C10" s="45" t="s">
        <v>29</v>
      </c>
      <c r="D10" s="43" t="s">
        <v>11</v>
      </c>
      <c r="E10" s="44">
        <v>3.9</v>
      </c>
      <c r="F10" s="44">
        <f t="shared" si="0"/>
        <v>3.9</v>
      </c>
      <c r="G10" s="43">
        <v>1</v>
      </c>
      <c r="H10" s="42">
        <v>10</v>
      </c>
      <c r="I10" s="41">
        <f t="shared" si="1"/>
        <v>10</v>
      </c>
      <c r="J10" s="41"/>
      <c r="K10" s="40">
        <f t="shared" si="2"/>
        <v>6.1</v>
      </c>
      <c r="L10" s="39">
        <f t="shared" si="3"/>
        <v>72.049999999999983</v>
      </c>
      <c r="M10" s="38" t="s">
        <v>153</v>
      </c>
    </row>
    <row r="11" spans="1:13" x14ac:dyDescent="0.25">
      <c r="A11" s="49">
        <v>42770</v>
      </c>
      <c r="B11" s="43" t="s">
        <v>102</v>
      </c>
      <c r="C11" s="45" t="s">
        <v>45</v>
      </c>
      <c r="D11" s="43" t="s">
        <v>5</v>
      </c>
      <c r="E11" s="44">
        <v>18</v>
      </c>
      <c r="F11" s="44">
        <f t="shared" si="0"/>
        <v>18</v>
      </c>
      <c r="G11" s="43">
        <v>1</v>
      </c>
      <c r="H11" s="42">
        <v>25</v>
      </c>
      <c r="I11" s="41">
        <f t="shared" si="1"/>
        <v>25</v>
      </c>
      <c r="J11" s="41"/>
      <c r="K11" s="40">
        <f t="shared" si="2"/>
        <v>7</v>
      </c>
      <c r="L11" s="39">
        <f t="shared" si="3"/>
        <v>79.049999999999983</v>
      </c>
      <c r="M11" s="38" t="s">
        <v>154</v>
      </c>
    </row>
    <row r="12" spans="1:13" x14ac:dyDescent="0.25">
      <c r="A12" s="49">
        <v>42772</v>
      </c>
      <c r="B12" s="48" t="s">
        <v>155</v>
      </c>
      <c r="C12" s="45" t="s">
        <v>35</v>
      </c>
      <c r="D12" s="43" t="s">
        <v>13</v>
      </c>
      <c r="E12" s="44">
        <v>14</v>
      </c>
      <c r="F12" s="44">
        <f t="shared" si="0"/>
        <v>14</v>
      </c>
      <c r="G12" s="43">
        <v>1</v>
      </c>
      <c r="H12" s="42">
        <v>20</v>
      </c>
      <c r="I12" s="41">
        <f t="shared" si="1"/>
        <v>20</v>
      </c>
      <c r="J12" s="41"/>
      <c r="K12" s="40">
        <f t="shared" si="2"/>
        <v>6</v>
      </c>
      <c r="L12" s="39">
        <f t="shared" si="3"/>
        <v>85.049999999999983</v>
      </c>
      <c r="M12" s="38" t="s">
        <v>156</v>
      </c>
    </row>
    <row r="13" spans="1:13" x14ac:dyDescent="0.25">
      <c r="A13" s="49">
        <v>42772</v>
      </c>
      <c r="B13" s="48" t="s">
        <v>68</v>
      </c>
      <c r="C13" s="45" t="s">
        <v>35</v>
      </c>
      <c r="D13" s="43" t="s">
        <v>13</v>
      </c>
      <c r="E13" s="44">
        <v>14</v>
      </c>
      <c r="F13" s="44">
        <f t="shared" si="0"/>
        <v>14</v>
      </c>
      <c r="G13" s="43">
        <v>1</v>
      </c>
      <c r="H13" s="42">
        <v>20</v>
      </c>
      <c r="I13" s="41">
        <f t="shared" si="1"/>
        <v>20</v>
      </c>
      <c r="J13" s="41"/>
      <c r="K13" s="40">
        <f t="shared" si="2"/>
        <v>6</v>
      </c>
      <c r="L13" s="39">
        <f t="shared" si="3"/>
        <v>91.049999999999983</v>
      </c>
      <c r="M13" s="38" t="s">
        <v>156</v>
      </c>
    </row>
    <row r="14" spans="1:13" x14ac:dyDescent="0.25">
      <c r="A14" s="49">
        <v>42776</v>
      </c>
      <c r="B14" s="48" t="s">
        <v>107</v>
      </c>
      <c r="C14" s="45" t="s">
        <v>108</v>
      </c>
      <c r="D14" s="43" t="s">
        <v>11</v>
      </c>
      <c r="E14" s="44">
        <v>3.5</v>
      </c>
      <c r="F14" s="44">
        <f t="shared" si="0"/>
        <v>35</v>
      </c>
      <c r="G14" s="43">
        <v>10</v>
      </c>
      <c r="H14" s="42">
        <v>5</v>
      </c>
      <c r="I14" s="41">
        <f t="shared" si="1"/>
        <v>50</v>
      </c>
      <c r="J14" s="41"/>
      <c r="K14" s="40">
        <f t="shared" si="2"/>
        <v>15</v>
      </c>
      <c r="L14" s="39">
        <f t="shared" si="3"/>
        <v>106.04999999999998</v>
      </c>
      <c r="M14" s="38" t="s">
        <v>157</v>
      </c>
    </row>
    <row r="15" spans="1:13" x14ac:dyDescent="0.25">
      <c r="A15" s="49">
        <v>42777</v>
      </c>
      <c r="B15" s="43" t="s">
        <v>158</v>
      </c>
      <c r="C15" s="45" t="s">
        <v>35</v>
      </c>
      <c r="D15" s="43" t="s">
        <v>8</v>
      </c>
      <c r="E15" s="44">
        <v>11.2</v>
      </c>
      <c r="F15" s="44">
        <f t="shared" si="0"/>
        <v>11.2</v>
      </c>
      <c r="G15" s="43">
        <v>1</v>
      </c>
      <c r="H15" s="42">
        <v>16</v>
      </c>
      <c r="I15" s="41">
        <f t="shared" si="1"/>
        <v>16</v>
      </c>
      <c r="J15" s="41"/>
      <c r="K15" s="40">
        <f t="shared" si="2"/>
        <v>4.8000000000000007</v>
      </c>
      <c r="L15" s="39">
        <f t="shared" si="3"/>
        <v>110.84999999999998</v>
      </c>
      <c r="M15" s="38" t="s">
        <v>159</v>
      </c>
    </row>
    <row r="16" spans="1:13" x14ac:dyDescent="0.25">
      <c r="A16" s="49">
        <v>42778</v>
      </c>
      <c r="B16" s="46" t="s">
        <v>51</v>
      </c>
      <c r="C16" s="45" t="s">
        <v>29</v>
      </c>
      <c r="D16" s="43" t="s">
        <v>11</v>
      </c>
      <c r="E16" s="44">
        <v>15.7</v>
      </c>
      <c r="F16" s="44">
        <f t="shared" si="0"/>
        <v>15.7</v>
      </c>
      <c r="G16" s="43">
        <v>1</v>
      </c>
      <c r="H16" s="42">
        <v>35</v>
      </c>
      <c r="I16" s="41">
        <f t="shared" si="1"/>
        <v>35</v>
      </c>
      <c r="J16" s="41"/>
      <c r="K16" s="40">
        <f t="shared" si="2"/>
        <v>19.3</v>
      </c>
      <c r="L16" s="39">
        <f t="shared" si="3"/>
        <v>130.14999999999998</v>
      </c>
      <c r="M16" s="38" t="s">
        <v>160</v>
      </c>
    </row>
    <row r="17" spans="1:14" x14ac:dyDescent="0.25">
      <c r="A17" s="49">
        <v>42778</v>
      </c>
      <c r="B17" s="43" t="s">
        <v>75</v>
      </c>
      <c r="C17" s="45" t="s">
        <v>76</v>
      </c>
      <c r="D17" s="43" t="s">
        <v>11</v>
      </c>
      <c r="E17" s="44">
        <v>4.7</v>
      </c>
      <c r="F17" s="44">
        <f t="shared" si="0"/>
        <v>4.7</v>
      </c>
      <c r="G17" s="43">
        <v>1</v>
      </c>
      <c r="H17" s="42">
        <v>20</v>
      </c>
      <c r="I17" s="41">
        <f t="shared" si="1"/>
        <v>20</v>
      </c>
      <c r="J17" s="41"/>
      <c r="K17" s="40">
        <f t="shared" si="2"/>
        <v>15.3</v>
      </c>
      <c r="L17" s="39">
        <f t="shared" si="3"/>
        <v>145.44999999999999</v>
      </c>
      <c r="M17" s="38" t="s">
        <v>161</v>
      </c>
    </row>
    <row r="18" spans="1:14" x14ac:dyDescent="0.25">
      <c r="A18" s="49">
        <v>42779</v>
      </c>
      <c r="B18" s="48" t="s">
        <v>162</v>
      </c>
      <c r="C18" s="45" t="s">
        <v>29</v>
      </c>
      <c r="D18" s="43" t="s">
        <v>11</v>
      </c>
      <c r="E18" s="44">
        <v>3.9</v>
      </c>
      <c r="F18" s="44">
        <f t="shared" si="0"/>
        <v>3.9</v>
      </c>
      <c r="G18" s="43">
        <v>1</v>
      </c>
      <c r="H18" s="42">
        <v>10</v>
      </c>
      <c r="I18" s="41">
        <f t="shared" si="1"/>
        <v>10</v>
      </c>
      <c r="J18" s="41"/>
      <c r="K18" s="40">
        <f t="shared" si="2"/>
        <v>6.1</v>
      </c>
      <c r="L18" s="39">
        <f t="shared" si="3"/>
        <v>151.54999999999998</v>
      </c>
      <c r="M18" s="38" t="s">
        <v>163</v>
      </c>
    </row>
    <row r="19" spans="1:14" x14ac:dyDescent="0.25">
      <c r="A19" s="49">
        <v>42779</v>
      </c>
      <c r="B19" s="48" t="s">
        <v>34</v>
      </c>
      <c r="C19" s="45" t="s">
        <v>35</v>
      </c>
      <c r="D19" s="43" t="s">
        <v>36</v>
      </c>
      <c r="E19" s="44">
        <v>12</v>
      </c>
      <c r="F19" s="44">
        <f t="shared" si="0"/>
        <v>12</v>
      </c>
      <c r="G19" s="43">
        <v>1</v>
      </c>
      <c r="H19" s="42">
        <v>15</v>
      </c>
      <c r="I19" s="41">
        <f t="shared" si="1"/>
        <v>15</v>
      </c>
      <c r="J19" s="41"/>
      <c r="K19" s="40">
        <f t="shared" si="2"/>
        <v>3</v>
      </c>
      <c r="L19" s="39">
        <f t="shared" si="3"/>
        <v>154.54999999999998</v>
      </c>
      <c r="M19" s="38" t="s">
        <v>164</v>
      </c>
    </row>
    <row r="20" spans="1:14" x14ac:dyDescent="0.25">
      <c r="A20" s="49">
        <v>42781</v>
      </c>
      <c r="B20" s="48" t="s">
        <v>56</v>
      </c>
      <c r="C20" s="45" t="s">
        <v>35</v>
      </c>
      <c r="D20" s="43" t="s">
        <v>57</v>
      </c>
      <c r="E20" s="44">
        <v>5.6</v>
      </c>
      <c r="F20" s="44">
        <f t="shared" si="0"/>
        <v>5.6</v>
      </c>
      <c r="G20" s="43">
        <v>1</v>
      </c>
      <c r="H20" s="42">
        <v>8</v>
      </c>
      <c r="I20" s="41">
        <f t="shared" si="1"/>
        <v>8</v>
      </c>
      <c r="J20" s="41"/>
      <c r="K20" s="40">
        <f t="shared" si="2"/>
        <v>2.4000000000000004</v>
      </c>
      <c r="L20" s="39">
        <f t="shared" si="3"/>
        <v>156.94999999999999</v>
      </c>
      <c r="M20" s="38" t="s">
        <v>165</v>
      </c>
    </row>
    <row r="21" spans="1:14" x14ac:dyDescent="0.25">
      <c r="A21" s="49">
        <v>42782</v>
      </c>
      <c r="B21" s="48" t="s">
        <v>62</v>
      </c>
      <c r="C21" s="45" t="s">
        <v>29</v>
      </c>
      <c r="D21" s="43" t="s">
        <v>11</v>
      </c>
      <c r="E21" s="44">
        <v>3.9</v>
      </c>
      <c r="F21" s="44">
        <f t="shared" si="0"/>
        <v>3.9</v>
      </c>
      <c r="G21" s="43">
        <v>1</v>
      </c>
      <c r="H21" s="42">
        <v>10</v>
      </c>
      <c r="I21" s="41">
        <f t="shared" si="1"/>
        <v>10</v>
      </c>
      <c r="J21" s="41"/>
      <c r="K21" s="40">
        <f t="shared" si="2"/>
        <v>6.1</v>
      </c>
      <c r="L21" s="39">
        <f t="shared" si="3"/>
        <v>163.04999999999998</v>
      </c>
      <c r="M21" s="38" t="s">
        <v>166</v>
      </c>
    </row>
    <row r="22" spans="1:14" x14ac:dyDescent="0.25">
      <c r="A22" s="49">
        <v>42784</v>
      </c>
      <c r="B22" s="46" t="s">
        <v>51</v>
      </c>
      <c r="C22" s="45" t="s">
        <v>29</v>
      </c>
      <c r="D22" s="43" t="s">
        <v>11</v>
      </c>
      <c r="E22" s="44">
        <v>15.7</v>
      </c>
      <c r="F22" s="44">
        <f t="shared" si="0"/>
        <v>15.7</v>
      </c>
      <c r="G22" s="43">
        <v>1</v>
      </c>
      <c r="H22" s="42">
        <v>35</v>
      </c>
      <c r="I22" s="41">
        <f t="shared" si="1"/>
        <v>35</v>
      </c>
      <c r="J22" s="41"/>
      <c r="K22" s="40">
        <f t="shared" si="2"/>
        <v>19.3</v>
      </c>
      <c r="L22" s="39">
        <f t="shared" si="3"/>
        <v>182.35</v>
      </c>
      <c r="M22" s="38" t="s">
        <v>167</v>
      </c>
    </row>
    <row r="23" spans="1:14" x14ac:dyDescent="0.25">
      <c r="A23" s="49">
        <v>42784</v>
      </c>
      <c r="B23" s="48" t="s">
        <v>34</v>
      </c>
      <c r="C23" s="45" t="s">
        <v>35</v>
      </c>
      <c r="D23" s="43" t="s">
        <v>36</v>
      </c>
      <c r="E23" s="44">
        <v>16</v>
      </c>
      <c r="F23" s="44">
        <f t="shared" si="0"/>
        <v>16</v>
      </c>
      <c r="G23" s="43">
        <v>1</v>
      </c>
      <c r="H23" s="42">
        <v>20</v>
      </c>
      <c r="I23" s="41">
        <f t="shared" si="1"/>
        <v>20</v>
      </c>
      <c r="J23" s="41"/>
      <c r="K23" s="40">
        <f t="shared" si="2"/>
        <v>4</v>
      </c>
      <c r="L23" s="39">
        <f t="shared" si="3"/>
        <v>186.35</v>
      </c>
      <c r="M23" s="38" t="s">
        <v>168</v>
      </c>
    </row>
    <row r="24" spans="1:14" x14ac:dyDescent="0.25">
      <c r="A24" s="49">
        <v>42784</v>
      </c>
      <c r="B24" s="48" t="s">
        <v>107</v>
      </c>
      <c r="C24" s="45" t="s">
        <v>108</v>
      </c>
      <c r="D24" s="43" t="s">
        <v>11</v>
      </c>
      <c r="E24" s="44">
        <v>3.5</v>
      </c>
      <c r="F24" s="44">
        <f t="shared" si="0"/>
        <v>3.5</v>
      </c>
      <c r="G24" s="43">
        <v>1</v>
      </c>
      <c r="H24" s="42">
        <v>5</v>
      </c>
      <c r="I24" s="41">
        <f t="shared" si="1"/>
        <v>5</v>
      </c>
      <c r="J24" s="41"/>
      <c r="K24" s="40">
        <f t="shared" si="2"/>
        <v>1.5</v>
      </c>
      <c r="L24" s="39">
        <f t="shared" si="3"/>
        <v>187.85</v>
      </c>
      <c r="M24" s="38" t="s">
        <v>169</v>
      </c>
    </row>
    <row r="25" spans="1:14" x14ac:dyDescent="0.25">
      <c r="A25" s="47">
        <v>42787</v>
      </c>
      <c r="B25" s="43" t="s">
        <v>99</v>
      </c>
      <c r="C25" s="45" t="s">
        <v>76</v>
      </c>
      <c r="D25" s="43" t="s">
        <v>11</v>
      </c>
      <c r="E25" s="44">
        <v>4.7</v>
      </c>
      <c r="F25" s="44">
        <f t="shared" si="0"/>
        <v>4.7</v>
      </c>
      <c r="G25" s="43">
        <v>1</v>
      </c>
      <c r="H25" s="42">
        <v>20</v>
      </c>
      <c r="I25" s="41">
        <f t="shared" si="1"/>
        <v>20</v>
      </c>
      <c r="J25" s="41"/>
      <c r="K25" s="40">
        <f t="shared" si="2"/>
        <v>15.3</v>
      </c>
      <c r="L25" s="39">
        <f t="shared" si="3"/>
        <v>203.15</v>
      </c>
      <c r="M25" s="38" t="s">
        <v>170</v>
      </c>
    </row>
    <row r="26" spans="1:14" x14ac:dyDescent="0.25">
      <c r="A26" s="47">
        <v>42787</v>
      </c>
      <c r="B26" s="48" t="s">
        <v>34</v>
      </c>
      <c r="C26" s="45" t="s">
        <v>35</v>
      </c>
      <c r="D26" s="43" t="s">
        <v>36</v>
      </c>
      <c r="E26" s="44">
        <v>16</v>
      </c>
      <c r="F26" s="44">
        <f t="shared" si="0"/>
        <v>16</v>
      </c>
      <c r="G26" s="43">
        <v>1</v>
      </c>
      <c r="H26" s="42">
        <v>20</v>
      </c>
      <c r="I26" s="41">
        <f t="shared" si="1"/>
        <v>20</v>
      </c>
      <c r="J26" s="41"/>
      <c r="K26" s="40">
        <f t="shared" si="2"/>
        <v>4</v>
      </c>
      <c r="L26" s="39">
        <f t="shared" si="3"/>
        <v>207.15</v>
      </c>
      <c r="M26" s="38" t="s">
        <v>171</v>
      </c>
    </row>
    <row r="27" spans="1:14" x14ac:dyDescent="0.25">
      <c r="A27" s="47">
        <v>42787</v>
      </c>
      <c r="B27" s="43" t="s">
        <v>172</v>
      </c>
      <c r="C27" s="45" t="s">
        <v>173</v>
      </c>
      <c r="D27" s="43" t="s">
        <v>11</v>
      </c>
      <c r="E27" s="44">
        <v>4.5599999999999996</v>
      </c>
      <c r="F27" s="44">
        <f t="shared" si="0"/>
        <v>13.68</v>
      </c>
      <c r="G27" s="43">
        <v>3</v>
      </c>
      <c r="H27" s="42">
        <v>12</v>
      </c>
      <c r="I27" s="41">
        <f t="shared" si="1"/>
        <v>36</v>
      </c>
      <c r="J27" s="41"/>
      <c r="K27" s="40">
        <f t="shared" si="2"/>
        <v>22.32</v>
      </c>
      <c r="L27" s="39">
        <f t="shared" si="3"/>
        <v>229.47</v>
      </c>
      <c r="M27" s="38" t="s">
        <v>174</v>
      </c>
    </row>
    <row r="28" spans="1:14" x14ac:dyDescent="0.25">
      <c r="A28" s="47">
        <v>42789</v>
      </c>
      <c r="B28" s="48" t="s">
        <v>28</v>
      </c>
      <c r="C28" s="45" t="s">
        <v>29</v>
      </c>
      <c r="D28" s="43" t="s">
        <v>11</v>
      </c>
      <c r="E28" s="44">
        <v>3.9</v>
      </c>
      <c r="F28" s="44">
        <f t="shared" si="0"/>
        <v>3.9</v>
      </c>
      <c r="G28" s="43">
        <v>1</v>
      </c>
      <c r="H28" s="42">
        <v>10</v>
      </c>
      <c r="I28" s="41">
        <f t="shared" si="1"/>
        <v>10</v>
      </c>
      <c r="J28" s="41"/>
      <c r="K28" s="40">
        <f t="shared" si="2"/>
        <v>6.1</v>
      </c>
      <c r="L28" s="39">
        <f t="shared" si="3"/>
        <v>235.57</v>
      </c>
      <c r="M28" s="38" t="s">
        <v>175</v>
      </c>
    </row>
    <row r="29" spans="1:14" x14ac:dyDescent="0.25">
      <c r="A29" s="47">
        <v>42790</v>
      </c>
      <c r="B29" s="48" t="s">
        <v>28</v>
      </c>
      <c r="C29" s="45" t="s">
        <v>29</v>
      </c>
      <c r="D29" s="43" t="s">
        <v>11</v>
      </c>
      <c r="E29" s="44">
        <v>3.9</v>
      </c>
      <c r="F29" s="44">
        <f t="shared" si="0"/>
        <v>11.7</v>
      </c>
      <c r="G29" s="43">
        <v>3</v>
      </c>
      <c r="H29" s="42">
        <v>10</v>
      </c>
      <c r="I29" s="41">
        <f t="shared" si="1"/>
        <v>30</v>
      </c>
      <c r="J29" s="41"/>
      <c r="K29" s="40">
        <f t="shared" si="2"/>
        <v>18.3</v>
      </c>
      <c r="L29" s="39">
        <f t="shared" si="3"/>
        <v>253.87</v>
      </c>
      <c r="M29" s="38" t="s">
        <v>176</v>
      </c>
    </row>
    <row r="30" spans="1:14" x14ac:dyDescent="0.25">
      <c r="A30" s="47">
        <v>42790</v>
      </c>
      <c r="B30" s="43" t="s">
        <v>39</v>
      </c>
      <c r="C30" s="45" t="s">
        <v>177</v>
      </c>
      <c r="D30" s="43" t="s">
        <v>11</v>
      </c>
      <c r="E30" s="44">
        <v>3</v>
      </c>
      <c r="F30" s="44">
        <f t="shared" si="0"/>
        <v>3</v>
      </c>
      <c r="G30" s="43">
        <v>1</v>
      </c>
      <c r="H30" s="42">
        <v>10</v>
      </c>
      <c r="I30" s="41">
        <f t="shared" si="1"/>
        <v>10</v>
      </c>
      <c r="J30" s="41"/>
      <c r="K30" s="40">
        <f t="shared" si="2"/>
        <v>7</v>
      </c>
      <c r="L30" s="39">
        <f t="shared" si="3"/>
        <v>260.87</v>
      </c>
      <c r="M30" s="38" t="s">
        <v>178</v>
      </c>
    </row>
    <row r="31" spans="1:14" x14ac:dyDescent="0.25">
      <c r="A31" s="47">
        <v>42790</v>
      </c>
      <c r="B31" s="48" t="s">
        <v>69</v>
      </c>
      <c r="C31" s="45" t="s">
        <v>70</v>
      </c>
      <c r="D31" s="43" t="s">
        <v>11</v>
      </c>
      <c r="E31" s="44">
        <v>3.4</v>
      </c>
      <c r="F31" s="44">
        <f t="shared" si="0"/>
        <v>3.4</v>
      </c>
      <c r="G31" s="43">
        <v>1</v>
      </c>
      <c r="H31" s="42">
        <v>15</v>
      </c>
      <c r="I31" s="41">
        <f t="shared" si="1"/>
        <v>15</v>
      </c>
      <c r="J31" s="41"/>
      <c r="K31" s="40">
        <f t="shared" si="2"/>
        <v>11.6</v>
      </c>
      <c r="L31" s="39">
        <f t="shared" si="3"/>
        <v>272.47000000000003</v>
      </c>
      <c r="M31" s="38" t="s">
        <v>178</v>
      </c>
    </row>
    <row r="32" spans="1:14" x14ac:dyDescent="0.25">
      <c r="A32" s="47">
        <v>42791</v>
      </c>
      <c r="B32" s="43" t="s">
        <v>39</v>
      </c>
      <c r="C32" s="45" t="s">
        <v>177</v>
      </c>
      <c r="D32" s="43" t="s">
        <v>11</v>
      </c>
      <c r="E32" s="44">
        <v>3</v>
      </c>
      <c r="F32" s="44">
        <f t="shared" si="0"/>
        <v>3</v>
      </c>
      <c r="G32" s="43">
        <v>1</v>
      </c>
      <c r="H32" s="42">
        <v>10</v>
      </c>
      <c r="I32" s="41">
        <f t="shared" si="1"/>
        <v>10</v>
      </c>
      <c r="J32" s="41"/>
      <c r="K32" s="40">
        <f t="shared" si="2"/>
        <v>7</v>
      </c>
      <c r="L32" s="39">
        <f t="shared" si="3"/>
        <v>279.47000000000003</v>
      </c>
      <c r="M32" s="38" t="s">
        <v>179</v>
      </c>
      <c r="N32" s="66"/>
    </row>
    <row r="33" spans="1:13" x14ac:dyDescent="0.25">
      <c r="A33" s="47">
        <v>42791</v>
      </c>
      <c r="B33" s="43" t="s">
        <v>39</v>
      </c>
      <c r="C33" s="45" t="s">
        <v>177</v>
      </c>
      <c r="D33" s="43" t="s">
        <v>11</v>
      </c>
      <c r="E33" s="44">
        <v>3</v>
      </c>
      <c r="F33" s="44">
        <f t="shared" si="0"/>
        <v>3</v>
      </c>
      <c r="G33" s="43">
        <v>1</v>
      </c>
      <c r="H33" s="42">
        <v>10</v>
      </c>
      <c r="I33" s="41">
        <f t="shared" si="1"/>
        <v>10</v>
      </c>
      <c r="J33" s="41"/>
      <c r="K33" s="40">
        <f t="shared" si="2"/>
        <v>7</v>
      </c>
      <c r="L33" s="39">
        <f t="shared" si="3"/>
        <v>286.47000000000003</v>
      </c>
      <c r="M33" s="38" t="s">
        <v>180</v>
      </c>
    </row>
    <row r="34" spans="1:13" x14ac:dyDescent="0.25">
      <c r="A34" s="47">
        <v>42791</v>
      </c>
      <c r="B34" s="48" t="s">
        <v>34</v>
      </c>
      <c r="C34" s="45" t="s">
        <v>35</v>
      </c>
      <c r="D34" s="43" t="s">
        <v>36</v>
      </c>
      <c r="E34" s="44">
        <v>16</v>
      </c>
      <c r="F34" s="44">
        <f t="shared" si="0"/>
        <v>32</v>
      </c>
      <c r="G34" s="43">
        <v>2</v>
      </c>
      <c r="H34" s="42">
        <v>20</v>
      </c>
      <c r="I34" s="41">
        <f t="shared" si="1"/>
        <v>40</v>
      </c>
      <c r="J34" s="41"/>
      <c r="K34" s="40">
        <f t="shared" si="2"/>
        <v>8</v>
      </c>
      <c r="L34" s="39">
        <f t="shared" si="3"/>
        <v>294.47000000000003</v>
      </c>
      <c r="M34" s="38" t="s">
        <v>181</v>
      </c>
    </row>
    <row r="35" spans="1:13" x14ac:dyDescent="0.25">
      <c r="A35" s="47">
        <v>42791</v>
      </c>
      <c r="B35" s="48" t="s">
        <v>69</v>
      </c>
      <c r="C35" s="45" t="s">
        <v>70</v>
      </c>
      <c r="D35" s="43" t="s">
        <v>11</v>
      </c>
      <c r="E35" s="44">
        <v>3.4</v>
      </c>
      <c r="F35" s="44">
        <f t="shared" si="0"/>
        <v>3.4</v>
      </c>
      <c r="G35" s="43">
        <v>1</v>
      </c>
      <c r="H35" s="42">
        <v>15</v>
      </c>
      <c r="I35" s="41">
        <f t="shared" si="1"/>
        <v>15</v>
      </c>
      <c r="J35" s="41"/>
      <c r="K35" s="40">
        <f t="shared" si="2"/>
        <v>11.6</v>
      </c>
      <c r="L35" s="39">
        <f t="shared" si="3"/>
        <v>306.07000000000005</v>
      </c>
      <c r="M35" s="38" t="s">
        <v>182</v>
      </c>
    </row>
    <row r="36" spans="1:13" x14ac:dyDescent="0.25">
      <c r="A36" s="47">
        <v>42791</v>
      </c>
      <c r="B36" s="46" t="s">
        <v>51</v>
      </c>
      <c r="C36" s="45" t="s">
        <v>29</v>
      </c>
      <c r="D36" s="43" t="s">
        <v>11</v>
      </c>
      <c r="E36" s="44">
        <v>15.7</v>
      </c>
      <c r="F36" s="44">
        <f t="shared" si="0"/>
        <v>15.7</v>
      </c>
      <c r="G36" s="43">
        <v>1</v>
      </c>
      <c r="H36" s="42">
        <v>35</v>
      </c>
      <c r="I36" s="41">
        <f t="shared" si="1"/>
        <v>35</v>
      </c>
      <c r="J36" s="41"/>
      <c r="K36" s="40">
        <f t="shared" si="2"/>
        <v>19.3</v>
      </c>
      <c r="L36" s="39">
        <f t="shared" si="3"/>
        <v>325.37000000000006</v>
      </c>
      <c r="M36" s="38" t="s">
        <v>183</v>
      </c>
    </row>
    <row r="37" spans="1:13" x14ac:dyDescent="0.25">
      <c r="A37" s="47">
        <v>42792</v>
      </c>
      <c r="B37" s="43" t="s">
        <v>158</v>
      </c>
      <c r="C37" s="45" t="s">
        <v>35</v>
      </c>
      <c r="D37" s="43" t="s">
        <v>8</v>
      </c>
      <c r="E37" s="44">
        <v>11.2</v>
      </c>
      <c r="F37" s="44">
        <f t="shared" si="0"/>
        <v>11.2</v>
      </c>
      <c r="G37" s="43">
        <v>1</v>
      </c>
      <c r="H37" s="42">
        <v>16</v>
      </c>
      <c r="I37" s="41">
        <f t="shared" si="1"/>
        <v>16</v>
      </c>
      <c r="J37" s="41"/>
      <c r="K37" s="40">
        <f t="shared" si="2"/>
        <v>4.8000000000000007</v>
      </c>
      <c r="L37" s="39">
        <f t="shared" si="3"/>
        <v>330.17000000000007</v>
      </c>
      <c r="M37" s="38" t="s">
        <v>184</v>
      </c>
    </row>
    <row r="38" spans="1:13" x14ac:dyDescent="0.25">
      <c r="A38" s="47">
        <v>42792</v>
      </c>
      <c r="B38" s="48" t="s">
        <v>128</v>
      </c>
      <c r="C38" s="45" t="s">
        <v>35</v>
      </c>
      <c r="D38" s="43" t="s">
        <v>8</v>
      </c>
      <c r="E38" s="44">
        <v>11.2</v>
      </c>
      <c r="F38" s="44">
        <f t="shared" si="0"/>
        <v>11.2</v>
      </c>
      <c r="G38" s="43">
        <v>1</v>
      </c>
      <c r="H38" s="42">
        <v>16</v>
      </c>
      <c r="I38" s="41">
        <f t="shared" si="1"/>
        <v>16</v>
      </c>
      <c r="J38" s="41"/>
      <c r="K38" s="40">
        <f t="shared" si="2"/>
        <v>4.8000000000000007</v>
      </c>
      <c r="L38" s="39">
        <f t="shared" si="3"/>
        <v>334.97000000000008</v>
      </c>
      <c r="M38" s="38" t="s">
        <v>184</v>
      </c>
    </row>
    <row r="39" spans="1:13" x14ac:dyDescent="0.25">
      <c r="A39" s="47">
        <v>42794</v>
      </c>
      <c r="B39" s="48" t="s">
        <v>130</v>
      </c>
      <c r="C39" s="45" t="s">
        <v>35</v>
      </c>
      <c r="D39" s="43" t="s">
        <v>36</v>
      </c>
      <c r="E39" s="44">
        <v>12</v>
      </c>
      <c r="F39" s="44">
        <f t="shared" si="0"/>
        <v>12</v>
      </c>
      <c r="G39" s="43">
        <v>1</v>
      </c>
      <c r="H39" s="42">
        <v>15</v>
      </c>
      <c r="I39" s="41">
        <f t="shared" si="1"/>
        <v>15</v>
      </c>
      <c r="J39" s="41"/>
      <c r="K39" s="40">
        <f t="shared" si="2"/>
        <v>3</v>
      </c>
      <c r="L39" s="39">
        <f t="shared" si="3"/>
        <v>337.97000000000008</v>
      </c>
      <c r="M39" s="38" t="s">
        <v>186</v>
      </c>
    </row>
    <row r="40" spans="1:13" x14ac:dyDescent="0.25">
      <c r="A40" s="47">
        <v>42794</v>
      </c>
      <c r="B40" s="43" t="s">
        <v>187</v>
      </c>
      <c r="C40" s="45" t="s">
        <v>35</v>
      </c>
      <c r="D40" s="43" t="s">
        <v>185</v>
      </c>
      <c r="E40" s="44">
        <v>14</v>
      </c>
      <c r="F40" s="44">
        <f t="shared" si="0"/>
        <v>14</v>
      </c>
      <c r="G40" s="43">
        <v>1</v>
      </c>
      <c r="H40" s="42">
        <v>20</v>
      </c>
      <c r="I40" s="41">
        <f t="shared" si="1"/>
        <v>20</v>
      </c>
      <c r="J40" s="41"/>
      <c r="K40" s="40">
        <f t="shared" si="2"/>
        <v>6</v>
      </c>
      <c r="L40" s="39">
        <f t="shared" si="3"/>
        <v>343.97000000000008</v>
      </c>
      <c r="M40" s="38" t="s">
        <v>188</v>
      </c>
    </row>
    <row r="41" spans="1:13" s="27" customFormat="1" ht="18.75" customHeight="1" x14ac:dyDescent="0.25">
      <c r="A41" s="37"/>
      <c r="B41" s="36" t="s">
        <v>0</v>
      </c>
      <c r="C41" s="35"/>
      <c r="D41" s="34"/>
      <c r="E41" s="33"/>
      <c r="F41" s="30">
        <f>SUBTOTAL(9,F4:F40)</f>
        <v>496.82999999999987</v>
      </c>
      <c r="G41" s="32">
        <f>SUBTOTAL(9,G4:G40)</f>
        <v>52</v>
      </c>
      <c r="H41" s="31"/>
      <c r="I41" s="30">
        <f>SUBTOTAL(9,I4:I40)</f>
        <v>840.8</v>
      </c>
      <c r="J41" s="29">
        <f>SUBTOTAL(9,J4:J40)</f>
        <v>4.8</v>
      </c>
      <c r="K41" s="29">
        <f>SUBTOTAL(9,K4:K40)</f>
        <v>343.97000000000008</v>
      </c>
      <c r="L41" s="28"/>
    </row>
    <row r="42" spans="1:13" x14ac:dyDescent="0.25">
      <c r="A42" s="3"/>
      <c r="B42" s="3"/>
      <c r="D42" s="26"/>
      <c r="E42" s="25"/>
      <c r="F42" s="25"/>
      <c r="G42" s="24"/>
      <c r="H42" s="23"/>
      <c r="I42" s="22"/>
      <c r="J42" s="21"/>
      <c r="K42" s="20"/>
      <c r="L42" s="19"/>
    </row>
    <row r="43" spans="1:13" x14ac:dyDescent="0.25">
      <c r="A43" s="3"/>
      <c r="B43" s="3"/>
      <c r="D43" s="26"/>
      <c r="E43" s="25"/>
      <c r="F43" s="25"/>
      <c r="G43" s="24"/>
      <c r="H43" s="23"/>
      <c r="I43" s="22"/>
      <c r="J43" s="21"/>
      <c r="K43" s="20"/>
      <c r="L43" s="19"/>
    </row>
    <row r="44" spans="1:13" x14ac:dyDescent="0.25">
      <c r="A44" s="3"/>
      <c r="B44" s="15" t="s">
        <v>13</v>
      </c>
      <c r="C44" s="14"/>
      <c r="D44" s="13"/>
      <c r="E44" s="25"/>
      <c r="F44" s="25"/>
      <c r="G44" s="24"/>
      <c r="H44" s="23"/>
      <c r="I44" s="22"/>
      <c r="J44" s="21"/>
      <c r="K44" s="20"/>
      <c r="L44" s="19"/>
    </row>
    <row r="45" spans="1:13" x14ac:dyDescent="0.25">
      <c r="A45" s="3"/>
      <c r="B45" s="12" t="s">
        <v>4</v>
      </c>
      <c r="C45" s="11" t="s">
        <v>3</v>
      </c>
      <c r="D45" s="10" t="s">
        <v>2</v>
      </c>
      <c r="E45" s="25"/>
      <c r="F45" s="25"/>
      <c r="G45" s="24"/>
      <c r="H45" s="23"/>
      <c r="I45" s="22"/>
      <c r="J45" s="21"/>
      <c r="K45" s="20"/>
      <c r="L45" s="19"/>
    </row>
    <row r="46" spans="1:13" x14ac:dyDescent="0.25">
      <c r="B46" s="9" t="s">
        <v>131</v>
      </c>
      <c r="C46" s="8">
        <v>28</v>
      </c>
      <c r="D46" s="7">
        <v>40</v>
      </c>
    </row>
    <row r="47" spans="1:13" ht="15.75" customHeight="1" x14ac:dyDescent="0.25">
      <c r="B47" s="6" t="s">
        <v>0</v>
      </c>
      <c r="C47" s="5">
        <f>SUM(C46:C46)</f>
        <v>28</v>
      </c>
      <c r="D47" s="4">
        <f>SUM(D46:D46)</f>
        <v>40</v>
      </c>
    </row>
    <row r="48" spans="1:13" s="17" customFormat="1" ht="18" customHeight="1" x14ac:dyDescent="0.25">
      <c r="B48" s="1"/>
      <c r="C48" s="16"/>
      <c r="D48" s="1"/>
      <c r="E48" s="18"/>
      <c r="F48" s="18"/>
      <c r="G48" s="18"/>
      <c r="H48" s="18"/>
      <c r="I48" s="18"/>
    </row>
    <row r="49" spans="1:18" x14ac:dyDescent="0.25">
      <c r="B49" s="15" t="s">
        <v>11</v>
      </c>
      <c r="C49" s="14"/>
      <c r="D49" s="13"/>
    </row>
    <row r="50" spans="1:18" s="2" customFormat="1" x14ac:dyDescent="0.25">
      <c r="A50" s="1"/>
      <c r="B50" s="12" t="s">
        <v>4</v>
      </c>
      <c r="C50" s="11" t="s">
        <v>3</v>
      </c>
      <c r="D50" s="10" t="s">
        <v>2</v>
      </c>
      <c r="J50" s="1"/>
      <c r="K50" s="1"/>
      <c r="L50" s="1"/>
      <c r="M50" s="1"/>
      <c r="N50" s="1"/>
      <c r="O50" s="1"/>
      <c r="P50" s="1"/>
      <c r="Q50" s="1"/>
      <c r="R50" s="1"/>
    </row>
    <row r="51" spans="1:18" s="2" customFormat="1" x14ac:dyDescent="0.25">
      <c r="A51" s="1"/>
      <c r="B51" s="9" t="s">
        <v>189</v>
      </c>
      <c r="C51" s="8">
        <v>9.4</v>
      </c>
      <c r="D51" s="7">
        <v>40</v>
      </c>
      <c r="J51" s="1"/>
      <c r="K51" s="1"/>
      <c r="L51" s="1"/>
      <c r="M51" s="1"/>
      <c r="N51" s="1"/>
      <c r="O51" s="1"/>
      <c r="P51" s="1"/>
      <c r="Q51" s="1"/>
      <c r="R51" s="1"/>
    </row>
    <row r="52" spans="1:18" s="2" customFormat="1" x14ac:dyDescent="0.25">
      <c r="A52" s="1"/>
      <c r="B52" s="9" t="s">
        <v>190</v>
      </c>
      <c r="C52" s="8">
        <v>1.1499999999999999</v>
      </c>
      <c r="D52" s="7">
        <v>5</v>
      </c>
      <c r="J52" s="1"/>
      <c r="K52" s="1"/>
      <c r="L52" s="1"/>
      <c r="M52" s="1"/>
      <c r="N52" s="1"/>
      <c r="O52" s="1"/>
      <c r="P52" s="1"/>
      <c r="Q52" s="1"/>
      <c r="R52" s="1"/>
    </row>
    <row r="53" spans="1:18" s="2" customFormat="1" x14ac:dyDescent="0.25">
      <c r="A53" s="1"/>
      <c r="B53" s="9" t="s">
        <v>191</v>
      </c>
      <c r="C53" s="8">
        <v>6.8</v>
      </c>
      <c r="D53" s="7">
        <v>30</v>
      </c>
      <c r="J53" s="1"/>
      <c r="K53" s="1"/>
      <c r="L53" s="1"/>
      <c r="M53" s="1"/>
      <c r="N53" s="1"/>
      <c r="O53" s="1"/>
      <c r="P53" s="1"/>
      <c r="Q53" s="1"/>
      <c r="R53" s="1"/>
    </row>
    <row r="54" spans="1:18" s="2" customFormat="1" x14ac:dyDescent="0.25">
      <c r="A54" s="1"/>
      <c r="B54" s="9" t="s">
        <v>192</v>
      </c>
      <c r="C54" s="8">
        <v>9</v>
      </c>
      <c r="D54" s="7">
        <v>30</v>
      </c>
      <c r="J54" s="1"/>
      <c r="K54" s="1"/>
      <c r="L54" s="1"/>
      <c r="M54" s="1"/>
      <c r="N54" s="1"/>
      <c r="O54" s="1"/>
      <c r="P54" s="1"/>
      <c r="Q54" s="1"/>
      <c r="R54" s="1"/>
    </row>
    <row r="55" spans="1:18" s="2" customFormat="1" x14ac:dyDescent="0.25">
      <c r="A55" s="1"/>
      <c r="B55" s="9" t="s">
        <v>193</v>
      </c>
      <c r="C55" s="8">
        <v>38.5</v>
      </c>
      <c r="D55" s="7">
        <v>55</v>
      </c>
      <c r="J55" s="1"/>
      <c r="K55" s="1"/>
      <c r="L55" s="1"/>
      <c r="M55" s="1"/>
      <c r="N55" s="1"/>
      <c r="O55" s="1"/>
      <c r="P55" s="1"/>
      <c r="Q55" s="1"/>
      <c r="R55" s="1"/>
    </row>
    <row r="56" spans="1:18" s="2" customFormat="1" x14ac:dyDescent="0.25">
      <c r="A56" s="1"/>
      <c r="B56" s="9" t="s">
        <v>194</v>
      </c>
      <c r="C56" s="8">
        <v>62.8</v>
      </c>
      <c r="D56" s="7">
        <v>140</v>
      </c>
      <c r="J56" s="1"/>
      <c r="K56" s="1"/>
      <c r="L56" s="1"/>
      <c r="M56" s="1"/>
      <c r="N56" s="1"/>
      <c r="O56" s="1"/>
      <c r="P56" s="1"/>
      <c r="Q56" s="1"/>
      <c r="R56" s="1"/>
    </row>
    <row r="57" spans="1:18" s="2" customFormat="1" x14ac:dyDescent="0.25">
      <c r="A57" s="1"/>
      <c r="B57" s="9" t="s">
        <v>195</v>
      </c>
      <c r="C57" s="8">
        <v>27.3</v>
      </c>
      <c r="D57" s="7">
        <v>70</v>
      </c>
      <c r="J57" s="1"/>
      <c r="K57" s="1"/>
      <c r="L57" s="1"/>
      <c r="M57" s="1"/>
      <c r="N57" s="1"/>
      <c r="O57" s="1"/>
      <c r="P57" s="1"/>
      <c r="Q57" s="1"/>
      <c r="R57" s="1"/>
    </row>
    <row r="58" spans="1:18" s="2" customFormat="1" x14ac:dyDescent="0.25">
      <c r="A58" s="1"/>
      <c r="B58" s="9" t="s">
        <v>196</v>
      </c>
      <c r="C58" s="8">
        <v>13.68</v>
      </c>
      <c r="D58" s="7">
        <v>36</v>
      </c>
      <c r="J58" s="1"/>
      <c r="K58" s="1"/>
      <c r="L58" s="1"/>
      <c r="M58" s="1"/>
      <c r="N58" s="1"/>
      <c r="O58" s="1"/>
      <c r="P58" s="1"/>
      <c r="Q58" s="1"/>
      <c r="R58" s="1"/>
    </row>
    <row r="59" spans="1:18" s="2" customFormat="1" x14ac:dyDescent="0.25">
      <c r="A59" s="1"/>
      <c r="B59" s="6" t="s">
        <v>0</v>
      </c>
      <c r="C59" s="5">
        <f>SUM(C51:C58)</f>
        <v>168.63</v>
      </c>
      <c r="D59" s="4">
        <f>SUM(D51:D58)</f>
        <v>406</v>
      </c>
      <c r="J59" s="1"/>
      <c r="K59" s="1"/>
      <c r="L59" s="1"/>
      <c r="M59" s="1"/>
      <c r="N59" s="1"/>
      <c r="O59" s="1"/>
      <c r="P59" s="1"/>
      <c r="Q59" s="1"/>
      <c r="R59" s="1"/>
    </row>
    <row r="60" spans="1:18" s="2" customFormat="1" x14ac:dyDescent="0.25">
      <c r="A60" s="1"/>
      <c r="B60" s="1"/>
      <c r="C60" s="16"/>
      <c r="D60" s="1"/>
      <c r="J60" s="1"/>
      <c r="K60" s="1"/>
      <c r="L60" s="1"/>
      <c r="M60" s="1"/>
      <c r="N60" s="1"/>
      <c r="O60" s="1"/>
      <c r="P60" s="1"/>
      <c r="Q60" s="1"/>
      <c r="R60" s="1"/>
    </row>
    <row r="61" spans="1:18" s="2" customFormat="1" x14ac:dyDescent="0.25">
      <c r="A61" s="1"/>
      <c r="B61" s="15" t="s">
        <v>8</v>
      </c>
      <c r="C61" s="14"/>
      <c r="D61" s="13"/>
      <c r="J61" s="1"/>
      <c r="K61" s="1"/>
      <c r="L61" s="1"/>
      <c r="M61" s="1"/>
      <c r="N61" s="1"/>
      <c r="O61" s="1"/>
      <c r="P61" s="1"/>
      <c r="Q61" s="1"/>
      <c r="R61" s="1"/>
    </row>
    <row r="62" spans="1:18" s="2" customFormat="1" x14ac:dyDescent="0.25">
      <c r="A62" s="1"/>
      <c r="B62" s="12" t="s">
        <v>4</v>
      </c>
      <c r="C62" s="11" t="s">
        <v>3</v>
      </c>
      <c r="D62" s="10" t="s">
        <v>2</v>
      </c>
      <c r="J62" s="1"/>
      <c r="K62" s="1"/>
      <c r="L62" s="1"/>
      <c r="M62" s="1"/>
      <c r="N62" s="1"/>
      <c r="O62" s="1"/>
      <c r="P62" s="1"/>
      <c r="Q62" s="1"/>
      <c r="R62" s="1"/>
    </row>
    <row r="63" spans="1:18" s="2" customFormat="1" x14ac:dyDescent="0.25">
      <c r="A63" s="1"/>
      <c r="B63" s="9" t="s">
        <v>197</v>
      </c>
      <c r="C63" s="8">
        <v>33.6</v>
      </c>
      <c r="D63" s="7">
        <v>48</v>
      </c>
      <c r="J63" s="1"/>
      <c r="K63" s="1"/>
      <c r="L63" s="1"/>
      <c r="M63" s="1"/>
      <c r="N63" s="1"/>
      <c r="O63" s="1"/>
      <c r="P63" s="1"/>
      <c r="Q63" s="1"/>
      <c r="R63" s="1"/>
    </row>
    <row r="64" spans="1:18" s="2" customFormat="1" x14ac:dyDescent="0.25">
      <c r="A64" s="1"/>
      <c r="B64" s="6" t="s">
        <v>0</v>
      </c>
      <c r="C64" s="5">
        <f>SUM(C63:C63)</f>
        <v>33.6</v>
      </c>
      <c r="D64" s="4">
        <f>SUM(D63:D63)</f>
        <v>48</v>
      </c>
      <c r="J64" s="1"/>
      <c r="K64" s="1"/>
      <c r="L64" s="1"/>
      <c r="M64" s="1"/>
      <c r="N64" s="1"/>
      <c r="O64" s="1"/>
      <c r="P64" s="1"/>
      <c r="Q64" s="1"/>
      <c r="R64" s="1"/>
    </row>
    <row r="67" spans="1:18" s="2" customFormat="1" x14ac:dyDescent="0.25">
      <c r="A67" s="1"/>
      <c r="B67" s="15" t="s">
        <v>7</v>
      </c>
      <c r="C67" s="14"/>
      <c r="D67" s="13"/>
      <c r="J67" s="1"/>
      <c r="K67" s="1"/>
      <c r="L67" s="1"/>
      <c r="M67" s="1"/>
      <c r="N67" s="1"/>
      <c r="O67" s="1"/>
      <c r="P67" s="1"/>
      <c r="Q67" s="1"/>
      <c r="R67" s="1"/>
    </row>
    <row r="68" spans="1:18" s="2" customFormat="1" x14ac:dyDescent="0.25">
      <c r="A68" s="1"/>
      <c r="B68" s="12" t="s">
        <v>4</v>
      </c>
      <c r="C68" s="11" t="s">
        <v>3</v>
      </c>
      <c r="D68" s="10" t="s">
        <v>2</v>
      </c>
      <c r="J68" s="1"/>
      <c r="K68" s="1"/>
      <c r="L68" s="1"/>
      <c r="M68" s="1"/>
      <c r="N68" s="1"/>
      <c r="O68" s="1"/>
      <c r="P68" s="1"/>
      <c r="Q68" s="1"/>
      <c r="R68" s="1"/>
    </row>
    <row r="69" spans="1:18" s="2" customFormat="1" x14ac:dyDescent="0.25">
      <c r="A69" s="1"/>
      <c r="B69" s="9" t="s">
        <v>1</v>
      </c>
      <c r="C69" s="11">
        <v>24</v>
      </c>
      <c r="D69" s="67">
        <v>30</v>
      </c>
      <c r="J69" s="1"/>
      <c r="K69" s="1"/>
      <c r="L69" s="1"/>
      <c r="M69" s="1"/>
      <c r="N69" s="1"/>
      <c r="O69" s="1"/>
      <c r="P69" s="1"/>
      <c r="Q69" s="1"/>
      <c r="R69" s="1"/>
    </row>
    <row r="70" spans="1:18" s="2" customFormat="1" x14ac:dyDescent="0.25">
      <c r="A70" s="1"/>
      <c r="B70" s="9" t="s">
        <v>198</v>
      </c>
      <c r="C70" s="8">
        <v>100</v>
      </c>
      <c r="D70" s="7">
        <v>125</v>
      </c>
      <c r="J70" s="1"/>
      <c r="K70" s="1"/>
      <c r="L70" s="1"/>
      <c r="M70" s="1"/>
      <c r="N70" s="1"/>
      <c r="O70" s="1"/>
      <c r="P70" s="1"/>
      <c r="Q70" s="1"/>
      <c r="R70" s="1"/>
    </row>
    <row r="71" spans="1:18" s="2" customFormat="1" x14ac:dyDescent="0.25">
      <c r="A71" s="1"/>
      <c r="B71" s="6" t="s">
        <v>0</v>
      </c>
      <c r="C71" s="5">
        <f>SUM(C69:C70)</f>
        <v>124</v>
      </c>
      <c r="D71" s="4">
        <f>SUM(D69:D70)</f>
        <v>155</v>
      </c>
      <c r="J71" s="1"/>
      <c r="K71" s="1"/>
      <c r="L71" s="1"/>
      <c r="M71" s="1"/>
      <c r="N71" s="1"/>
      <c r="O71" s="1"/>
      <c r="P71" s="1"/>
      <c r="Q71" s="1"/>
      <c r="R71" s="1"/>
    </row>
    <row r="73" spans="1:18" s="2" customFormat="1" x14ac:dyDescent="0.25">
      <c r="A73" s="1"/>
      <c r="B73" s="15" t="s">
        <v>6</v>
      </c>
      <c r="C73" s="14"/>
      <c r="D73" s="13"/>
      <c r="J73" s="1"/>
      <c r="K73" s="1"/>
      <c r="L73" s="1"/>
      <c r="M73" s="1"/>
      <c r="N73" s="1"/>
      <c r="O73" s="1"/>
      <c r="P73" s="1"/>
      <c r="Q73" s="1"/>
      <c r="R73" s="1"/>
    </row>
    <row r="74" spans="1:18" s="2" customFormat="1" x14ac:dyDescent="0.25">
      <c r="A74" s="1"/>
      <c r="B74" s="12" t="s">
        <v>4</v>
      </c>
      <c r="C74" s="11" t="s">
        <v>3</v>
      </c>
      <c r="D74" s="10" t="s">
        <v>2</v>
      </c>
      <c r="J74" s="1"/>
      <c r="K74" s="1"/>
      <c r="L74" s="1"/>
      <c r="M74" s="1"/>
      <c r="N74" s="1"/>
      <c r="O74" s="1"/>
      <c r="P74" s="1"/>
      <c r="Q74" s="1"/>
      <c r="R74" s="1"/>
    </row>
    <row r="75" spans="1:18" s="2" customFormat="1" x14ac:dyDescent="0.25">
      <c r="A75" s="1"/>
      <c r="B75" s="9" t="s">
        <v>141</v>
      </c>
      <c r="C75" s="8">
        <v>80</v>
      </c>
      <c r="D75" s="7">
        <v>99.8</v>
      </c>
      <c r="J75" s="1"/>
      <c r="K75" s="1"/>
      <c r="L75" s="1"/>
      <c r="M75" s="1"/>
      <c r="N75" s="1"/>
      <c r="O75" s="1"/>
      <c r="P75" s="1"/>
      <c r="Q75" s="1"/>
      <c r="R75" s="1"/>
    </row>
    <row r="76" spans="1:18" s="2" customFormat="1" x14ac:dyDescent="0.25">
      <c r="A76" s="1"/>
      <c r="B76" s="6" t="s">
        <v>0</v>
      </c>
      <c r="C76" s="5">
        <f>SUBTOTAL(9,C75)</f>
        <v>80</v>
      </c>
      <c r="D76" s="4">
        <f>SUBTOTAL(9,D75)</f>
        <v>99.8</v>
      </c>
      <c r="J76" s="1"/>
      <c r="K76" s="1"/>
      <c r="L76" s="1"/>
      <c r="M76" s="1"/>
      <c r="N76" s="1"/>
      <c r="O76" s="1"/>
      <c r="P76" s="1"/>
      <c r="Q76" s="1"/>
      <c r="R76" s="1"/>
    </row>
    <row r="79" spans="1:18" s="2" customFormat="1" x14ac:dyDescent="0.25">
      <c r="A79" s="1"/>
      <c r="B79" s="15" t="s">
        <v>5</v>
      </c>
      <c r="C79" s="14"/>
      <c r="D79" s="13"/>
      <c r="J79" s="1"/>
      <c r="K79" s="1"/>
      <c r="L79" s="1"/>
      <c r="M79" s="1"/>
      <c r="N79" s="1"/>
      <c r="O79" s="1"/>
      <c r="P79" s="1"/>
      <c r="Q79" s="1"/>
      <c r="R79" s="1"/>
    </row>
    <row r="80" spans="1:18" s="2" customFormat="1" x14ac:dyDescent="0.25">
      <c r="A80" s="1"/>
      <c r="B80" s="12" t="s">
        <v>4</v>
      </c>
      <c r="C80" s="11" t="s">
        <v>3</v>
      </c>
      <c r="D80" s="10" t="s">
        <v>2</v>
      </c>
      <c r="J80" s="1"/>
      <c r="K80" s="1"/>
      <c r="L80" s="1"/>
      <c r="M80" s="1"/>
      <c r="N80" s="1"/>
      <c r="O80" s="1"/>
      <c r="P80" s="1"/>
      <c r="Q80" s="1"/>
      <c r="R80" s="1"/>
    </row>
    <row r="81" spans="1:18" s="2" customFormat="1" x14ac:dyDescent="0.25">
      <c r="A81" s="1"/>
      <c r="B81" s="9" t="s">
        <v>1</v>
      </c>
      <c r="C81" s="8">
        <v>18</v>
      </c>
      <c r="D81" s="7">
        <v>25</v>
      </c>
      <c r="J81" s="1"/>
      <c r="K81" s="1"/>
      <c r="L81" s="1"/>
      <c r="M81" s="1"/>
      <c r="N81" s="1"/>
      <c r="O81" s="1"/>
      <c r="P81" s="1"/>
      <c r="Q81" s="1"/>
      <c r="R81" s="1"/>
    </row>
    <row r="82" spans="1:18" s="2" customFormat="1" x14ac:dyDescent="0.25">
      <c r="A82" s="1"/>
      <c r="B82" s="6" t="s">
        <v>0</v>
      </c>
      <c r="C82" s="5">
        <f>SUM(C81:C81)</f>
        <v>18</v>
      </c>
      <c r="D82" s="4">
        <f>SUM(D81:D81)</f>
        <v>25</v>
      </c>
      <c r="J82" s="1"/>
      <c r="K82" s="1"/>
      <c r="L82" s="1"/>
      <c r="M82" s="1"/>
      <c r="N82" s="1"/>
      <c r="O82" s="1"/>
      <c r="P82" s="1"/>
      <c r="Q82" s="1"/>
      <c r="R82" s="1"/>
    </row>
    <row r="85" spans="1:18" s="2" customFormat="1" x14ac:dyDescent="0.25">
      <c r="A85" s="1"/>
      <c r="B85" s="15" t="s">
        <v>142</v>
      </c>
      <c r="C85" s="14"/>
      <c r="D85" s="13"/>
      <c r="J85" s="1"/>
      <c r="K85" s="1"/>
      <c r="L85" s="1"/>
      <c r="M85" s="1"/>
      <c r="N85" s="1"/>
      <c r="O85" s="1"/>
      <c r="P85" s="1"/>
      <c r="Q85" s="1"/>
      <c r="R85" s="1"/>
    </row>
    <row r="86" spans="1:18" s="2" customFormat="1" x14ac:dyDescent="0.25">
      <c r="A86" s="1"/>
      <c r="B86" s="12" t="s">
        <v>4</v>
      </c>
      <c r="C86" s="11" t="s">
        <v>3</v>
      </c>
      <c r="D86" s="10" t="s">
        <v>2</v>
      </c>
      <c r="J86" s="1"/>
      <c r="K86" s="1"/>
      <c r="L86" s="1"/>
      <c r="M86" s="1"/>
      <c r="N86" s="1"/>
      <c r="O86" s="1"/>
      <c r="P86" s="1"/>
      <c r="Q86" s="1"/>
      <c r="R86" s="1"/>
    </row>
    <row r="87" spans="1:18" s="2" customFormat="1" x14ac:dyDescent="0.25">
      <c r="A87" s="1"/>
      <c r="B87" s="9" t="s">
        <v>199</v>
      </c>
      <c r="C87" s="8">
        <v>5.6</v>
      </c>
      <c r="D87" s="7">
        <v>8</v>
      </c>
      <c r="J87" s="1"/>
      <c r="K87" s="1"/>
      <c r="L87" s="1"/>
      <c r="M87" s="1"/>
      <c r="N87" s="1"/>
      <c r="O87" s="1"/>
      <c r="P87" s="1"/>
      <c r="Q87" s="1"/>
      <c r="R87" s="1"/>
    </row>
    <row r="88" spans="1:18" s="2" customFormat="1" x14ac:dyDescent="0.25">
      <c r="A88" s="1"/>
      <c r="B88" s="6" t="s">
        <v>0</v>
      </c>
      <c r="C88" s="5">
        <f>SUM(C87:C87)</f>
        <v>5.6</v>
      </c>
      <c r="D88" s="4">
        <f>SUM(D87:D87)</f>
        <v>8</v>
      </c>
      <c r="J88" s="1"/>
      <c r="K88" s="1"/>
      <c r="L88" s="1"/>
      <c r="M88" s="1"/>
      <c r="N88" s="1"/>
      <c r="O88" s="1"/>
      <c r="P88" s="1"/>
      <c r="Q88" s="1"/>
      <c r="R88" s="1"/>
    </row>
    <row r="91" spans="1:18" s="2" customFormat="1" x14ac:dyDescent="0.25">
      <c r="A91" s="1"/>
      <c r="B91" s="15" t="s">
        <v>150</v>
      </c>
      <c r="C91" s="14"/>
      <c r="D91" s="13"/>
      <c r="J91" s="1"/>
      <c r="K91" s="1"/>
      <c r="L91" s="1"/>
      <c r="M91" s="1"/>
      <c r="N91" s="1"/>
      <c r="O91" s="1"/>
      <c r="P91" s="1"/>
      <c r="Q91" s="1"/>
      <c r="R91" s="1"/>
    </row>
    <row r="92" spans="1:18" s="2" customFormat="1" x14ac:dyDescent="0.25">
      <c r="A92" s="1"/>
      <c r="B92" s="12" t="s">
        <v>4</v>
      </c>
      <c r="C92" s="11" t="s">
        <v>3</v>
      </c>
      <c r="D92" s="10" t="s">
        <v>2</v>
      </c>
      <c r="J92" s="1"/>
      <c r="K92" s="1"/>
      <c r="L92" s="1"/>
      <c r="M92" s="1"/>
      <c r="N92" s="1"/>
      <c r="O92" s="1"/>
      <c r="P92" s="1"/>
      <c r="Q92" s="1"/>
      <c r="R92" s="1"/>
    </row>
    <row r="93" spans="1:18" s="2" customFormat="1" x14ac:dyDescent="0.25">
      <c r="A93" s="1"/>
      <c r="B93" s="9" t="s">
        <v>200</v>
      </c>
      <c r="C93" s="8">
        <v>25</v>
      </c>
      <c r="D93" s="7">
        <v>39</v>
      </c>
      <c r="J93" s="1"/>
      <c r="K93" s="1"/>
      <c r="L93" s="1"/>
      <c r="M93" s="1"/>
      <c r="N93" s="1"/>
      <c r="O93" s="1"/>
      <c r="P93" s="1"/>
      <c r="Q93" s="1"/>
      <c r="R93" s="1"/>
    </row>
    <row r="94" spans="1:18" s="2" customFormat="1" x14ac:dyDescent="0.25">
      <c r="A94" s="1"/>
      <c r="B94" s="6" t="s">
        <v>0</v>
      </c>
      <c r="C94" s="5">
        <f>SUM(C93:C93)</f>
        <v>25</v>
      </c>
      <c r="D94" s="4">
        <f>SUM(D93:D93)</f>
        <v>39</v>
      </c>
      <c r="J94" s="1"/>
      <c r="K94" s="1"/>
      <c r="L94" s="1"/>
      <c r="M94" s="1"/>
      <c r="N94" s="1"/>
      <c r="O94" s="1"/>
      <c r="P94" s="1"/>
      <c r="Q94" s="1"/>
      <c r="R94" s="1"/>
    </row>
    <row r="97" spans="2:4" x14ac:dyDescent="0.25">
      <c r="B97" s="15" t="s">
        <v>185</v>
      </c>
      <c r="C97" s="14"/>
      <c r="D97" s="13"/>
    </row>
    <row r="98" spans="2:4" x14ac:dyDescent="0.25">
      <c r="B98" s="12" t="s">
        <v>4</v>
      </c>
      <c r="C98" s="11" t="s">
        <v>3</v>
      </c>
      <c r="D98" s="10" t="s">
        <v>2</v>
      </c>
    </row>
    <row r="99" spans="2:4" x14ac:dyDescent="0.25">
      <c r="B99" s="9" t="s">
        <v>131</v>
      </c>
      <c r="C99" s="8">
        <v>14</v>
      </c>
      <c r="D99" s="7">
        <v>20</v>
      </c>
    </row>
    <row r="100" spans="2:4" x14ac:dyDescent="0.25">
      <c r="B100" s="6" t="s">
        <v>0</v>
      </c>
      <c r="C100" s="5">
        <f>SUM(C99:C99)</f>
        <v>14</v>
      </c>
      <c r="D100" s="4">
        <f>SUM(D99:D99)</f>
        <v>20</v>
      </c>
    </row>
  </sheetData>
  <autoFilter ref="A3:L40"/>
  <pageMargins left="0.70866141732283472" right="0.70866141732283472" top="0.74803149606299213" bottom="0.74803149606299213" header="0.31496062992125984" footer="0.31496062992125984"/>
  <pageSetup paperSize="9" scale="75" orientation="landscape" horizontalDpi="300" verticalDpi="300" r:id="rId1"/>
  <legacy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R82"/>
  <sheetViews>
    <sheetView workbookViewId="0">
      <selection activeCell="B20" sqref="B20"/>
    </sheetView>
  </sheetViews>
  <sheetFormatPr defaultRowHeight="15" x14ac:dyDescent="0.25"/>
  <cols>
    <col min="1" max="1" width="13.5703125" style="1" customWidth="1"/>
    <col min="2" max="2" width="65.7109375" style="1" customWidth="1"/>
    <col min="3" max="3" width="18" style="3" customWidth="1"/>
    <col min="4" max="4" width="24.7109375" style="1" customWidth="1"/>
    <col min="5" max="6" width="13.28515625" style="2" customWidth="1"/>
    <col min="7" max="7" width="12.7109375" style="2" customWidth="1"/>
    <col min="8" max="8" width="10" style="2" customWidth="1"/>
    <col min="9" max="9" width="13.85546875" style="2" customWidth="1"/>
    <col min="10" max="10" width="0" style="1" hidden="1" customWidth="1"/>
    <col min="11" max="11" width="10.85546875" style="1" customWidth="1"/>
    <col min="12" max="12" width="12.28515625" style="1" customWidth="1"/>
    <col min="13" max="13" width="10.7109375" style="1" customWidth="1"/>
    <col min="14" max="14" width="13.5703125" style="1" customWidth="1"/>
    <col min="15" max="15" width="12.85546875" style="1" customWidth="1"/>
    <col min="16" max="16" width="9.140625" style="1"/>
    <col min="17" max="17" width="12.5703125" style="1" customWidth="1"/>
    <col min="18" max="18" width="11.5703125" style="1" customWidth="1"/>
    <col min="19" max="16384" width="9.140625" style="1"/>
  </cols>
  <sheetData>
    <row r="1" spans="1:13" ht="21" x14ac:dyDescent="0.35">
      <c r="A1" s="60"/>
      <c r="B1" s="3"/>
      <c r="D1" s="63" t="s">
        <v>201</v>
      </c>
      <c r="E1" s="25"/>
      <c r="F1" s="25"/>
      <c r="G1" s="24"/>
      <c r="H1" s="23"/>
      <c r="I1" s="62"/>
      <c r="J1" s="61"/>
      <c r="K1" s="20"/>
      <c r="L1" s="19"/>
    </row>
    <row r="2" spans="1:13" x14ac:dyDescent="0.25">
      <c r="A2" s="60"/>
      <c r="B2" s="3"/>
      <c r="D2" s="3"/>
      <c r="E2" s="25"/>
      <c r="F2" s="25"/>
      <c r="G2" s="24"/>
      <c r="H2" s="23"/>
      <c r="I2" s="22"/>
      <c r="J2" s="21"/>
      <c r="K2" s="20"/>
      <c r="L2" s="19"/>
    </row>
    <row r="3" spans="1:13" s="51" customFormat="1" ht="47.25" x14ac:dyDescent="0.25">
      <c r="A3" s="59" t="s">
        <v>26</v>
      </c>
      <c r="B3" s="58" t="s">
        <v>25</v>
      </c>
      <c r="C3" s="58" t="s">
        <v>24</v>
      </c>
      <c r="D3" s="58" t="s">
        <v>23</v>
      </c>
      <c r="E3" s="56" t="s">
        <v>22</v>
      </c>
      <c r="F3" s="56" t="s">
        <v>21</v>
      </c>
      <c r="G3" s="57" t="s">
        <v>20</v>
      </c>
      <c r="H3" s="56" t="s">
        <v>19</v>
      </c>
      <c r="I3" s="55" t="s">
        <v>18</v>
      </c>
      <c r="J3" s="55" t="s">
        <v>17</v>
      </c>
      <c r="K3" s="54" t="s">
        <v>16</v>
      </c>
      <c r="L3" s="53" t="s">
        <v>15</v>
      </c>
      <c r="M3" s="52" t="s">
        <v>14</v>
      </c>
    </row>
    <row r="4" spans="1:13" x14ac:dyDescent="0.25">
      <c r="A4" s="49">
        <v>42795</v>
      </c>
      <c r="B4" s="48" t="s">
        <v>89</v>
      </c>
      <c r="C4" s="45" t="s">
        <v>35</v>
      </c>
      <c r="D4" s="43" t="s">
        <v>36</v>
      </c>
      <c r="E4" s="44">
        <v>12</v>
      </c>
      <c r="F4" s="44">
        <f t="shared" ref="F4:F41" si="0">E4*G4</f>
        <v>12</v>
      </c>
      <c r="G4" s="43">
        <v>1</v>
      </c>
      <c r="H4" s="50">
        <v>15</v>
      </c>
      <c r="I4" s="41">
        <f t="shared" ref="I4:I41" si="1">H4*G4</f>
        <v>15</v>
      </c>
      <c r="J4" s="41">
        <v>4.8</v>
      </c>
      <c r="K4" s="40">
        <f t="shared" ref="K4:K41" si="2">I4-F4</f>
        <v>3</v>
      </c>
      <c r="L4" s="39">
        <f>K4</f>
        <v>3</v>
      </c>
      <c r="M4" s="38" t="s">
        <v>202</v>
      </c>
    </row>
    <row r="5" spans="1:13" x14ac:dyDescent="0.25">
      <c r="A5" s="49">
        <v>42796</v>
      </c>
      <c r="B5" s="43" t="s">
        <v>99</v>
      </c>
      <c r="C5" s="45" t="s">
        <v>76</v>
      </c>
      <c r="D5" s="43" t="s">
        <v>11</v>
      </c>
      <c r="E5" s="44">
        <v>4.7</v>
      </c>
      <c r="F5" s="44">
        <f t="shared" si="0"/>
        <v>4.7</v>
      </c>
      <c r="G5" s="43">
        <v>1</v>
      </c>
      <c r="H5" s="42">
        <v>20</v>
      </c>
      <c r="I5" s="41">
        <f t="shared" si="1"/>
        <v>20</v>
      </c>
      <c r="J5" s="41"/>
      <c r="K5" s="40">
        <f t="shared" si="2"/>
        <v>15.3</v>
      </c>
      <c r="L5" s="39">
        <f t="shared" ref="L5:L41" si="3">L4+K5</f>
        <v>18.3</v>
      </c>
      <c r="M5" s="38" t="s">
        <v>203</v>
      </c>
    </row>
    <row r="6" spans="1:13" x14ac:dyDescent="0.25">
      <c r="A6" s="49">
        <v>42796</v>
      </c>
      <c r="B6" s="48" t="s">
        <v>59</v>
      </c>
      <c r="C6" s="45" t="s">
        <v>60</v>
      </c>
      <c r="D6" s="43" t="s">
        <v>11</v>
      </c>
      <c r="E6" s="44">
        <v>1.1499999999999999</v>
      </c>
      <c r="F6" s="44">
        <f t="shared" si="0"/>
        <v>1.1499999999999999</v>
      </c>
      <c r="G6" s="43">
        <v>1</v>
      </c>
      <c r="H6" s="42">
        <v>5</v>
      </c>
      <c r="I6" s="41">
        <f t="shared" si="1"/>
        <v>5</v>
      </c>
      <c r="J6" s="41"/>
      <c r="K6" s="40">
        <f t="shared" si="2"/>
        <v>3.85</v>
      </c>
      <c r="L6" s="39">
        <f t="shared" si="3"/>
        <v>22.150000000000002</v>
      </c>
      <c r="M6" s="38" t="s">
        <v>204</v>
      </c>
    </row>
    <row r="7" spans="1:13" ht="16.5" customHeight="1" x14ac:dyDescent="0.25">
      <c r="A7" s="49">
        <v>42796</v>
      </c>
      <c r="B7" s="65" t="s">
        <v>83</v>
      </c>
      <c r="C7" s="45" t="s">
        <v>45</v>
      </c>
      <c r="D7" s="43" t="s">
        <v>36</v>
      </c>
      <c r="E7" s="44">
        <v>31.2</v>
      </c>
      <c r="F7" s="44">
        <f t="shared" si="0"/>
        <v>62.4</v>
      </c>
      <c r="G7" s="43">
        <v>2</v>
      </c>
      <c r="H7" s="42">
        <v>39</v>
      </c>
      <c r="I7" s="41">
        <f t="shared" si="1"/>
        <v>78</v>
      </c>
      <c r="J7" s="41"/>
      <c r="K7" s="40">
        <f t="shared" si="2"/>
        <v>15.600000000000001</v>
      </c>
      <c r="L7" s="39">
        <f t="shared" si="3"/>
        <v>37.75</v>
      </c>
      <c r="M7" s="38" t="s">
        <v>205</v>
      </c>
    </row>
    <row r="8" spans="1:13" x14ac:dyDescent="0.25">
      <c r="A8" s="49">
        <v>42796</v>
      </c>
      <c r="B8" s="43" t="s">
        <v>99</v>
      </c>
      <c r="C8" s="45" t="s">
        <v>76</v>
      </c>
      <c r="D8" s="43" t="s">
        <v>11</v>
      </c>
      <c r="E8" s="44">
        <v>4.7</v>
      </c>
      <c r="F8" s="44">
        <f t="shared" si="0"/>
        <v>4.7</v>
      </c>
      <c r="G8" s="43">
        <v>1</v>
      </c>
      <c r="H8" s="42">
        <v>20</v>
      </c>
      <c r="I8" s="41">
        <f t="shared" si="1"/>
        <v>20</v>
      </c>
      <c r="J8" s="41"/>
      <c r="K8" s="40">
        <f t="shared" si="2"/>
        <v>15.3</v>
      </c>
      <c r="L8" s="39">
        <f t="shared" si="3"/>
        <v>53.05</v>
      </c>
      <c r="M8" s="38" t="s">
        <v>206</v>
      </c>
    </row>
    <row r="9" spans="1:13" x14ac:dyDescent="0.25">
      <c r="A9" s="49">
        <v>42798</v>
      </c>
      <c r="B9" s="48" t="s">
        <v>59</v>
      </c>
      <c r="C9" s="45" t="s">
        <v>60</v>
      </c>
      <c r="D9" s="43" t="s">
        <v>11</v>
      </c>
      <c r="E9" s="44">
        <v>1.1499999999999999</v>
      </c>
      <c r="F9" s="44">
        <f t="shared" si="0"/>
        <v>1.1499999999999999</v>
      </c>
      <c r="G9" s="43">
        <v>1</v>
      </c>
      <c r="H9" s="42">
        <v>5</v>
      </c>
      <c r="I9" s="41">
        <f t="shared" si="1"/>
        <v>5</v>
      </c>
      <c r="J9" s="41"/>
      <c r="K9" s="40">
        <f t="shared" si="2"/>
        <v>3.85</v>
      </c>
      <c r="L9" s="39">
        <f t="shared" si="3"/>
        <v>56.9</v>
      </c>
      <c r="M9" s="38" t="s">
        <v>207</v>
      </c>
    </row>
    <row r="10" spans="1:13" x14ac:dyDescent="0.25">
      <c r="A10" s="49">
        <v>42798</v>
      </c>
      <c r="B10" s="48" t="s">
        <v>162</v>
      </c>
      <c r="C10" s="45" t="s">
        <v>29</v>
      </c>
      <c r="D10" s="43" t="s">
        <v>11</v>
      </c>
      <c r="E10" s="44">
        <v>3.9</v>
      </c>
      <c r="F10" s="44">
        <f t="shared" si="0"/>
        <v>3.9</v>
      </c>
      <c r="G10" s="43">
        <v>1</v>
      </c>
      <c r="H10" s="42">
        <v>10</v>
      </c>
      <c r="I10" s="41">
        <f t="shared" si="1"/>
        <v>10</v>
      </c>
      <c r="J10" s="41"/>
      <c r="K10" s="40">
        <f t="shared" si="2"/>
        <v>6.1</v>
      </c>
      <c r="L10" s="39">
        <f t="shared" si="3"/>
        <v>63</v>
      </c>
      <c r="M10" s="38" t="s">
        <v>208</v>
      </c>
    </row>
    <row r="11" spans="1:13" x14ac:dyDescent="0.25">
      <c r="A11" s="49">
        <v>42800</v>
      </c>
      <c r="B11" s="46" t="s">
        <v>51</v>
      </c>
      <c r="C11" s="45" t="s">
        <v>29</v>
      </c>
      <c r="D11" s="43" t="s">
        <v>11</v>
      </c>
      <c r="E11" s="44">
        <v>15.7</v>
      </c>
      <c r="F11" s="44">
        <f t="shared" si="0"/>
        <v>15.7</v>
      </c>
      <c r="G11" s="43">
        <v>1</v>
      </c>
      <c r="H11" s="42">
        <v>35</v>
      </c>
      <c r="I11" s="41">
        <f t="shared" si="1"/>
        <v>35</v>
      </c>
      <c r="J11" s="41"/>
      <c r="K11" s="40">
        <f t="shared" si="2"/>
        <v>19.3</v>
      </c>
      <c r="L11" s="39">
        <f t="shared" si="3"/>
        <v>82.3</v>
      </c>
      <c r="M11" s="38" t="s">
        <v>209</v>
      </c>
    </row>
    <row r="12" spans="1:13" x14ac:dyDescent="0.25">
      <c r="A12" s="49">
        <v>42801</v>
      </c>
      <c r="B12" s="48" t="s">
        <v>89</v>
      </c>
      <c r="C12" s="45" t="s">
        <v>35</v>
      </c>
      <c r="D12" s="43" t="s">
        <v>36</v>
      </c>
      <c r="E12" s="44">
        <v>12</v>
      </c>
      <c r="F12" s="44">
        <f t="shared" si="0"/>
        <v>12</v>
      </c>
      <c r="G12" s="43">
        <v>1</v>
      </c>
      <c r="H12" s="42">
        <v>15</v>
      </c>
      <c r="I12" s="41">
        <f t="shared" si="1"/>
        <v>15</v>
      </c>
      <c r="J12" s="41"/>
      <c r="K12" s="40">
        <f t="shared" si="2"/>
        <v>3</v>
      </c>
      <c r="L12" s="39">
        <f t="shared" si="3"/>
        <v>85.3</v>
      </c>
      <c r="M12" s="38" t="s">
        <v>210</v>
      </c>
    </row>
    <row r="13" spans="1:13" x14ac:dyDescent="0.25">
      <c r="A13" s="49">
        <v>42802</v>
      </c>
      <c r="B13" s="48" t="s">
        <v>28</v>
      </c>
      <c r="C13" s="45" t="s">
        <v>29</v>
      </c>
      <c r="D13" s="43" t="s">
        <v>11</v>
      </c>
      <c r="E13" s="44">
        <v>3.9</v>
      </c>
      <c r="F13" s="44">
        <f t="shared" si="0"/>
        <v>3.9</v>
      </c>
      <c r="G13" s="43">
        <v>1</v>
      </c>
      <c r="H13" s="42">
        <v>10</v>
      </c>
      <c r="I13" s="41">
        <f t="shared" si="1"/>
        <v>10</v>
      </c>
      <c r="J13" s="41"/>
      <c r="K13" s="40">
        <f t="shared" si="2"/>
        <v>6.1</v>
      </c>
      <c r="L13" s="39">
        <f t="shared" si="3"/>
        <v>91.399999999999991</v>
      </c>
      <c r="M13" s="38" t="s">
        <v>211</v>
      </c>
    </row>
    <row r="14" spans="1:13" x14ac:dyDescent="0.25">
      <c r="A14" s="49">
        <v>42802</v>
      </c>
      <c r="B14" s="48" t="s">
        <v>147</v>
      </c>
      <c r="C14" s="45" t="s">
        <v>45</v>
      </c>
      <c r="D14" s="43" t="s">
        <v>36</v>
      </c>
      <c r="E14" s="44">
        <v>24</v>
      </c>
      <c r="F14" s="44">
        <f t="shared" si="0"/>
        <v>24</v>
      </c>
      <c r="G14" s="43">
        <v>1</v>
      </c>
      <c r="H14" s="42">
        <v>30</v>
      </c>
      <c r="I14" s="41">
        <f t="shared" si="1"/>
        <v>30</v>
      </c>
      <c r="J14" s="41"/>
      <c r="K14" s="40">
        <f t="shared" si="2"/>
        <v>6</v>
      </c>
      <c r="L14" s="39">
        <f t="shared" si="3"/>
        <v>97.399999999999991</v>
      </c>
      <c r="M14" s="38" t="s">
        <v>212</v>
      </c>
    </row>
    <row r="15" spans="1:13" x14ac:dyDescent="0.25">
      <c r="A15" s="49">
        <v>42804</v>
      </c>
      <c r="B15" s="64" t="s">
        <v>213</v>
      </c>
      <c r="C15" s="45" t="s">
        <v>79</v>
      </c>
      <c r="D15" s="43" t="s">
        <v>80</v>
      </c>
      <c r="E15" s="44">
        <v>65</v>
      </c>
      <c r="F15" s="44">
        <f t="shared" si="0"/>
        <v>65</v>
      </c>
      <c r="G15" s="43">
        <v>1</v>
      </c>
      <c r="H15" s="42">
        <v>99</v>
      </c>
      <c r="I15" s="41">
        <f t="shared" si="1"/>
        <v>99</v>
      </c>
      <c r="J15" s="41"/>
      <c r="K15" s="40">
        <f t="shared" si="2"/>
        <v>34</v>
      </c>
      <c r="L15" s="39">
        <f t="shared" si="3"/>
        <v>131.39999999999998</v>
      </c>
      <c r="M15" s="38" t="s">
        <v>214</v>
      </c>
    </row>
    <row r="16" spans="1:13" x14ac:dyDescent="0.25">
      <c r="A16" s="49">
        <v>42805</v>
      </c>
      <c r="B16" s="68" t="s">
        <v>215</v>
      </c>
      <c r="C16" s="45" t="s">
        <v>35</v>
      </c>
      <c r="D16" s="43" t="s">
        <v>13</v>
      </c>
      <c r="E16" s="44">
        <v>17.5</v>
      </c>
      <c r="F16" s="44">
        <f t="shared" si="0"/>
        <v>17.5</v>
      </c>
      <c r="G16" s="43">
        <v>1</v>
      </c>
      <c r="H16" s="42">
        <v>25</v>
      </c>
      <c r="I16" s="41">
        <f t="shared" si="1"/>
        <v>25</v>
      </c>
      <c r="J16" s="41"/>
      <c r="K16" s="40">
        <f t="shared" si="2"/>
        <v>7.5</v>
      </c>
      <c r="L16" s="39">
        <f t="shared" si="3"/>
        <v>138.89999999999998</v>
      </c>
      <c r="M16" s="38" t="s">
        <v>216</v>
      </c>
    </row>
    <row r="17" spans="1:14" x14ac:dyDescent="0.25">
      <c r="A17" s="49">
        <v>42805</v>
      </c>
      <c r="B17" s="46" t="s">
        <v>51</v>
      </c>
      <c r="C17" s="45" t="s">
        <v>29</v>
      </c>
      <c r="D17" s="43" t="s">
        <v>11</v>
      </c>
      <c r="E17" s="44">
        <v>15.7</v>
      </c>
      <c r="F17" s="44">
        <f t="shared" si="0"/>
        <v>15.7</v>
      </c>
      <c r="G17" s="43">
        <v>1</v>
      </c>
      <c r="H17" s="42">
        <v>35</v>
      </c>
      <c r="I17" s="41">
        <f t="shared" si="1"/>
        <v>35</v>
      </c>
      <c r="J17" s="41"/>
      <c r="K17" s="40">
        <f t="shared" si="2"/>
        <v>19.3</v>
      </c>
      <c r="L17" s="39">
        <f t="shared" si="3"/>
        <v>158.19999999999999</v>
      </c>
      <c r="M17" s="38" t="s">
        <v>217</v>
      </c>
    </row>
    <row r="18" spans="1:14" x14ac:dyDescent="0.25">
      <c r="A18" s="49">
        <v>42807</v>
      </c>
      <c r="B18" s="48" t="s">
        <v>89</v>
      </c>
      <c r="C18" s="45" t="s">
        <v>35</v>
      </c>
      <c r="D18" s="43" t="s">
        <v>36</v>
      </c>
      <c r="E18" s="44">
        <v>12</v>
      </c>
      <c r="F18" s="44">
        <f t="shared" si="0"/>
        <v>12</v>
      </c>
      <c r="G18" s="43">
        <v>1</v>
      </c>
      <c r="H18" s="42">
        <v>15</v>
      </c>
      <c r="I18" s="41">
        <f t="shared" si="1"/>
        <v>15</v>
      </c>
      <c r="J18" s="41"/>
      <c r="K18" s="40">
        <f t="shared" si="2"/>
        <v>3</v>
      </c>
      <c r="L18" s="39">
        <f t="shared" si="3"/>
        <v>161.19999999999999</v>
      </c>
      <c r="M18" s="38" t="s">
        <v>218</v>
      </c>
    </row>
    <row r="19" spans="1:14" x14ac:dyDescent="0.25">
      <c r="A19" s="49">
        <v>42807</v>
      </c>
      <c r="B19" s="48" t="s">
        <v>107</v>
      </c>
      <c r="C19" s="45" t="s">
        <v>108</v>
      </c>
      <c r="D19" s="43" t="s">
        <v>11</v>
      </c>
      <c r="E19" s="44">
        <v>3.5</v>
      </c>
      <c r="F19" s="44">
        <f t="shared" si="0"/>
        <v>3.5</v>
      </c>
      <c r="G19" s="43">
        <v>1</v>
      </c>
      <c r="H19" s="42">
        <v>5</v>
      </c>
      <c r="I19" s="41">
        <f t="shared" si="1"/>
        <v>5</v>
      </c>
      <c r="J19" s="41"/>
      <c r="K19" s="40">
        <f t="shared" si="2"/>
        <v>1.5</v>
      </c>
      <c r="L19" s="39">
        <f t="shared" si="3"/>
        <v>162.69999999999999</v>
      </c>
      <c r="M19" s="38" t="s">
        <v>219</v>
      </c>
    </row>
    <row r="20" spans="1:14" x14ac:dyDescent="0.25">
      <c r="A20" s="49">
        <v>42807</v>
      </c>
      <c r="B20" s="48" t="s">
        <v>162</v>
      </c>
      <c r="C20" s="45" t="s">
        <v>29</v>
      </c>
      <c r="D20" s="43" t="s">
        <v>11</v>
      </c>
      <c r="E20" s="44">
        <v>3.9</v>
      </c>
      <c r="F20" s="44">
        <f t="shared" si="0"/>
        <v>3.9</v>
      </c>
      <c r="G20" s="43">
        <v>1</v>
      </c>
      <c r="H20" s="42">
        <v>10</v>
      </c>
      <c r="I20" s="41">
        <f t="shared" si="1"/>
        <v>10</v>
      </c>
      <c r="J20" s="41"/>
      <c r="K20" s="40">
        <f t="shared" si="2"/>
        <v>6.1</v>
      </c>
      <c r="L20" s="39">
        <f t="shared" si="3"/>
        <v>168.79999999999998</v>
      </c>
      <c r="M20" s="38" t="s">
        <v>220</v>
      </c>
    </row>
    <row r="21" spans="1:14" x14ac:dyDescent="0.25">
      <c r="A21" s="49">
        <v>42807</v>
      </c>
      <c r="B21" s="48" t="s">
        <v>63</v>
      </c>
      <c r="C21" s="45" t="s">
        <v>29</v>
      </c>
      <c r="D21" s="43" t="s">
        <v>11</v>
      </c>
      <c r="E21" s="44">
        <v>3.9</v>
      </c>
      <c r="F21" s="44">
        <f t="shared" si="0"/>
        <v>3.9</v>
      </c>
      <c r="G21" s="43">
        <v>1</v>
      </c>
      <c r="H21" s="42">
        <v>10</v>
      </c>
      <c r="I21" s="41">
        <f t="shared" si="1"/>
        <v>10</v>
      </c>
      <c r="J21" s="41"/>
      <c r="K21" s="40">
        <f t="shared" si="2"/>
        <v>6.1</v>
      </c>
      <c r="L21" s="39">
        <f t="shared" si="3"/>
        <v>174.89999999999998</v>
      </c>
      <c r="M21" s="38" t="s">
        <v>220</v>
      </c>
    </row>
    <row r="22" spans="1:14" x14ac:dyDescent="0.25">
      <c r="A22" s="49">
        <v>42807</v>
      </c>
      <c r="B22" s="46" t="s">
        <v>51</v>
      </c>
      <c r="C22" s="45" t="s">
        <v>29</v>
      </c>
      <c r="D22" s="43" t="s">
        <v>11</v>
      </c>
      <c r="E22" s="44">
        <v>15.7</v>
      </c>
      <c r="F22" s="44">
        <f t="shared" si="0"/>
        <v>15.7</v>
      </c>
      <c r="G22" s="43">
        <v>1</v>
      </c>
      <c r="H22" s="42">
        <v>35</v>
      </c>
      <c r="I22" s="41">
        <f t="shared" si="1"/>
        <v>35</v>
      </c>
      <c r="J22" s="41"/>
      <c r="K22" s="40">
        <f t="shared" si="2"/>
        <v>19.3</v>
      </c>
      <c r="L22" s="39">
        <f t="shared" si="3"/>
        <v>194.2</v>
      </c>
      <c r="M22" s="38" t="s">
        <v>221</v>
      </c>
    </row>
    <row r="23" spans="1:14" x14ac:dyDescent="0.25">
      <c r="A23" s="49">
        <v>42807</v>
      </c>
      <c r="B23" s="48" t="s">
        <v>107</v>
      </c>
      <c r="C23" s="45" t="s">
        <v>108</v>
      </c>
      <c r="D23" s="43" t="s">
        <v>11</v>
      </c>
      <c r="E23" s="44">
        <v>3.5</v>
      </c>
      <c r="F23" s="44">
        <f t="shared" si="0"/>
        <v>10.5</v>
      </c>
      <c r="G23" s="43">
        <v>3</v>
      </c>
      <c r="H23" s="42">
        <v>5</v>
      </c>
      <c r="I23" s="41">
        <f t="shared" si="1"/>
        <v>15</v>
      </c>
      <c r="J23" s="41"/>
      <c r="K23" s="40">
        <f t="shared" si="2"/>
        <v>4.5</v>
      </c>
      <c r="L23" s="39">
        <f t="shared" si="3"/>
        <v>198.7</v>
      </c>
      <c r="M23" s="38" t="s">
        <v>222</v>
      </c>
    </row>
    <row r="24" spans="1:14" x14ac:dyDescent="0.25">
      <c r="A24" s="49">
        <v>42807</v>
      </c>
      <c r="B24" s="48" t="s">
        <v>62</v>
      </c>
      <c r="C24" s="45" t="s">
        <v>29</v>
      </c>
      <c r="D24" s="43" t="s">
        <v>11</v>
      </c>
      <c r="E24" s="44">
        <v>3.9</v>
      </c>
      <c r="F24" s="44">
        <f t="shared" si="0"/>
        <v>3.9</v>
      </c>
      <c r="G24" s="43">
        <v>1</v>
      </c>
      <c r="H24" s="42">
        <v>10</v>
      </c>
      <c r="I24" s="41">
        <f t="shared" si="1"/>
        <v>10</v>
      </c>
      <c r="J24" s="41"/>
      <c r="K24" s="40">
        <f t="shared" si="2"/>
        <v>6.1</v>
      </c>
      <c r="L24" s="39">
        <f t="shared" si="3"/>
        <v>204.79999999999998</v>
      </c>
      <c r="M24" s="38" t="s">
        <v>223</v>
      </c>
    </row>
    <row r="25" spans="1:14" x14ac:dyDescent="0.25">
      <c r="A25" s="49">
        <v>42807</v>
      </c>
      <c r="B25" s="43" t="s">
        <v>39</v>
      </c>
      <c r="C25" s="45" t="s">
        <v>177</v>
      </c>
      <c r="D25" s="43" t="s">
        <v>11</v>
      </c>
      <c r="E25" s="44">
        <v>3</v>
      </c>
      <c r="F25" s="44">
        <f t="shared" si="0"/>
        <v>6</v>
      </c>
      <c r="G25" s="43">
        <v>2</v>
      </c>
      <c r="H25" s="42">
        <v>10</v>
      </c>
      <c r="I25" s="41">
        <f t="shared" si="1"/>
        <v>20</v>
      </c>
      <c r="J25" s="41"/>
      <c r="K25" s="40">
        <f t="shared" si="2"/>
        <v>14</v>
      </c>
      <c r="L25" s="39">
        <f t="shared" si="3"/>
        <v>218.79999999999998</v>
      </c>
      <c r="M25" s="38" t="s">
        <v>224</v>
      </c>
    </row>
    <row r="26" spans="1:14" x14ac:dyDescent="0.25">
      <c r="A26" s="47">
        <v>42808</v>
      </c>
      <c r="B26" s="43" t="s">
        <v>172</v>
      </c>
      <c r="C26" s="45" t="s">
        <v>173</v>
      </c>
      <c r="D26" s="43" t="s">
        <v>11</v>
      </c>
      <c r="E26" s="44">
        <v>4.5599999999999996</v>
      </c>
      <c r="F26" s="44">
        <f t="shared" si="0"/>
        <v>4.5599999999999996</v>
      </c>
      <c r="G26" s="43">
        <v>1</v>
      </c>
      <c r="H26" s="42">
        <v>12</v>
      </c>
      <c r="I26" s="41">
        <f t="shared" si="1"/>
        <v>12</v>
      </c>
      <c r="J26" s="41"/>
      <c r="K26" s="40">
        <f t="shared" si="2"/>
        <v>7.44</v>
      </c>
      <c r="L26" s="39">
        <f t="shared" si="3"/>
        <v>226.23999999999998</v>
      </c>
      <c r="M26" s="38" t="s">
        <v>225</v>
      </c>
    </row>
    <row r="27" spans="1:14" x14ac:dyDescent="0.25">
      <c r="A27" s="47">
        <v>42808</v>
      </c>
      <c r="B27" s="64" t="s">
        <v>226</v>
      </c>
      <c r="C27" s="45" t="s">
        <v>79</v>
      </c>
      <c r="D27" s="43" t="s">
        <v>80</v>
      </c>
      <c r="E27" s="44">
        <v>65</v>
      </c>
      <c r="F27" s="44">
        <f t="shared" si="0"/>
        <v>65</v>
      </c>
      <c r="G27" s="43">
        <v>1</v>
      </c>
      <c r="H27" s="42">
        <v>99</v>
      </c>
      <c r="I27" s="41">
        <f t="shared" si="1"/>
        <v>99</v>
      </c>
      <c r="J27" s="41"/>
      <c r="K27" s="40">
        <f t="shared" si="2"/>
        <v>34</v>
      </c>
      <c r="L27" s="39">
        <f t="shared" si="3"/>
        <v>260.24</v>
      </c>
      <c r="M27" s="38" t="s">
        <v>227</v>
      </c>
    </row>
    <row r="28" spans="1:14" x14ac:dyDescent="0.25">
      <c r="A28" s="47">
        <v>42809</v>
      </c>
      <c r="B28" s="64" t="s">
        <v>226</v>
      </c>
      <c r="C28" s="45" t="s">
        <v>79</v>
      </c>
      <c r="D28" s="43" t="s">
        <v>80</v>
      </c>
      <c r="E28" s="44">
        <v>65</v>
      </c>
      <c r="F28" s="44">
        <f t="shared" si="0"/>
        <v>65</v>
      </c>
      <c r="G28" s="43">
        <v>1</v>
      </c>
      <c r="H28" s="42">
        <v>99</v>
      </c>
      <c r="I28" s="41">
        <f t="shared" si="1"/>
        <v>99</v>
      </c>
      <c r="J28" s="41"/>
      <c r="K28" s="40">
        <f t="shared" si="2"/>
        <v>34</v>
      </c>
      <c r="L28" s="39">
        <f t="shared" si="3"/>
        <v>294.24</v>
      </c>
      <c r="M28" s="38" t="s">
        <v>228</v>
      </c>
    </row>
    <row r="29" spans="1:14" x14ac:dyDescent="0.25">
      <c r="A29" s="47">
        <v>42809</v>
      </c>
      <c r="B29" s="46" t="s">
        <v>51</v>
      </c>
      <c r="C29" s="45" t="s">
        <v>29</v>
      </c>
      <c r="D29" s="43" t="s">
        <v>11</v>
      </c>
      <c r="E29" s="44">
        <v>15.7</v>
      </c>
      <c r="F29" s="44">
        <f t="shared" si="0"/>
        <v>47.099999999999994</v>
      </c>
      <c r="G29" s="43">
        <v>3</v>
      </c>
      <c r="H29" s="42">
        <v>35</v>
      </c>
      <c r="I29" s="41">
        <f t="shared" si="1"/>
        <v>105</v>
      </c>
      <c r="J29" s="41"/>
      <c r="K29" s="40">
        <f t="shared" si="2"/>
        <v>57.900000000000006</v>
      </c>
      <c r="L29" s="39">
        <f t="shared" si="3"/>
        <v>352.14</v>
      </c>
      <c r="M29" s="38" t="s">
        <v>229</v>
      </c>
    </row>
    <row r="30" spans="1:14" x14ac:dyDescent="0.25">
      <c r="A30" s="47">
        <v>42809</v>
      </c>
      <c r="B30" s="43" t="s">
        <v>99</v>
      </c>
      <c r="C30" s="45" t="s">
        <v>76</v>
      </c>
      <c r="D30" s="43" t="s">
        <v>11</v>
      </c>
      <c r="E30" s="44">
        <v>4.7</v>
      </c>
      <c r="F30" s="44">
        <f t="shared" si="0"/>
        <v>4.7</v>
      </c>
      <c r="G30" s="43">
        <v>1</v>
      </c>
      <c r="H30" s="42">
        <v>20</v>
      </c>
      <c r="I30" s="41">
        <f t="shared" si="1"/>
        <v>20</v>
      </c>
      <c r="J30" s="41"/>
      <c r="K30" s="40">
        <f t="shared" si="2"/>
        <v>15.3</v>
      </c>
      <c r="L30" s="39">
        <f t="shared" si="3"/>
        <v>367.44</v>
      </c>
      <c r="M30" s="38" t="s">
        <v>230</v>
      </c>
    </row>
    <row r="31" spans="1:14" x14ac:dyDescent="0.25">
      <c r="A31" s="47">
        <v>42810</v>
      </c>
      <c r="B31" s="48" t="s">
        <v>109</v>
      </c>
      <c r="C31" s="45" t="s">
        <v>35</v>
      </c>
      <c r="D31" s="43" t="s">
        <v>8</v>
      </c>
      <c r="E31" s="44">
        <v>11.2</v>
      </c>
      <c r="F31" s="44">
        <f t="shared" si="0"/>
        <v>11.2</v>
      </c>
      <c r="G31" s="43">
        <v>1</v>
      </c>
      <c r="H31" s="42">
        <v>16</v>
      </c>
      <c r="I31" s="41">
        <f t="shared" si="1"/>
        <v>16</v>
      </c>
      <c r="J31" s="41"/>
      <c r="K31" s="40">
        <f t="shared" si="2"/>
        <v>4.8000000000000007</v>
      </c>
      <c r="L31" s="39">
        <f t="shared" si="3"/>
        <v>372.24</v>
      </c>
      <c r="M31" s="38" t="s">
        <v>231</v>
      </c>
    </row>
    <row r="32" spans="1:14" x14ac:dyDescent="0.25">
      <c r="A32" s="47">
        <v>42812</v>
      </c>
      <c r="B32" s="43" t="s">
        <v>99</v>
      </c>
      <c r="C32" s="45" t="s">
        <v>76</v>
      </c>
      <c r="D32" s="43" t="s">
        <v>11</v>
      </c>
      <c r="E32" s="44">
        <v>4.7</v>
      </c>
      <c r="F32" s="44">
        <f t="shared" si="0"/>
        <v>4.7</v>
      </c>
      <c r="G32" s="43">
        <v>1</v>
      </c>
      <c r="H32" s="42">
        <v>20</v>
      </c>
      <c r="I32" s="41">
        <f t="shared" si="1"/>
        <v>20</v>
      </c>
      <c r="J32" s="41"/>
      <c r="K32" s="40">
        <f t="shared" si="2"/>
        <v>15.3</v>
      </c>
      <c r="L32" s="39">
        <f t="shared" si="3"/>
        <v>387.54</v>
      </c>
      <c r="M32" s="38" t="s">
        <v>232</v>
      </c>
      <c r="N32" s="66"/>
    </row>
    <row r="33" spans="1:13" x14ac:dyDescent="0.25">
      <c r="A33" s="47" t="s">
        <v>233</v>
      </c>
      <c r="B33" s="46" t="s">
        <v>51</v>
      </c>
      <c r="C33" s="45" t="s">
        <v>29</v>
      </c>
      <c r="D33" s="43" t="s">
        <v>11</v>
      </c>
      <c r="E33" s="44">
        <v>15.7</v>
      </c>
      <c r="F33" s="44">
        <f t="shared" si="0"/>
        <v>15.7</v>
      </c>
      <c r="G33" s="43">
        <v>1</v>
      </c>
      <c r="H33" s="42">
        <v>35</v>
      </c>
      <c r="I33" s="41">
        <f t="shared" si="1"/>
        <v>35</v>
      </c>
      <c r="J33" s="41"/>
      <c r="K33" s="40">
        <f t="shared" si="2"/>
        <v>19.3</v>
      </c>
      <c r="L33" s="39">
        <f t="shared" si="3"/>
        <v>406.84000000000003</v>
      </c>
      <c r="M33" s="38" t="s">
        <v>234</v>
      </c>
    </row>
    <row r="34" spans="1:13" x14ac:dyDescent="0.25">
      <c r="A34" s="47" t="s">
        <v>233</v>
      </c>
      <c r="B34" s="48" t="s">
        <v>59</v>
      </c>
      <c r="C34" s="45" t="s">
        <v>60</v>
      </c>
      <c r="D34" s="43" t="s">
        <v>11</v>
      </c>
      <c r="E34" s="44">
        <v>1.1499999999999999</v>
      </c>
      <c r="F34" s="44">
        <f t="shared" si="0"/>
        <v>3.4499999999999997</v>
      </c>
      <c r="G34" s="43">
        <v>3</v>
      </c>
      <c r="H34" s="42">
        <v>5</v>
      </c>
      <c r="I34" s="41">
        <f t="shared" si="1"/>
        <v>15</v>
      </c>
      <c r="J34" s="41"/>
      <c r="K34" s="40">
        <f t="shared" si="2"/>
        <v>11.55</v>
      </c>
      <c r="L34" s="39">
        <f t="shared" si="3"/>
        <v>418.39000000000004</v>
      </c>
      <c r="M34" s="38" t="s">
        <v>234</v>
      </c>
    </row>
    <row r="35" spans="1:13" x14ac:dyDescent="0.25">
      <c r="A35" s="47" t="s">
        <v>233</v>
      </c>
      <c r="B35" s="48" t="s">
        <v>126</v>
      </c>
      <c r="C35" s="45" t="s">
        <v>35</v>
      </c>
      <c r="D35" s="43" t="s">
        <v>36</v>
      </c>
      <c r="E35" s="44">
        <v>12</v>
      </c>
      <c r="F35" s="44">
        <f t="shared" si="0"/>
        <v>12</v>
      </c>
      <c r="G35" s="43">
        <v>1</v>
      </c>
      <c r="H35" s="42">
        <v>15</v>
      </c>
      <c r="I35" s="41">
        <f t="shared" si="1"/>
        <v>15</v>
      </c>
      <c r="J35" s="41"/>
      <c r="K35" s="40">
        <f t="shared" si="2"/>
        <v>3</v>
      </c>
      <c r="L35" s="39">
        <f t="shared" si="3"/>
        <v>421.39000000000004</v>
      </c>
      <c r="M35" s="38" t="s">
        <v>234</v>
      </c>
    </row>
    <row r="36" spans="1:13" x14ac:dyDescent="0.25">
      <c r="A36" s="47" t="s">
        <v>233</v>
      </c>
      <c r="B36" s="48" t="s">
        <v>128</v>
      </c>
      <c r="C36" s="45" t="s">
        <v>35</v>
      </c>
      <c r="D36" s="43" t="s">
        <v>8</v>
      </c>
      <c r="E36" s="44">
        <v>11.2</v>
      </c>
      <c r="F36" s="44">
        <f t="shared" si="0"/>
        <v>11.2</v>
      </c>
      <c r="G36" s="43">
        <v>1</v>
      </c>
      <c r="H36" s="42">
        <v>16</v>
      </c>
      <c r="I36" s="41">
        <f t="shared" si="1"/>
        <v>16</v>
      </c>
      <c r="J36" s="41"/>
      <c r="K36" s="40">
        <f t="shared" si="2"/>
        <v>4.8000000000000007</v>
      </c>
      <c r="L36" s="39">
        <f t="shared" si="3"/>
        <v>426.19000000000005</v>
      </c>
      <c r="M36" s="38" t="s">
        <v>234</v>
      </c>
    </row>
    <row r="37" spans="1:13" x14ac:dyDescent="0.25">
      <c r="A37" s="47" t="s">
        <v>233</v>
      </c>
      <c r="B37" s="48" t="s">
        <v>59</v>
      </c>
      <c r="C37" s="45" t="s">
        <v>60</v>
      </c>
      <c r="D37" s="43" t="s">
        <v>11</v>
      </c>
      <c r="E37" s="44">
        <v>1.1499999999999999</v>
      </c>
      <c r="F37" s="44">
        <f t="shared" si="0"/>
        <v>1.1499999999999999</v>
      </c>
      <c r="G37" s="43">
        <v>1</v>
      </c>
      <c r="H37" s="42">
        <v>5</v>
      </c>
      <c r="I37" s="41">
        <f t="shared" si="1"/>
        <v>5</v>
      </c>
      <c r="J37" s="41"/>
      <c r="K37" s="40">
        <f t="shared" si="2"/>
        <v>3.85</v>
      </c>
      <c r="L37" s="39">
        <f t="shared" si="3"/>
        <v>430.04000000000008</v>
      </c>
      <c r="M37" s="38" t="s">
        <v>235</v>
      </c>
    </row>
    <row r="38" spans="1:13" x14ac:dyDescent="0.25">
      <c r="A38" s="47" t="s">
        <v>233</v>
      </c>
      <c r="B38" s="46" t="s">
        <v>51</v>
      </c>
      <c r="C38" s="45" t="s">
        <v>29</v>
      </c>
      <c r="D38" s="43" t="s">
        <v>11</v>
      </c>
      <c r="E38" s="44">
        <v>15.7</v>
      </c>
      <c r="F38" s="44">
        <f t="shared" si="0"/>
        <v>15.7</v>
      </c>
      <c r="G38" s="43">
        <v>1</v>
      </c>
      <c r="H38" s="42">
        <v>35</v>
      </c>
      <c r="I38" s="41">
        <f t="shared" si="1"/>
        <v>35</v>
      </c>
      <c r="J38" s="41"/>
      <c r="K38" s="40">
        <f t="shared" si="2"/>
        <v>19.3</v>
      </c>
      <c r="L38" s="39">
        <f t="shared" si="3"/>
        <v>449.34000000000009</v>
      </c>
      <c r="M38" s="38" t="s">
        <v>236</v>
      </c>
    </row>
    <row r="39" spans="1:13" x14ac:dyDescent="0.25">
      <c r="A39" s="47" t="s">
        <v>238</v>
      </c>
      <c r="B39" s="43" t="s">
        <v>92</v>
      </c>
      <c r="C39" s="45" t="s">
        <v>45</v>
      </c>
      <c r="D39" s="43" t="s">
        <v>6</v>
      </c>
      <c r="E39" s="44">
        <v>40</v>
      </c>
      <c r="F39" s="44">
        <f t="shared" si="0"/>
        <v>40</v>
      </c>
      <c r="G39" s="43">
        <v>1</v>
      </c>
      <c r="H39" s="42">
        <v>49.9</v>
      </c>
      <c r="I39" s="41">
        <f t="shared" si="1"/>
        <v>49.9</v>
      </c>
      <c r="J39" s="41"/>
      <c r="K39" s="40">
        <f t="shared" si="2"/>
        <v>9.8999999999999986</v>
      </c>
      <c r="L39" s="39">
        <f t="shared" si="3"/>
        <v>459.24000000000007</v>
      </c>
      <c r="M39" s="38" t="s">
        <v>239</v>
      </c>
    </row>
    <row r="40" spans="1:13" x14ac:dyDescent="0.25">
      <c r="A40" s="47" t="s">
        <v>237</v>
      </c>
      <c r="B40" s="46" t="s">
        <v>51</v>
      </c>
      <c r="C40" s="45" t="s">
        <v>29</v>
      </c>
      <c r="D40" s="43" t="s">
        <v>11</v>
      </c>
      <c r="E40" s="44">
        <v>15.7</v>
      </c>
      <c r="F40" s="44">
        <f t="shared" si="0"/>
        <v>15.7</v>
      </c>
      <c r="G40" s="43">
        <v>1</v>
      </c>
      <c r="H40" s="42">
        <v>35</v>
      </c>
      <c r="I40" s="41">
        <f t="shared" si="1"/>
        <v>35</v>
      </c>
      <c r="J40" s="41"/>
      <c r="K40" s="40">
        <f t="shared" si="2"/>
        <v>19.3</v>
      </c>
      <c r="L40" s="39">
        <f t="shared" si="3"/>
        <v>478.54000000000008</v>
      </c>
      <c r="M40" s="38" t="s">
        <v>240</v>
      </c>
    </row>
    <row r="41" spans="1:13" x14ac:dyDescent="0.25">
      <c r="A41" s="47" t="s">
        <v>237</v>
      </c>
      <c r="B41" s="48" t="s">
        <v>62</v>
      </c>
      <c r="C41" s="45" t="s">
        <v>29</v>
      </c>
      <c r="D41" s="43" t="s">
        <v>11</v>
      </c>
      <c r="E41" s="44">
        <v>3.9</v>
      </c>
      <c r="F41" s="44">
        <f t="shared" si="0"/>
        <v>3.9</v>
      </c>
      <c r="G41" s="43">
        <v>1</v>
      </c>
      <c r="H41" s="42">
        <v>10</v>
      </c>
      <c r="I41" s="41">
        <f t="shared" si="1"/>
        <v>10</v>
      </c>
      <c r="J41" s="41"/>
      <c r="K41" s="40">
        <f t="shared" si="2"/>
        <v>6.1</v>
      </c>
      <c r="L41" s="39">
        <f t="shared" si="3"/>
        <v>484.6400000000001</v>
      </c>
      <c r="M41" s="38" t="s">
        <v>241</v>
      </c>
    </row>
    <row r="42" spans="1:13" s="27" customFormat="1" ht="18.75" customHeight="1" x14ac:dyDescent="0.25">
      <c r="A42" s="37"/>
      <c r="B42" s="36" t="s">
        <v>0</v>
      </c>
      <c r="C42" s="35"/>
      <c r="D42" s="34"/>
      <c r="E42" s="33"/>
      <c r="F42" s="30">
        <f>SUBTOTAL(9,F4:F41)</f>
        <v>624.26</v>
      </c>
      <c r="G42" s="32">
        <f>SUBTOTAL(9,G4:G41)</f>
        <v>46</v>
      </c>
      <c r="H42" s="31"/>
      <c r="I42" s="30">
        <f>SUBTOTAL(9,I4:I41)</f>
        <v>1108.9000000000001</v>
      </c>
      <c r="J42" s="29">
        <f>SUBTOTAL(9,J4:J41)</f>
        <v>4.8</v>
      </c>
      <c r="K42" s="29">
        <f>SUBTOTAL(9,K4:K41)</f>
        <v>484.6400000000001</v>
      </c>
      <c r="L42" s="28"/>
    </row>
    <row r="43" spans="1:13" x14ac:dyDescent="0.25">
      <c r="A43" s="3"/>
      <c r="B43" s="3"/>
      <c r="D43" s="26"/>
      <c r="E43" s="25"/>
      <c r="F43" s="25"/>
      <c r="G43" s="24"/>
      <c r="H43" s="23"/>
      <c r="I43" s="22"/>
      <c r="J43" s="21"/>
      <c r="K43" s="20"/>
      <c r="L43" s="19"/>
    </row>
    <row r="44" spans="1:13" x14ac:dyDescent="0.25">
      <c r="A44" s="3"/>
      <c r="B44" s="3"/>
      <c r="D44" s="26"/>
      <c r="E44" s="25"/>
      <c r="F44" s="25"/>
      <c r="G44" s="24"/>
      <c r="H44" s="23"/>
      <c r="I44" s="22"/>
      <c r="J44" s="21"/>
      <c r="K44" s="20"/>
      <c r="L44" s="19"/>
    </row>
    <row r="45" spans="1:13" x14ac:dyDescent="0.25">
      <c r="A45" s="3"/>
      <c r="B45" s="15" t="s">
        <v>13</v>
      </c>
      <c r="C45" s="14"/>
      <c r="D45" s="13"/>
      <c r="E45" s="25"/>
      <c r="F45" s="25"/>
      <c r="G45" s="24"/>
      <c r="H45" s="23"/>
      <c r="I45" s="22"/>
      <c r="J45" s="21"/>
      <c r="K45" s="20"/>
      <c r="L45" s="19"/>
    </row>
    <row r="46" spans="1:13" x14ac:dyDescent="0.25">
      <c r="A46" s="3"/>
      <c r="B46" s="12" t="s">
        <v>4</v>
      </c>
      <c r="C46" s="11" t="s">
        <v>3</v>
      </c>
      <c r="D46" s="10" t="s">
        <v>2</v>
      </c>
      <c r="E46" s="25"/>
      <c r="F46" s="25"/>
      <c r="G46" s="24"/>
      <c r="H46" s="23"/>
      <c r="I46" s="22"/>
      <c r="J46" s="21"/>
      <c r="K46" s="20"/>
      <c r="L46" s="19"/>
    </row>
    <row r="47" spans="1:13" x14ac:dyDescent="0.25">
      <c r="B47" s="9" t="s">
        <v>131</v>
      </c>
      <c r="C47" s="8">
        <v>17.5</v>
      </c>
      <c r="D47" s="7">
        <v>25</v>
      </c>
    </row>
    <row r="48" spans="1:13" ht="15.75" customHeight="1" x14ac:dyDescent="0.25">
      <c r="B48" s="6" t="s">
        <v>0</v>
      </c>
      <c r="C48" s="5">
        <f>SUM(C47:C47)</f>
        <v>17.5</v>
      </c>
      <c r="D48" s="4">
        <f>SUM(D47:D47)</f>
        <v>25</v>
      </c>
    </row>
    <row r="49" spans="1:18" s="17" customFormat="1" ht="18" customHeight="1" x14ac:dyDescent="0.25">
      <c r="B49" s="1"/>
      <c r="C49" s="16"/>
      <c r="D49" s="1"/>
      <c r="E49" s="18"/>
      <c r="F49" s="18"/>
      <c r="G49" s="18"/>
      <c r="H49" s="18"/>
      <c r="I49" s="18"/>
    </row>
    <row r="50" spans="1:18" x14ac:dyDescent="0.25">
      <c r="B50" s="15" t="s">
        <v>11</v>
      </c>
      <c r="C50" s="14"/>
      <c r="D50" s="13"/>
    </row>
    <row r="51" spans="1:18" s="2" customFormat="1" x14ac:dyDescent="0.25">
      <c r="A51" s="1"/>
      <c r="B51" s="12" t="s">
        <v>4</v>
      </c>
      <c r="C51" s="11" t="s">
        <v>3</v>
      </c>
      <c r="D51" s="10" t="s">
        <v>2</v>
      </c>
      <c r="J51" s="1"/>
      <c r="K51" s="1"/>
      <c r="L51" s="1"/>
      <c r="M51" s="1"/>
      <c r="N51" s="1"/>
      <c r="O51" s="1"/>
      <c r="P51" s="1"/>
      <c r="Q51" s="1"/>
      <c r="R51" s="1"/>
    </row>
    <row r="52" spans="1:18" s="2" customFormat="1" x14ac:dyDescent="0.25">
      <c r="A52" s="1"/>
      <c r="B52" s="9" t="s">
        <v>242</v>
      </c>
      <c r="C52" s="8">
        <v>18.8</v>
      </c>
      <c r="D52" s="7">
        <v>80</v>
      </c>
      <c r="J52" s="1"/>
      <c r="K52" s="1"/>
      <c r="L52" s="1"/>
      <c r="M52" s="1"/>
      <c r="N52" s="1"/>
      <c r="O52" s="1"/>
      <c r="P52" s="1"/>
      <c r="Q52" s="1"/>
      <c r="R52" s="1"/>
    </row>
    <row r="53" spans="1:18" s="2" customFormat="1" x14ac:dyDescent="0.25">
      <c r="A53" s="1"/>
      <c r="B53" s="9" t="s">
        <v>243</v>
      </c>
      <c r="C53" s="8">
        <v>6.9</v>
      </c>
      <c r="D53" s="7">
        <v>30</v>
      </c>
      <c r="J53" s="1"/>
      <c r="K53" s="1"/>
      <c r="L53" s="1"/>
      <c r="M53" s="1"/>
      <c r="N53" s="1"/>
      <c r="O53" s="1"/>
      <c r="P53" s="1"/>
      <c r="Q53" s="1"/>
      <c r="R53" s="1"/>
    </row>
    <row r="54" spans="1:18" s="2" customFormat="1" x14ac:dyDescent="0.25">
      <c r="A54" s="1"/>
      <c r="B54" s="9" t="s">
        <v>244</v>
      </c>
      <c r="C54" s="8">
        <v>6</v>
      </c>
      <c r="D54" s="7">
        <v>20</v>
      </c>
      <c r="J54" s="1"/>
      <c r="K54" s="1"/>
      <c r="L54" s="1"/>
      <c r="M54" s="1"/>
      <c r="N54" s="1"/>
      <c r="O54" s="1"/>
      <c r="P54" s="1"/>
      <c r="Q54" s="1"/>
      <c r="R54" s="1"/>
    </row>
    <row r="55" spans="1:18" s="2" customFormat="1" x14ac:dyDescent="0.25">
      <c r="A55" s="1"/>
      <c r="B55" s="9" t="s">
        <v>245</v>
      </c>
      <c r="C55" s="8">
        <v>14</v>
      </c>
      <c r="D55" s="7">
        <v>20</v>
      </c>
      <c r="J55" s="1"/>
      <c r="K55" s="1"/>
      <c r="L55" s="1"/>
      <c r="M55" s="1"/>
      <c r="N55" s="1"/>
      <c r="O55" s="1"/>
      <c r="P55" s="1"/>
      <c r="Q55" s="1"/>
      <c r="R55" s="1"/>
    </row>
    <row r="56" spans="1:18" s="2" customFormat="1" x14ac:dyDescent="0.25">
      <c r="A56" s="1"/>
      <c r="B56" s="9" t="s">
        <v>246</v>
      </c>
      <c r="C56" s="8">
        <v>141.30000000000001</v>
      </c>
      <c r="D56" s="7">
        <v>315</v>
      </c>
      <c r="J56" s="1"/>
      <c r="K56" s="1"/>
      <c r="L56" s="1"/>
      <c r="M56" s="1"/>
      <c r="N56" s="1"/>
      <c r="O56" s="1"/>
      <c r="P56" s="1"/>
      <c r="Q56" s="1"/>
      <c r="R56" s="1"/>
    </row>
    <row r="57" spans="1:18" s="2" customFormat="1" x14ac:dyDescent="0.25">
      <c r="A57" s="1"/>
      <c r="B57" s="9" t="s">
        <v>247</v>
      </c>
      <c r="C57" s="8">
        <v>23.4</v>
      </c>
      <c r="D57" s="7">
        <v>60</v>
      </c>
      <c r="J57" s="1"/>
      <c r="K57" s="1"/>
      <c r="L57" s="1"/>
      <c r="M57" s="1"/>
      <c r="N57" s="1"/>
      <c r="O57" s="1"/>
      <c r="P57" s="1"/>
      <c r="Q57" s="1"/>
      <c r="R57" s="1"/>
    </row>
    <row r="58" spans="1:18" s="2" customFormat="1" x14ac:dyDescent="0.25">
      <c r="A58" s="1"/>
      <c r="B58" s="9" t="s">
        <v>248</v>
      </c>
      <c r="C58" s="8">
        <v>4.5599999999999996</v>
      </c>
      <c r="D58" s="7">
        <v>12</v>
      </c>
      <c r="J58" s="1"/>
      <c r="K58" s="1"/>
      <c r="L58" s="1"/>
      <c r="M58" s="1"/>
      <c r="N58" s="1"/>
      <c r="O58" s="1"/>
      <c r="P58" s="1"/>
      <c r="Q58" s="1"/>
      <c r="R58" s="1"/>
    </row>
    <row r="59" spans="1:18" s="2" customFormat="1" x14ac:dyDescent="0.25">
      <c r="A59" s="1"/>
      <c r="B59" s="6" t="s">
        <v>0</v>
      </c>
      <c r="C59" s="5">
        <f>SUM(C52:C58)</f>
        <v>214.96</v>
      </c>
      <c r="D59" s="4">
        <f>SUM(D52:D58)</f>
        <v>537</v>
      </c>
      <c r="J59" s="1"/>
      <c r="K59" s="1"/>
      <c r="L59" s="1"/>
      <c r="M59" s="1"/>
      <c r="N59" s="1"/>
      <c r="O59" s="1"/>
      <c r="P59" s="1"/>
      <c r="Q59" s="1"/>
      <c r="R59" s="1"/>
    </row>
    <row r="60" spans="1:18" s="2" customFormat="1" x14ac:dyDescent="0.25">
      <c r="A60" s="1"/>
      <c r="B60" s="1"/>
      <c r="C60" s="16"/>
      <c r="D60" s="1"/>
      <c r="J60" s="1"/>
      <c r="K60" s="1"/>
      <c r="L60" s="1"/>
      <c r="M60" s="1"/>
      <c r="N60" s="1"/>
      <c r="O60" s="1"/>
      <c r="P60" s="1"/>
      <c r="Q60" s="1"/>
      <c r="R60" s="1"/>
    </row>
    <row r="61" spans="1:18" s="2" customFormat="1" x14ac:dyDescent="0.25">
      <c r="A61" s="1"/>
      <c r="B61" s="15" t="s">
        <v>8</v>
      </c>
      <c r="C61" s="14"/>
      <c r="D61" s="13"/>
      <c r="J61" s="1"/>
      <c r="K61" s="1"/>
      <c r="L61" s="1"/>
      <c r="M61" s="1"/>
      <c r="N61" s="1"/>
      <c r="O61" s="1"/>
      <c r="P61" s="1"/>
      <c r="Q61" s="1"/>
      <c r="R61" s="1"/>
    </row>
    <row r="62" spans="1:18" s="2" customFormat="1" x14ac:dyDescent="0.25">
      <c r="A62" s="1"/>
      <c r="B62" s="12" t="s">
        <v>4</v>
      </c>
      <c r="C62" s="11" t="s">
        <v>3</v>
      </c>
      <c r="D62" s="10" t="s">
        <v>2</v>
      </c>
      <c r="J62" s="1"/>
      <c r="K62" s="1"/>
      <c r="L62" s="1"/>
      <c r="M62" s="1"/>
      <c r="N62" s="1"/>
      <c r="O62" s="1"/>
      <c r="P62" s="1"/>
      <c r="Q62" s="1"/>
      <c r="R62" s="1"/>
    </row>
    <row r="63" spans="1:18" s="2" customFormat="1" x14ac:dyDescent="0.25">
      <c r="A63" s="1"/>
      <c r="B63" s="9" t="s">
        <v>249</v>
      </c>
      <c r="C63" s="8">
        <v>22.4</v>
      </c>
      <c r="D63" s="7">
        <v>32</v>
      </c>
      <c r="J63" s="1"/>
      <c r="K63" s="1"/>
      <c r="L63" s="1"/>
      <c r="M63" s="1"/>
      <c r="N63" s="1"/>
      <c r="O63" s="1"/>
      <c r="P63" s="1"/>
      <c r="Q63" s="1"/>
      <c r="R63" s="1"/>
    </row>
    <row r="64" spans="1:18" s="2" customFormat="1" x14ac:dyDescent="0.25">
      <c r="A64" s="1"/>
      <c r="B64" s="6" t="s">
        <v>0</v>
      </c>
      <c r="C64" s="5">
        <f>SUM(C63:C63)</f>
        <v>22.4</v>
      </c>
      <c r="D64" s="4">
        <f>SUM(D63:D63)</f>
        <v>32</v>
      </c>
      <c r="J64" s="1"/>
      <c r="K64" s="1"/>
      <c r="L64" s="1"/>
      <c r="M64" s="1"/>
      <c r="N64" s="1"/>
      <c r="O64" s="1"/>
      <c r="P64" s="1"/>
      <c r="Q64" s="1"/>
      <c r="R64" s="1"/>
    </row>
    <row r="67" spans="1:18" s="2" customFormat="1" x14ac:dyDescent="0.25">
      <c r="A67" s="1"/>
      <c r="B67" s="15" t="s">
        <v>7</v>
      </c>
      <c r="C67" s="14"/>
      <c r="D67" s="13"/>
      <c r="J67" s="1"/>
      <c r="K67" s="1"/>
      <c r="L67" s="1"/>
      <c r="M67" s="1"/>
      <c r="N67" s="1"/>
      <c r="O67" s="1"/>
      <c r="P67" s="1"/>
      <c r="Q67" s="1"/>
      <c r="R67" s="1"/>
    </row>
    <row r="68" spans="1:18" s="2" customFormat="1" x14ac:dyDescent="0.25">
      <c r="A68" s="1"/>
      <c r="B68" s="12" t="s">
        <v>4</v>
      </c>
      <c r="C68" s="11" t="s">
        <v>3</v>
      </c>
      <c r="D68" s="10" t="s">
        <v>2</v>
      </c>
      <c r="J68" s="1"/>
      <c r="K68" s="1"/>
      <c r="L68" s="1"/>
      <c r="M68" s="1"/>
      <c r="N68" s="1"/>
      <c r="O68" s="1"/>
      <c r="P68" s="1"/>
      <c r="Q68" s="1"/>
      <c r="R68" s="1"/>
    </row>
    <row r="69" spans="1:18" s="2" customFormat="1" x14ac:dyDescent="0.25">
      <c r="A69" s="1"/>
      <c r="B69" s="9" t="s">
        <v>251</v>
      </c>
      <c r="C69" s="69">
        <v>86.4</v>
      </c>
      <c r="D69" s="67">
        <v>108</v>
      </c>
      <c r="J69" s="1"/>
      <c r="K69" s="1"/>
      <c r="L69" s="1"/>
      <c r="M69" s="1"/>
      <c r="N69" s="1"/>
      <c r="O69" s="1"/>
      <c r="P69" s="1"/>
      <c r="Q69" s="1"/>
      <c r="R69" s="1"/>
    </row>
    <row r="70" spans="1:18" s="2" customFormat="1" x14ac:dyDescent="0.25">
      <c r="A70" s="1"/>
      <c r="B70" s="9" t="s">
        <v>250</v>
      </c>
      <c r="C70" s="8">
        <v>48</v>
      </c>
      <c r="D70" s="7">
        <v>60</v>
      </c>
      <c r="J70" s="1"/>
      <c r="K70" s="1"/>
      <c r="L70" s="1"/>
      <c r="M70" s="1"/>
      <c r="N70" s="1"/>
      <c r="O70" s="1"/>
      <c r="P70" s="1"/>
      <c r="Q70" s="1"/>
      <c r="R70" s="1"/>
    </row>
    <row r="71" spans="1:18" s="2" customFormat="1" x14ac:dyDescent="0.25">
      <c r="A71" s="1"/>
      <c r="B71" s="6" t="s">
        <v>0</v>
      </c>
      <c r="C71" s="5">
        <f>SUM(C69:C70)</f>
        <v>134.4</v>
      </c>
      <c r="D71" s="4">
        <f>SUM(D69:D70)</f>
        <v>168</v>
      </c>
      <c r="J71" s="1"/>
      <c r="K71" s="1"/>
      <c r="L71" s="1"/>
      <c r="M71" s="1"/>
      <c r="N71" s="1"/>
      <c r="O71" s="1"/>
      <c r="P71" s="1"/>
      <c r="Q71" s="1"/>
      <c r="R71" s="1"/>
    </row>
    <row r="73" spans="1:18" s="2" customFormat="1" x14ac:dyDescent="0.25">
      <c r="A73" s="1"/>
      <c r="B73" s="15" t="s">
        <v>6</v>
      </c>
      <c r="C73" s="14"/>
      <c r="D73" s="13"/>
      <c r="J73" s="1"/>
      <c r="K73" s="1"/>
      <c r="L73" s="1"/>
      <c r="M73" s="1"/>
      <c r="N73" s="1"/>
      <c r="O73" s="1"/>
      <c r="P73" s="1"/>
      <c r="Q73" s="1"/>
      <c r="R73" s="1"/>
    </row>
    <row r="74" spans="1:18" s="2" customFormat="1" x14ac:dyDescent="0.25">
      <c r="A74" s="1"/>
      <c r="B74" s="12" t="s">
        <v>4</v>
      </c>
      <c r="C74" s="11" t="s">
        <v>3</v>
      </c>
      <c r="D74" s="10" t="s">
        <v>2</v>
      </c>
      <c r="J74" s="1"/>
      <c r="K74" s="1"/>
      <c r="L74" s="1"/>
      <c r="M74" s="1"/>
      <c r="N74" s="1"/>
      <c r="O74" s="1"/>
      <c r="P74" s="1"/>
      <c r="Q74" s="1"/>
      <c r="R74" s="1"/>
    </row>
    <row r="75" spans="1:18" s="2" customFormat="1" x14ac:dyDescent="0.25">
      <c r="A75" s="1"/>
      <c r="B75" s="9" t="s">
        <v>252</v>
      </c>
      <c r="C75" s="8">
        <v>40</v>
      </c>
      <c r="D75" s="7">
        <v>49.9</v>
      </c>
      <c r="J75" s="1"/>
      <c r="K75" s="1"/>
      <c r="L75" s="1"/>
      <c r="M75" s="1"/>
      <c r="N75" s="1"/>
      <c r="O75" s="1"/>
      <c r="P75" s="1"/>
      <c r="Q75" s="1"/>
      <c r="R75" s="1"/>
    </row>
    <row r="76" spans="1:18" s="2" customFormat="1" x14ac:dyDescent="0.25">
      <c r="A76" s="1"/>
      <c r="B76" s="6" t="s">
        <v>0</v>
      </c>
      <c r="C76" s="5">
        <f>SUBTOTAL(9,C75)</f>
        <v>40</v>
      </c>
      <c r="D76" s="4">
        <f>SUBTOTAL(9,D75)</f>
        <v>49.9</v>
      </c>
      <c r="J76" s="1"/>
      <c r="K76" s="1"/>
      <c r="L76" s="1"/>
      <c r="M76" s="1"/>
      <c r="N76" s="1"/>
      <c r="O76" s="1"/>
      <c r="P76" s="1"/>
      <c r="Q76" s="1"/>
      <c r="R76" s="1"/>
    </row>
    <row r="79" spans="1:18" x14ac:dyDescent="0.25">
      <c r="B79" s="15" t="s">
        <v>144</v>
      </c>
      <c r="C79" s="14"/>
      <c r="D79" s="13"/>
    </row>
    <row r="80" spans="1:18" x14ac:dyDescent="0.25">
      <c r="B80" s="12" t="s">
        <v>4</v>
      </c>
      <c r="C80" s="11" t="s">
        <v>3</v>
      </c>
      <c r="D80" s="10" t="s">
        <v>2</v>
      </c>
    </row>
    <row r="81" spans="2:4" x14ac:dyDescent="0.25">
      <c r="B81" s="9" t="s">
        <v>253</v>
      </c>
      <c r="C81" s="8">
        <v>195</v>
      </c>
      <c r="D81" s="7">
        <v>297</v>
      </c>
    </row>
    <row r="82" spans="2:4" x14ac:dyDescent="0.25">
      <c r="B82" s="6" t="s">
        <v>0</v>
      </c>
      <c r="C82" s="5">
        <f>SUM(C81:C81)</f>
        <v>195</v>
      </c>
      <c r="D82" s="4">
        <f>SUM(D81:D81)</f>
        <v>297</v>
      </c>
    </row>
  </sheetData>
  <autoFilter ref="A3:L41"/>
  <pageMargins left="0.70866141732283472" right="0.70866141732283472" top="0.74803149606299213" bottom="0.74803149606299213" header="0.31496062992125984" footer="0.31496062992125984"/>
  <pageSetup paperSize="9" scale="75" orientation="landscape" horizontalDpi="300" verticalDpi="300" r:id="rId1"/>
  <legacy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R87"/>
  <sheetViews>
    <sheetView tabSelected="1" view="pageBreakPreview" zoomScale="60" zoomScaleNormal="100" workbookViewId="0">
      <selection activeCell="C44" sqref="C44"/>
    </sheetView>
  </sheetViews>
  <sheetFormatPr defaultRowHeight="15" x14ac:dyDescent="0.25"/>
  <cols>
    <col min="1" max="1" width="13.5703125" style="1" customWidth="1"/>
    <col min="2" max="2" width="65.7109375" style="1" customWidth="1"/>
    <col min="3" max="3" width="18" style="3" customWidth="1"/>
    <col min="4" max="4" width="24.7109375" style="1" customWidth="1"/>
    <col min="5" max="6" width="13.28515625" style="2" customWidth="1"/>
    <col min="7" max="7" width="12.7109375" style="2" customWidth="1"/>
    <col min="8" max="8" width="10" style="2" customWidth="1"/>
    <col min="9" max="9" width="13.85546875" style="2" customWidth="1"/>
    <col min="10" max="10" width="0" style="1" hidden="1" customWidth="1"/>
    <col min="11" max="11" width="10.85546875" style="1" customWidth="1"/>
    <col min="12" max="12" width="12.28515625" style="1" hidden="1" customWidth="1"/>
    <col min="13" max="13" width="10.7109375" style="1" customWidth="1"/>
    <col min="14" max="14" width="13.5703125" style="1" customWidth="1"/>
    <col min="15" max="15" width="12.85546875" style="1" customWidth="1"/>
    <col min="16" max="16" width="9.140625" style="1"/>
    <col min="17" max="17" width="12.5703125" style="1" customWidth="1"/>
    <col min="18" max="18" width="11.5703125" style="1" customWidth="1"/>
    <col min="19" max="16384" width="9.140625" style="1"/>
  </cols>
  <sheetData>
    <row r="1" spans="1:13" ht="21" x14ac:dyDescent="0.35">
      <c r="A1" s="60"/>
      <c r="B1" s="3"/>
      <c r="D1" s="63" t="s">
        <v>254</v>
      </c>
      <c r="E1" s="25"/>
      <c r="F1" s="25"/>
      <c r="G1" s="24"/>
      <c r="H1" s="23"/>
      <c r="I1" s="62"/>
      <c r="J1" s="61"/>
      <c r="K1" s="20"/>
      <c r="L1" s="19"/>
    </row>
    <row r="2" spans="1:13" x14ac:dyDescent="0.25">
      <c r="A2" s="60"/>
      <c r="B2" s="3"/>
      <c r="D2" s="3"/>
      <c r="E2" s="25"/>
      <c r="F2" s="25"/>
      <c r="G2" s="24"/>
      <c r="H2" s="23"/>
      <c r="I2" s="22"/>
      <c r="J2" s="21"/>
      <c r="K2" s="20"/>
      <c r="L2" s="19"/>
    </row>
    <row r="3" spans="1:13" s="51" customFormat="1" ht="47.25" x14ac:dyDescent="0.25">
      <c r="A3" s="59" t="s">
        <v>26</v>
      </c>
      <c r="B3" s="58" t="s">
        <v>25</v>
      </c>
      <c r="C3" s="58" t="s">
        <v>24</v>
      </c>
      <c r="D3" s="58" t="s">
        <v>23</v>
      </c>
      <c r="E3" s="56" t="s">
        <v>22</v>
      </c>
      <c r="F3" s="56" t="s">
        <v>21</v>
      </c>
      <c r="G3" s="57" t="s">
        <v>20</v>
      </c>
      <c r="H3" s="56" t="s">
        <v>19</v>
      </c>
      <c r="I3" s="55" t="s">
        <v>18</v>
      </c>
      <c r="J3" s="55" t="s">
        <v>17</v>
      </c>
      <c r="K3" s="54" t="s">
        <v>16</v>
      </c>
      <c r="L3" s="53" t="s">
        <v>15</v>
      </c>
      <c r="M3" s="52" t="s">
        <v>14</v>
      </c>
    </row>
    <row r="4" spans="1:13" x14ac:dyDescent="0.25">
      <c r="A4" s="49">
        <v>42826</v>
      </c>
      <c r="B4" s="48" t="s">
        <v>162</v>
      </c>
      <c r="C4" s="45" t="s">
        <v>29</v>
      </c>
      <c r="D4" s="43" t="s">
        <v>11</v>
      </c>
      <c r="E4" s="44">
        <v>3.9</v>
      </c>
      <c r="F4" s="44">
        <f t="shared" ref="F4:F43" si="0">E4*G4</f>
        <v>3.9</v>
      </c>
      <c r="G4" s="43">
        <v>1</v>
      </c>
      <c r="H4" s="50">
        <v>10</v>
      </c>
      <c r="I4" s="41">
        <f t="shared" ref="I4:I43" si="1">H4*G4</f>
        <v>10</v>
      </c>
      <c r="J4" s="41">
        <v>4.8</v>
      </c>
      <c r="K4" s="40">
        <f t="shared" ref="K4:K43" si="2">I4-F4</f>
        <v>6.1</v>
      </c>
      <c r="L4" s="39">
        <f>K4</f>
        <v>6.1</v>
      </c>
      <c r="M4" s="38" t="s">
        <v>255</v>
      </c>
    </row>
    <row r="5" spans="1:13" x14ac:dyDescent="0.25">
      <c r="A5" s="49">
        <v>42826</v>
      </c>
      <c r="B5" s="48" t="s">
        <v>147</v>
      </c>
      <c r="C5" s="45" t="s">
        <v>45</v>
      </c>
      <c r="D5" s="43" t="s">
        <v>36</v>
      </c>
      <c r="E5" s="44">
        <v>24</v>
      </c>
      <c r="F5" s="44">
        <f t="shared" si="0"/>
        <v>24</v>
      </c>
      <c r="G5" s="43">
        <v>1</v>
      </c>
      <c r="H5" s="42">
        <v>30</v>
      </c>
      <c r="I5" s="41">
        <f t="shared" si="1"/>
        <v>30</v>
      </c>
      <c r="J5" s="41"/>
      <c r="K5" s="40">
        <f t="shared" si="2"/>
        <v>6</v>
      </c>
      <c r="L5" s="39">
        <f t="shared" ref="L5:L43" si="3">L4+K5</f>
        <v>12.1</v>
      </c>
      <c r="M5" s="38" t="s">
        <v>256</v>
      </c>
    </row>
    <row r="6" spans="1:13" x14ac:dyDescent="0.25">
      <c r="A6" s="49">
        <v>42826</v>
      </c>
      <c r="B6" s="43" t="s">
        <v>39</v>
      </c>
      <c r="C6" s="45" t="s">
        <v>177</v>
      </c>
      <c r="D6" s="43" t="s">
        <v>11</v>
      </c>
      <c r="E6" s="44">
        <v>3</v>
      </c>
      <c r="F6" s="44">
        <f t="shared" si="0"/>
        <v>3</v>
      </c>
      <c r="G6" s="43">
        <v>1</v>
      </c>
      <c r="H6" s="42">
        <v>10</v>
      </c>
      <c r="I6" s="41">
        <f t="shared" si="1"/>
        <v>10</v>
      </c>
      <c r="J6" s="41"/>
      <c r="K6" s="40">
        <f t="shared" si="2"/>
        <v>7</v>
      </c>
      <c r="L6" s="39">
        <f t="shared" si="3"/>
        <v>19.100000000000001</v>
      </c>
      <c r="M6" s="38" t="s">
        <v>257</v>
      </c>
    </row>
    <row r="7" spans="1:13" ht="16.5" customHeight="1" x14ac:dyDescent="0.25">
      <c r="A7" s="49">
        <v>42826</v>
      </c>
      <c r="B7" s="48" t="s">
        <v>44</v>
      </c>
      <c r="C7" s="45" t="s">
        <v>45</v>
      </c>
      <c r="D7" s="43" t="s">
        <v>36</v>
      </c>
      <c r="E7" s="44">
        <v>24</v>
      </c>
      <c r="F7" s="44">
        <f t="shared" si="0"/>
        <v>48</v>
      </c>
      <c r="G7" s="43">
        <v>2</v>
      </c>
      <c r="H7" s="42">
        <v>30</v>
      </c>
      <c r="I7" s="41">
        <f t="shared" si="1"/>
        <v>60</v>
      </c>
      <c r="J7" s="41"/>
      <c r="K7" s="40">
        <f t="shared" si="2"/>
        <v>12</v>
      </c>
      <c r="L7" s="39">
        <f t="shared" si="3"/>
        <v>31.1</v>
      </c>
      <c r="M7" s="38" t="s">
        <v>258</v>
      </c>
    </row>
    <row r="8" spans="1:13" x14ac:dyDescent="0.25">
      <c r="A8" s="49">
        <v>42826</v>
      </c>
      <c r="B8" s="48" t="s">
        <v>69</v>
      </c>
      <c r="C8" s="45" t="s">
        <v>70</v>
      </c>
      <c r="D8" s="43" t="s">
        <v>11</v>
      </c>
      <c r="E8" s="44">
        <v>3.4</v>
      </c>
      <c r="F8" s="44">
        <f t="shared" si="0"/>
        <v>3.4</v>
      </c>
      <c r="G8" s="43">
        <v>1</v>
      </c>
      <c r="H8" s="42">
        <v>15</v>
      </c>
      <c r="I8" s="41">
        <f t="shared" si="1"/>
        <v>15</v>
      </c>
      <c r="J8" s="41"/>
      <c r="K8" s="40">
        <f t="shared" si="2"/>
        <v>11.6</v>
      </c>
      <c r="L8" s="39">
        <f t="shared" si="3"/>
        <v>42.7</v>
      </c>
      <c r="M8" s="38" t="s">
        <v>259</v>
      </c>
    </row>
    <row r="9" spans="1:13" x14ac:dyDescent="0.25">
      <c r="A9" s="49">
        <v>42827</v>
      </c>
      <c r="B9" s="48" t="s">
        <v>126</v>
      </c>
      <c r="C9" s="45" t="s">
        <v>35</v>
      </c>
      <c r="D9" s="43" t="s">
        <v>36</v>
      </c>
      <c r="E9" s="44">
        <v>12</v>
      </c>
      <c r="F9" s="44">
        <f t="shared" si="0"/>
        <v>12</v>
      </c>
      <c r="G9" s="43">
        <v>1</v>
      </c>
      <c r="H9" s="42">
        <v>15</v>
      </c>
      <c r="I9" s="41">
        <f t="shared" si="1"/>
        <v>15</v>
      </c>
      <c r="J9" s="41"/>
      <c r="K9" s="40">
        <f t="shared" si="2"/>
        <v>3</v>
      </c>
      <c r="L9" s="39">
        <f t="shared" si="3"/>
        <v>45.7</v>
      </c>
      <c r="M9" s="38" t="s">
        <v>260</v>
      </c>
    </row>
    <row r="10" spans="1:13" x14ac:dyDescent="0.25">
      <c r="A10" s="49">
        <v>42827</v>
      </c>
      <c r="B10" s="43" t="s">
        <v>99</v>
      </c>
      <c r="C10" s="45" t="s">
        <v>76</v>
      </c>
      <c r="D10" s="43" t="s">
        <v>11</v>
      </c>
      <c r="E10" s="44">
        <v>4.7</v>
      </c>
      <c r="F10" s="44">
        <f t="shared" si="0"/>
        <v>4.7</v>
      </c>
      <c r="G10" s="43">
        <v>1</v>
      </c>
      <c r="H10" s="42">
        <v>20</v>
      </c>
      <c r="I10" s="41">
        <f t="shared" si="1"/>
        <v>20</v>
      </c>
      <c r="J10" s="41"/>
      <c r="K10" s="40">
        <f t="shared" si="2"/>
        <v>15.3</v>
      </c>
      <c r="L10" s="39">
        <f t="shared" si="3"/>
        <v>61</v>
      </c>
      <c r="M10" s="38" t="s">
        <v>261</v>
      </c>
    </row>
    <row r="11" spans="1:13" x14ac:dyDescent="0.25">
      <c r="A11" s="49">
        <v>42828</v>
      </c>
      <c r="B11" s="48" t="s">
        <v>34</v>
      </c>
      <c r="C11" s="45" t="s">
        <v>35</v>
      </c>
      <c r="D11" s="43" t="s">
        <v>36</v>
      </c>
      <c r="E11" s="44">
        <v>16</v>
      </c>
      <c r="F11" s="44">
        <f t="shared" si="0"/>
        <v>16</v>
      </c>
      <c r="G11" s="43">
        <v>1</v>
      </c>
      <c r="H11" s="42">
        <v>20</v>
      </c>
      <c r="I11" s="41">
        <f t="shared" si="1"/>
        <v>20</v>
      </c>
      <c r="J11" s="41"/>
      <c r="K11" s="40">
        <f t="shared" si="2"/>
        <v>4</v>
      </c>
      <c r="L11" s="39">
        <f t="shared" si="3"/>
        <v>65</v>
      </c>
      <c r="M11" s="38" t="s">
        <v>262</v>
      </c>
    </row>
    <row r="12" spans="1:13" x14ac:dyDescent="0.25">
      <c r="A12" s="49">
        <v>42829</v>
      </c>
      <c r="B12" s="48" t="s">
        <v>89</v>
      </c>
      <c r="C12" s="45" t="s">
        <v>35</v>
      </c>
      <c r="D12" s="43" t="s">
        <v>36</v>
      </c>
      <c r="E12" s="44">
        <v>12</v>
      </c>
      <c r="F12" s="44">
        <f t="shared" si="0"/>
        <v>12</v>
      </c>
      <c r="G12" s="43">
        <v>1</v>
      </c>
      <c r="H12" s="42">
        <v>15</v>
      </c>
      <c r="I12" s="41">
        <f t="shared" si="1"/>
        <v>15</v>
      </c>
      <c r="J12" s="41"/>
      <c r="K12" s="40">
        <f t="shared" si="2"/>
        <v>3</v>
      </c>
      <c r="L12" s="39">
        <f t="shared" si="3"/>
        <v>68</v>
      </c>
      <c r="M12" s="38" t="s">
        <v>263</v>
      </c>
    </row>
    <row r="13" spans="1:13" x14ac:dyDescent="0.25">
      <c r="A13" s="49">
        <v>42830</v>
      </c>
      <c r="B13" s="65" t="s">
        <v>264</v>
      </c>
      <c r="C13" s="45" t="s">
        <v>45</v>
      </c>
      <c r="D13" s="43" t="s">
        <v>36</v>
      </c>
      <c r="E13" s="44">
        <v>31.2</v>
      </c>
      <c r="F13" s="44">
        <f t="shared" si="0"/>
        <v>31.2</v>
      </c>
      <c r="G13" s="43">
        <v>1</v>
      </c>
      <c r="H13" s="42">
        <v>39</v>
      </c>
      <c r="I13" s="41">
        <f t="shared" si="1"/>
        <v>39</v>
      </c>
      <c r="J13" s="41"/>
      <c r="K13" s="40">
        <f t="shared" si="2"/>
        <v>7.8000000000000007</v>
      </c>
      <c r="L13" s="39">
        <f t="shared" si="3"/>
        <v>75.8</v>
      </c>
      <c r="M13" s="38" t="s">
        <v>265</v>
      </c>
    </row>
    <row r="14" spans="1:13" x14ac:dyDescent="0.25">
      <c r="A14" s="49">
        <v>42832</v>
      </c>
      <c r="B14" s="46" t="s">
        <v>51</v>
      </c>
      <c r="C14" s="45" t="s">
        <v>29</v>
      </c>
      <c r="D14" s="43" t="s">
        <v>11</v>
      </c>
      <c r="E14" s="44">
        <v>15.7</v>
      </c>
      <c r="F14" s="44">
        <f t="shared" si="0"/>
        <v>15.7</v>
      </c>
      <c r="G14" s="43">
        <v>1</v>
      </c>
      <c r="H14" s="42">
        <v>35</v>
      </c>
      <c r="I14" s="41">
        <f t="shared" si="1"/>
        <v>35</v>
      </c>
      <c r="J14" s="41"/>
      <c r="K14" s="40">
        <f t="shared" si="2"/>
        <v>19.3</v>
      </c>
      <c r="L14" s="39">
        <f t="shared" si="3"/>
        <v>95.1</v>
      </c>
      <c r="M14" s="38" t="s">
        <v>266</v>
      </c>
    </row>
    <row r="15" spans="1:13" x14ac:dyDescent="0.25">
      <c r="A15" s="49">
        <v>42832</v>
      </c>
      <c r="B15" s="46" t="s">
        <v>51</v>
      </c>
      <c r="C15" s="45" t="s">
        <v>29</v>
      </c>
      <c r="D15" s="43" t="s">
        <v>11</v>
      </c>
      <c r="E15" s="44">
        <v>15.7</v>
      </c>
      <c r="F15" s="44">
        <f t="shared" si="0"/>
        <v>15.7</v>
      </c>
      <c r="G15" s="43">
        <v>1</v>
      </c>
      <c r="H15" s="42">
        <v>35</v>
      </c>
      <c r="I15" s="41">
        <f t="shared" si="1"/>
        <v>35</v>
      </c>
      <c r="J15" s="41"/>
      <c r="K15" s="40">
        <f t="shared" si="2"/>
        <v>19.3</v>
      </c>
      <c r="L15" s="39">
        <f t="shared" si="3"/>
        <v>114.39999999999999</v>
      </c>
      <c r="M15" s="38" t="s">
        <v>267</v>
      </c>
    </row>
    <row r="16" spans="1:13" x14ac:dyDescent="0.25">
      <c r="A16" s="49">
        <v>42834</v>
      </c>
      <c r="B16" s="43" t="s">
        <v>75</v>
      </c>
      <c r="C16" s="45" t="s">
        <v>76</v>
      </c>
      <c r="D16" s="43" t="s">
        <v>11</v>
      </c>
      <c r="E16" s="44">
        <v>4.7</v>
      </c>
      <c r="F16" s="44">
        <f t="shared" si="0"/>
        <v>4.7</v>
      </c>
      <c r="G16" s="43">
        <v>1</v>
      </c>
      <c r="H16" s="42">
        <v>20</v>
      </c>
      <c r="I16" s="41">
        <f t="shared" si="1"/>
        <v>20</v>
      </c>
      <c r="J16" s="41"/>
      <c r="K16" s="40">
        <f t="shared" si="2"/>
        <v>15.3</v>
      </c>
      <c r="L16" s="39">
        <f t="shared" si="3"/>
        <v>129.69999999999999</v>
      </c>
      <c r="M16" s="38" t="s">
        <v>268</v>
      </c>
    </row>
    <row r="17" spans="1:14" x14ac:dyDescent="0.25">
      <c r="A17" s="49">
        <v>42834</v>
      </c>
      <c r="B17" s="43" t="s">
        <v>39</v>
      </c>
      <c r="C17" s="45" t="s">
        <v>177</v>
      </c>
      <c r="D17" s="43" t="s">
        <v>11</v>
      </c>
      <c r="E17" s="44">
        <v>3</v>
      </c>
      <c r="F17" s="44">
        <f t="shared" si="0"/>
        <v>3</v>
      </c>
      <c r="G17" s="43">
        <v>1</v>
      </c>
      <c r="H17" s="42">
        <v>10</v>
      </c>
      <c r="I17" s="41">
        <f t="shared" si="1"/>
        <v>10</v>
      </c>
      <c r="J17" s="41"/>
      <c r="K17" s="40">
        <f t="shared" si="2"/>
        <v>7</v>
      </c>
      <c r="L17" s="39">
        <f t="shared" si="3"/>
        <v>136.69999999999999</v>
      </c>
      <c r="M17" s="38" t="s">
        <v>268</v>
      </c>
    </row>
    <row r="18" spans="1:14" x14ac:dyDescent="0.25">
      <c r="A18" s="49">
        <v>42837</v>
      </c>
      <c r="B18" s="43" t="s">
        <v>39</v>
      </c>
      <c r="C18" s="45" t="s">
        <v>177</v>
      </c>
      <c r="D18" s="43" t="s">
        <v>11</v>
      </c>
      <c r="E18" s="44">
        <v>3</v>
      </c>
      <c r="F18" s="44">
        <f t="shared" si="0"/>
        <v>3</v>
      </c>
      <c r="G18" s="43">
        <v>1</v>
      </c>
      <c r="H18" s="42">
        <v>10</v>
      </c>
      <c r="I18" s="41">
        <f t="shared" si="1"/>
        <v>10</v>
      </c>
      <c r="J18" s="41"/>
      <c r="K18" s="40">
        <f t="shared" si="2"/>
        <v>7</v>
      </c>
      <c r="L18" s="39">
        <f t="shared" si="3"/>
        <v>143.69999999999999</v>
      </c>
      <c r="M18" s="38" t="s">
        <v>269</v>
      </c>
    </row>
    <row r="19" spans="1:14" x14ac:dyDescent="0.25">
      <c r="A19" s="49">
        <v>42838</v>
      </c>
      <c r="B19" s="43" t="s">
        <v>39</v>
      </c>
      <c r="C19" s="45" t="s">
        <v>177</v>
      </c>
      <c r="D19" s="43" t="s">
        <v>11</v>
      </c>
      <c r="E19" s="44">
        <v>3</v>
      </c>
      <c r="F19" s="44">
        <f t="shared" si="0"/>
        <v>6</v>
      </c>
      <c r="G19" s="43">
        <v>2</v>
      </c>
      <c r="H19" s="42">
        <v>10</v>
      </c>
      <c r="I19" s="41">
        <f t="shared" si="1"/>
        <v>20</v>
      </c>
      <c r="J19" s="41"/>
      <c r="K19" s="40">
        <f t="shared" si="2"/>
        <v>14</v>
      </c>
      <c r="L19" s="39">
        <f t="shared" si="3"/>
        <v>157.69999999999999</v>
      </c>
      <c r="M19" s="38" t="s">
        <v>270</v>
      </c>
    </row>
    <row r="20" spans="1:14" x14ac:dyDescent="0.25">
      <c r="A20" s="49">
        <v>42838</v>
      </c>
      <c r="B20" s="65" t="s">
        <v>264</v>
      </c>
      <c r="C20" s="45" t="s">
        <v>45</v>
      </c>
      <c r="D20" s="43" t="s">
        <v>36</v>
      </c>
      <c r="E20" s="44">
        <v>31.2</v>
      </c>
      <c r="F20" s="44">
        <f t="shared" si="0"/>
        <v>31.2</v>
      </c>
      <c r="G20" s="43">
        <v>1</v>
      </c>
      <c r="H20" s="42">
        <v>39</v>
      </c>
      <c r="I20" s="41">
        <f t="shared" si="1"/>
        <v>39</v>
      </c>
      <c r="J20" s="41"/>
      <c r="K20" s="40">
        <f t="shared" si="2"/>
        <v>7.8000000000000007</v>
      </c>
      <c r="L20" s="39">
        <f t="shared" si="3"/>
        <v>165.5</v>
      </c>
      <c r="M20" s="38" t="s">
        <v>271</v>
      </c>
    </row>
    <row r="21" spans="1:14" x14ac:dyDescent="0.25">
      <c r="A21" s="49">
        <v>42839</v>
      </c>
      <c r="B21" s="46" t="s">
        <v>51</v>
      </c>
      <c r="C21" s="45" t="s">
        <v>29</v>
      </c>
      <c r="D21" s="43" t="s">
        <v>11</v>
      </c>
      <c r="E21" s="44">
        <v>15.7</v>
      </c>
      <c r="F21" s="44">
        <f t="shared" si="0"/>
        <v>15.7</v>
      </c>
      <c r="G21" s="43">
        <v>1</v>
      </c>
      <c r="H21" s="42">
        <v>35</v>
      </c>
      <c r="I21" s="41">
        <f t="shared" si="1"/>
        <v>35</v>
      </c>
      <c r="J21" s="41"/>
      <c r="K21" s="40">
        <f t="shared" si="2"/>
        <v>19.3</v>
      </c>
      <c r="L21" s="39">
        <f t="shared" si="3"/>
        <v>184.8</v>
      </c>
      <c r="M21" s="38" t="s">
        <v>272</v>
      </c>
    </row>
    <row r="22" spans="1:14" x14ac:dyDescent="0.25">
      <c r="A22" s="49">
        <v>42840</v>
      </c>
      <c r="B22" s="43" t="s">
        <v>172</v>
      </c>
      <c r="C22" s="45" t="s">
        <v>173</v>
      </c>
      <c r="D22" s="43" t="s">
        <v>11</v>
      </c>
      <c r="E22" s="44">
        <v>4.5599999999999996</v>
      </c>
      <c r="F22" s="44">
        <f t="shared" si="0"/>
        <v>4.5599999999999996</v>
      </c>
      <c r="G22" s="43">
        <v>1</v>
      </c>
      <c r="H22" s="42">
        <v>12</v>
      </c>
      <c r="I22" s="41">
        <f t="shared" si="1"/>
        <v>12</v>
      </c>
      <c r="J22" s="41"/>
      <c r="K22" s="40">
        <f t="shared" si="2"/>
        <v>7.44</v>
      </c>
      <c r="L22" s="39">
        <f t="shared" si="3"/>
        <v>192.24</v>
      </c>
      <c r="M22" s="38" t="s">
        <v>273</v>
      </c>
    </row>
    <row r="23" spans="1:14" x14ac:dyDescent="0.25">
      <c r="A23" s="49">
        <v>42840</v>
      </c>
      <c r="B23" s="48" t="s">
        <v>62</v>
      </c>
      <c r="C23" s="45" t="s">
        <v>29</v>
      </c>
      <c r="D23" s="43" t="s">
        <v>11</v>
      </c>
      <c r="E23" s="44">
        <v>3.9</v>
      </c>
      <c r="F23" s="44">
        <f t="shared" si="0"/>
        <v>3.9</v>
      </c>
      <c r="G23" s="43">
        <v>1</v>
      </c>
      <c r="H23" s="42">
        <v>10</v>
      </c>
      <c r="I23" s="41">
        <f t="shared" si="1"/>
        <v>10</v>
      </c>
      <c r="J23" s="41"/>
      <c r="K23" s="40">
        <f t="shared" si="2"/>
        <v>6.1</v>
      </c>
      <c r="L23" s="39">
        <f t="shared" si="3"/>
        <v>198.34</v>
      </c>
      <c r="M23" s="38" t="s">
        <v>274</v>
      </c>
    </row>
    <row r="24" spans="1:14" x14ac:dyDescent="0.25">
      <c r="A24" s="49">
        <v>42840</v>
      </c>
      <c r="B24" s="43" t="s">
        <v>102</v>
      </c>
      <c r="C24" s="45" t="s">
        <v>45</v>
      </c>
      <c r="D24" s="43" t="s">
        <v>5</v>
      </c>
      <c r="E24" s="44">
        <v>18</v>
      </c>
      <c r="F24" s="44">
        <f t="shared" si="0"/>
        <v>18</v>
      </c>
      <c r="G24" s="43">
        <v>1</v>
      </c>
      <c r="H24" s="42">
        <v>25</v>
      </c>
      <c r="I24" s="41">
        <f t="shared" si="1"/>
        <v>25</v>
      </c>
      <c r="J24" s="41"/>
      <c r="K24" s="40">
        <f t="shared" si="2"/>
        <v>7</v>
      </c>
      <c r="L24" s="39">
        <f t="shared" si="3"/>
        <v>205.34</v>
      </c>
      <c r="M24" s="38" t="s">
        <v>275</v>
      </c>
    </row>
    <row r="25" spans="1:14" x14ac:dyDescent="0.25">
      <c r="A25" s="49">
        <v>42843</v>
      </c>
      <c r="B25" s="48" t="s">
        <v>89</v>
      </c>
      <c r="C25" s="45" t="s">
        <v>35</v>
      </c>
      <c r="D25" s="43" t="s">
        <v>36</v>
      </c>
      <c r="E25" s="44">
        <v>12</v>
      </c>
      <c r="F25" s="44">
        <f t="shared" si="0"/>
        <v>12</v>
      </c>
      <c r="G25" s="43">
        <v>1</v>
      </c>
      <c r="H25" s="42">
        <v>15</v>
      </c>
      <c r="I25" s="41">
        <f t="shared" si="1"/>
        <v>15</v>
      </c>
      <c r="J25" s="41"/>
      <c r="K25" s="40">
        <f t="shared" si="2"/>
        <v>3</v>
      </c>
      <c r="L25" s="39">
        <f t="shared" si="3"/>
        <v>208.34</v>
      </c>
      <c r="M25" s="38" t="s">
        <v>276</v>
      </c>
    </row>
    <row r="26" spans="1:14" x14ac:dyDescent="0.25">
      <c r="A26" s="47" t="s">
        <v>277</v>
      </c>
      <c r="B26" s="46" t="s">
        <v>278</v>
      </c>
      <c r="C26" s="45" t="s">
        <v>279</v>
      </c>
      <c r="D26" s="43" t="s">
        <v>11</v>
      </c>
      <c r="E26" s="44">
        <v>90</v>
      </c>
      <c r="F26" s="44">
        <v>540</v>
      </c>
      <c r="G26" s="43">
        <v>6</v>
      </c>
      <c r="H26" s="42">
        <v>120</v>
      </c>
      <c r="I26" s="41">
        <f t="shared" si="1"/>
        <v>720</v>
      </c>
      <c r="J26" s="41"/>
      <c r="K26" s="40">
        <f t="shared" si="2"/>
        <v>180</v>
      </c>
      <c r="L26" s="39">
        <f t="shared" si="3"/>
        <v>388.34000000000003</v>
      </c>
      <c r="M26" s="38" t="s">
        <v>280</v>
      </c>
    </row>
    <row r="27" spans="1:14" x14ac:dyDescent="0.25">
      <c r="A27" s="47" t="s">
        <v>281</v>
      </c>
      <c r="B27" s="43" t="s">
        <v>66</v>
      </c>
      <c r="C27" s="45" t="s">
        <v>45</v>
      </c>
      <c r="D27" s="43" t="s">
        <v>13</v>
      </c>
      <c r="E27" s="44">
        <v>17.5</v>
      </c>
      <c r="F27" s="44">
        <f t="shared" si="0"/>
        <v>17.5</v>
      </c>
      <c r="G27" s="43">
        <v>1</v>
      </c>
      <c r="H27" s="42">
        <v>25</v>
      </c>
      <c r="I27" s="41">
        <f t="shared" si="1"/>
        <v>25</v>
      </c>
      <c r="J27" s="41"/>
      <c r="K27" s="40">
        <f t="shared" si="2"/>
        <v>7.5</v>
      </c>
      <c r="L27" s="39">
        <f t="shared" si="3"/>
        <v>395.84000000000003</v>
      </c>
      <c r="M27" s="38" t="s">
        <v>282</v>
      </c>
    </row>
    <row r="28" spans="1:14" x14ac:dyDescent="0.25">
      <c r="A28" s="47" t="s">
        <v>281</v>
      </c>
      <c r="B28" s="48" t="s">
        <v>34</v>
      </c>
      <c r="C28" s="45" t="s">
        <v>35</v>
      </c>
      <c r="D28" s="43" t="s">
        <v>36</v>
      </c>
      <c r="E28" s="44">
        <v>16</v>
      </c>
      <c r="F28" s="44">
        <f t="shared" si="0"/>
        <v>32</v>
      </c>
      <c r="G28" s="43">
        <v>2</v>
      </c>
      <c r="H28" s="42">
        <v>20</v>
      </c>
      <c r="I28" s="41">
        <f t="shared" si="1"/>
        <v>40</v>
      </c>
      <c r="J28" s="41"/>
      <c r="K28" s="40">
        <f t="shared" si="2"/>
        <v>8</v>
      </c>
      <c r="L28" s="39">
        <f t="shared" si="3"/>
        <v>403.84000000000003</v>
      </c>
      <c r="M28" s="38" t="s">
        <v>283</v>
      </c>
    </row>
    <row r="29" spans="1:14" x14ac:dyDescent="0.25">
      <c r="A29" s="47" t="s">
        <v>281</v>
      </c>
      <c r="B29" s="65" t="s">
        <v>264</v>
      </c>
      <c r="C29" s="45" t="s">
        <v>45</v>
      </c>
      <c r="D29" s="43" t="s">
        <v>36</v>
      </c>
      <c r="E29" s="44">
        <v>31.2</v>
      </c>
      <c r="F29" s="44">
        <f t="shared" si="0"/>
        <v>31.2</v>
      </c>
      <c r="G29" s="43">
        <v>1</v>
      </c>
      <c r="H29" s="42">
        <v>39</v>
      </c>
      <c r="I29" s="41">
        <f t="shared" si="1"/>
        <v>39</v>
      </c>
      <c r="J29" s="41"/>
      <c r="K29" s="40">
        <f t="shared" si="2"/>
        <v>7.8000000000000007</v>
      </c>
      <c r="L29" s="39">
        <f t="shared" si="3"/>
        <v>411.64000000000004</v>
      </c>
      <c r="M29" s="38" t="s">
        <v>285</v>
      </c>
    </row>
    <row r="30" spans="1:14" x14ac:dyDescent="0.25">
      <c r="A30" s="47" t="s">
        <v>281</v>
      </c>
      <c r="B30" s="48" t="s">
        <v>130</v>
      </c>
      <c r="C30" s="45" t="s">
        <v>35</v>
      </c>
      <c r="D30" s="43" t="s">
        <v>36</v>
      </c>
      <c r="E30" s="44">
        <v>12</v>
      </c>
      <c r="F30" s="44">
        <f t="shared" si="0"/>
        <v>12</v>
      </c>
      <c r="G30" s="43">
        <v>1</v>
      </c>
      <c r="H30" s="42">
        <v>15</v>
      </c>
      <c r="I30" s="41">
        <f t="shared" si="1"/>
        <v>15</v>
      </c>
      <c r="J30" s="41"/>
      <c r="K30" s="40">
        <f t="shared" si="2"/>
        <v>3</v>
      </c>
      <c r="L30" s="39">
        <f t="shared" si="3"/>
        <v>414.64000000000004</v>
      </c>
      <c r="M30" s="38" t="s">
        <v>285</v>
      </c>
    </row>
    <row r="31" spans="1:14" x14ac:dyDescent="0.25">
      <c r="A31" s="47" t="s">
        <v>281</v>
      </c>
      <c r="B31" s="65" t="s">
        <v>284</v>
      </c>
      <c r="C31" s="45" t="s">
        <v>35</v>
      </c>
      <c r="D31" s="43" t="s">
        <v>36</v>
      </c>
      <c r="E31" s="44">
        <v>12</v>
      </c>
      <c r="F31" s="44">
        <f t="shared" si="0"/>
        <v>12</v>
      </c>
      <c r="G31" s="43">
        <v>1</v>
      </c>
      <c r="H31" s="42">
        <v>15</v>
      </c>
      <c r="I31" s="41">
        <f t="shared" si="1"/>
        <v>15</v>
      </c>
      <c r="J31" s="41"/>
      <c r="K31" s="40">
        <f t="shared" si="2"/>
        <v>3</v>
      </c>
      <c r="L31" s="39">
        <f t="shared" si="3"/>
        <v>417.64000000000004</v>
      </c>
      <c r="M31" s="38" t="s">
        <v>285</v>
      </c>
    </row>
    <row r="32" spans="1:14" x14ac:dyDescent="0.25">
      <c r="A32" s="47" t="s">
        <v>281</v>
      </c>
      <c r="B32" s="65" t="s">
        <v>83</v>
      </c>
      <c r="C32" s="45" t="s">
        <v>45</v>
      </c>
      <c r="D32" s="43" t="s">
        <v>36</v>
      </c>
      <c r="E32" s="44">
        <v>31.2</v>
      </c>
      <c r="F32" s="44">
        <f t="shared" si="0"/>
        <v>31.2</v>
      </c>
      <c r="G32" s="43">
        <v>1</v>
      </c>
      <c r="H32" s="42">
        <v>39</v>
      </c>
      <c r="I32" s="41">
        <f t="shared" si="1"/>
        <v>39</v>
      </c>
      <c r="J32" s="41"/>
      <c r="K32" s="40">
        <f t="shared" si="2"/>
        <v>7.8000000000000007</v>
      </c>
      <c r="L32" s="39">
        <f t="shared" si="3"/>
        <v>425.44000000000005</v>
      </c>
      <c r="M32" s="38" t="s">
        <v>286</v>
      </c>
      <c r="N32" s="66"/>
    </row>
    <row r="33" spans="1:13" x14ac:dyDescent="0.25">
      <c r="A33" s="47" t="s">
        <v>281</v>
      </c>
      <c r="B33" s="48" t="s">
        <v>28</v>
      </c>
      <c r="C33" s="45" t="s">
        <v>29</v>
      </c>
      <c r="D33" s="43" t="s">
        <v>11</v>
      </c>
      <c r="E33" s="44">
        <v>3.9</v>
      </c>
      <c r="F33" s="44">
        <f t="shared" si="0"/>
        <v>3.9</v>
      </c>
      <c r="G33" s="43">
        <v>1</v>
      </c>
      <c r="H33" s="42">
        <v>10</v>
      </c>
      <c r="I33" s="41">
        <f t="shared" si="1"/>
        <v>10</v>
      </c>
      <c r="J33" s="41"/>
      <c r="K33" s="40">
        <f t="shared" si="2"/>
        <v>6.1</v>
      </c>
      <c r="L33" s="39">
        <f t="shared" si="3"/>
        <v>431.54000000000008</v>
      </c>
      <c r="M33" s="38" t="s">
        <v>286</v>
      </c>
    </row>
    <row r="34" spans="1:13" x14ac:dyDescent="0.25">
      <c r="A34" s="47" t="s">
        <v>281</v>
      </c>
      <c r="B34" s="48" t="s">
        <v>62</v>
      </c>
      <c r="C34" s="45" t="s">
        <v>29</v>
      </c>
      <c r="D34" s="43" t="s">
        <v>11</v>
      </c>
      <c r="E34" s="44">
        <v>3.9</v>
      </c>
      <c r="F34" s="44">
        <f t="shared" si="0"/>
        <v>3.9</v>
      </c>
      <c r="G34" s="43">
        <v>1</v>
      </c>
      <c r="H34" s="42">
        <v>10</v>
      </c>
      <c r="I34" s="41">
        <f t="shared" si="1"/>
        <v>10</v>
      </c>
      <c r="J34" s="41"/>
      <c r="K34" s="40">
        <f t="shared" si="2"/>
        <v>6.1</v>
      </c>
      <c r="L34" s="39">
        <f t="shared" si="3"/>
        <v>437.6400000000001</v>
      </c>
      <c r="M34" s="38" t="s">
        <v>286</v>
      </c>
    </row>
    <row r="35" spans="1:13" x14ac:dyDescent="0.25">
      <c r="A35" s="47" t="s">
        <v>281</v>
      </c>
      <c r="B35" s="43" t="s">
        <v>187</v>
      </c>
      <c r="C35" s="45" t="s">
        <v>35</v>
      </c>
      <c r="D35" s="43" t="s">
        <v>185</v>
      </c>
      <c r="E35" s="44">
        <v>14</v>
      </c>
      <c r="F35" s="44">
        <f t="shared" si="0"/>
        <v>14</v>
      </c>
      <c r="G35" s="43">
        <v>1</v>
      </c>
      <c r="H35" s="42">
        <v>20</v>
      </c>
      <c r="I35" s="41">
        <f t="shared" si="1"/>
        <v>20</v>
      </c>
      <c r="J35" s="41"/>
      <c r="K35" s="40">
        <f t="shared" si="2"/>
        <v>6</v>
      </c>
      <c r="L35" s="39">
        <f t="shared" si="3"/>
        <v>443.6400000000001</v>
      </c>
      <c r="M35" s="38" t="s">
        <v>287</v>
      </c>
    </row>
    <row r="36" spans="1:13" x14ac:dyDescent="0.25">
      <c r="A36" s="47">
        <v>42850</v>
      </c>
      <c r="B36" s="48" t="s">
        <v>147</v>
      </c>
      <c r="C36" s="45" t="s">
        <v>45</v>
      </c>
      <c r="D36" s="43" t="s">
        <v>36</v>
      </c>
      <c r="E36" s="44">
        <v>24</v>
      </c>
      <c r="F36" s="44">
        <f t="shared" si="0"/>
        <v>72</v>
      </c>
      <c r="G36" s="43">
        <v>3</v>
      </c>
      <c r="H36" s="42">
        <v>30</v>
      </c>
      <c r="I36" s="41">
        <f t="shared" si="1"/>
        <v>90</v>
      </c>
      <c r="J36" s="41"/>
      <c r="K36" s="40">
        <f t="shared" si="2"/>
        <v>18</v>
      </c>
      <c r="L36" s="39">
        <f t="shared" si="3"/>
        <v>461.6400000000001</v>
      </c>
      <c r="M36" s="38" t="s">
        <v>288</v>
      </c>
    </row>
    <row r="37" spans="1:13" x14ac:dyDescent="0.25">
      <c r="A37" s="47">
        <v>42850</v>
      </c>
      <c r="B37" s="64" t="s">
        <v>289</v>
      </c>
      <c r="C37" s="45" t="s">
        <v>79</v>
      </c>
      <c r="D37" s="43" t="s">
        <v>80</v>
      </c>
      <c r="E37" s="44">
        <v>100</v>
      </c>
      <c r="F37" s="44">
        <f t="shared" si="0"/>
        <v>100</v>
      </c>
      <c r="G37" s="43">
        <v>1</v>
      </c>
      <c r="H37" s="42">
        <v>149</v>
      </c>
      <c r="I37" s="41">
        <f t="shared" si="1"/>
        <v>149</v>
      </c>
      <c r="J37" s="41"/>
      <c r="K37" s="40">
        <f t="shared" si="2"/>
        <v>49</v>
      </c>
      <c r="L37" s="39">
        <f t="shared" si="3"/>
        <v>510.6400000000001</v>
      </c>
      <c r="M37" s="38" t="s">
        <v>290</v>
      </c>
    </row>
    <row r="38" spans="1:13" x14ac:dyDescent="0.25">
      <c r="A38" s="47">
        <v>42850</v>
      </c>
      <c r="B38" s="46" t="s">
        <v>51</v>
      </c>
      <c r="C38" s="45" t="s">
        <v>29</v>
      </c>
      <c r="D38" s="43" t="s">
        <v>11</v>
      </c>
      <c r="E38" s="44">
        <v>15.7</v>
      </c>
      <c r="F38" s="44">
        <f t="shared" si="0"/>
        <v>15.7</v>
      </c>
      <c r="G38" s="43">
        <v>1</v>
      </c>
      <c r="H38" s="42">
        <v>35</v>
      </c>
      <c r="I38" s="41">
        <f t="shared" si="1"/>
        <v>35</v>
      </c>
      <c r="J38" s="41"/>
      <c r="K38" s="40">
        <f t="shared" si="2"/>
        <v>19.3</v>
      </c>
      <c r="L38" s="39">
        <f t="shared" si="3"/>
        <v>529.94000000000005</v>
      </c>
      <c r="M38" s="38" t="s">
        <v>290</v>
      </c>
    </row>
    <row r="39" spans="1:13" x14ac:dyDescent="0.25">
      <c r="A39" s="47">
        <v>42850</v>
      </c>
      <c r="B39" s="43" t="s">
        <v>99</v>
      </c>
      <c r="C39" s="45" t="s">
        <v>76</v>
      </c>
      <c r="D39" s="43" t="s">
        <v>11</v>
      </c>
      <c r="E39" s="44">
        <v>4.7</v>
      </c>
      <c r="F39" s="44">
        <f t="shared" si="0"/>
        <v>4.7</v>
      </c>
      <c r="G39" s="43">
        <v>1</v>
      </c>
      <c r="H39" s="42">
        <v>20</v>
      </c>
      <c r="I39" s="41">
        <f t="shared" si="1"/>
        <v>20</v>
      </c>
      <c r="J39" s="41"/>
      <c r="K39" s="40">
        <f t="shared" si="2"/>
        <v>15.3</v>
      </c>
      <c r="L39" s="39">
        <f t="shared" si="3"/>
        <v>545.24</v>
      </c>
      <c r="M39" s="38" t="s">
        <v>291</v>
      </c>
    </row>
    <row r="40" spans="1:13" x14ac:dyDescent="0.25">
      <c r="A40" s="47">
        <v>42850</v>
      </c>
      <c r="B40" s="46" t="s">
        <v>51</v>
      </c>
      <c r="C40" s="45" t="s">
        <v>29</v>
      </c>
      <c r="D40" s="43" t="s">
        <v>11</v>
      </c>
      <c r="E40" s="44">
        <v>15.7</v>
      </c>
      <c r="F40" s="44">
        <f t="shared" si="0"/>
        <v>15.7</v>
      </c>
      <c r="G40" s="43">
        <v>1</v>
      </c>
      <c r="H40" s="42">
        <v>35</v>
      </c>
      <c r="I40" s="41">
        <f t="shared" si="1"/>
        <v>35</v>
      </c>
      <c r="J40" s="41"/>
      <c r="K40" s="40">
        <f t="shared" si="2"/>
        <v>19.3</v>
      </c>
      <c r="L40" s="39">
        <f t="shared" si="3"/>
        <v>564.54</v>
      </c>
      <c r="M40" s="38" t="s">
        <v>292</v>
      </c>
    </row>
    <row r="41" spans="1:13" x14ac:dyDescent="0.25">
      <c r="A41" s="47" t="s">
        <v>293</v>
      </c>
      <c r="B41" s="48" t="s">
        <v>34</v>
      </c>
      <c r="C41" s="45" t="s">
        <v>35</v>
      </c>
      <c r="D41" s="43" t="s">
        <v>36</v>
      </c>
      <c r="E41" s="44">
        <v>16</v>
      </c>
      <c r="F41" s="44">
        <f t="shared" si="0"/>
        <v>16</v>
      </c>
      <c r="G41" s="43">
        <v>1</v>
      </c>
      <c r="H41" s="42">
        <v>20</v>
      </c>
      <c r="I41" s="41">
        <f t="shared" si="1"/>
        <v>20</v>
      </c>
      <c r="J41" s="41"/>
      <c r="K41" s="40">
        <f t="shared" si="2"/>
        <v>4</v>
      </c>
      <c r="L41" s="39">
        <f t="shared" si="3"/>
        <v>568.54</v>
      </c>
      <c r="M41" s="38" t="s">
        <v>294</v>
      </c>
    </row>
    <row r="42" spans="1:13" x14ac:dyDescent="0.25">
      <c r="A42" s="47" t="s">
        <v>293</v>
      </c>
      <c r="B42" s="48" t="s">
        <v>107</v>
      </c>
      <c r="C42" s="45" t="s">
        <v>108</v>
      </c>
      <c r="D42" s="43" t="s">
        <v>11</v>
      </c>
      <c r="E42" s="44">
        <v>3.5</v>
      </c>
      <c r="F42" s="44">
        <f t="shared" si="0"/>
        <v>3.5</v>
      </c>
      <c r="G42" s="43">
        <v>1</v>
      </c>
      <c r="H42" s="42">
        <v>5</v>
      </c>
      <c r="I42" s="41">
        <f t="shared" si="1"/>
        <v>5</v>
      </c>
      <c r="J42" s="41"/>
      <c r="K42" s="40">
        <f t="shared" si="2"/>
        <v>1.5</v>
      </c>
      <c r="L42" s="39">
        <f t="shared" si="3"/>
        <v>570.04</v>
      </c>
      <c r="M42" s="38" t="s">
        <v>295</v>
      </c>
    </row>
    <row r="43" spans="1:13" x14ac:dyDescent="0.25">
      <c r="A43" s="47" t="s">
        <v>297</v>
      </c>
      <c r="B43" s="48" t="s">
        <v>162</v>
      </c>
      <c r="C43" s="45" t="s">
        <v>29</v>
      </c>
      <c r="D43" s="43" t="s">
        <v>11</v>
      </c>
      <c r="E43" s="44">
        <v>3.9</v>
      </c>
      <c r="F43" s="44">
        <f t="shared" si="0"/>
        <v>3.9</v>
      </c>
      <c r="G43" s="43">
        <v>1</v>
      </c>
      <c r="H43" s="42">
        <v>10</v>
      </c>
      <c r="I43" s="41">
        <f t="shared" si="1"/>
        <v>10</v>
      </c>
      <c r="J43" s="41"/>
      <c r="K43" s="40">
        <f t="shared" si="2"/>
        <v>6.1</v>
      </c>
      <c r="L43" s="39">
        <f t="shared" si="3"/>
        <v>576.14</v>
      </c>
      <c r="M43" s="38" t="s">
        <v>296</v>
      </c>
    </row>
    <row r="44" spans="1:13" s="27" customFormat="1" ht="18.75" customHeight="1" x14ac:dyDescent="0.25">
      <c r="A44" s="37"/>
      <c r="B44" s="36" t="s">
        <v>0</v>
      </c>
      <c r="C44" s="35"/>
      <c r="D44" s="34"/>
      <c r="E44" s="33"/>
      <c r="F44" s="30">
        <f>SUBTOTAL(9,F4:F43)</f>
        <v>1220.8600000000001</v>
      </c>
      <c r="G44" s="32">
        <f>SUBTOTAL(9,G4:G43)</f>
        <v>50</v>
      </c>
      <c r="H44" s="31"/>
      <c r="I44" s="30">
        <f>SUBTOTAL(9,I4:I43)</f>
        <v>1797</v>
      </c>
      <c r="J44" s="29">
        <f>SUBTOTAL(9,J4:J43)</f>
        <v>4.8</v>
      </c>
      <c r="K44" s="29">
        <f>SUBTOTAL(9,K4:K43)</f>
        <v>576.14</v>
      </c>
      <c r="L44" s="28"/>
    </row>
    <row r="45" spans="1:13" x14ac:dyDescent="0.25">
      <c r="A45" s="3"/>
      <c r="B45" s="3"/>
      <c r="D45" s="26"/>
      <c r="E45" s="25"/>
      <c r="F45" s="25"/>
      <c r="G45" s="24"/>
      <c r="H45" s="23"/>
      <c r="I45" s="22"/>
      <c r="J45" s="21"/>
      <c r="K45" s="20"/>
      <c r="L45" s="19"/>
    </row>
    <row r="46" spans="1:13" x14ac:dyDescent="0.25">
      <c r="A46" s="3"/>
      <c r="B46" s="3"/>
      <c r="D46" s="26"/>
      <c r="E46" s="25"/>
      <c r="F46" s="25"/>
      <c r="G46" s="24"/>
      <c r="H46" s="23"/>
      <c r="I46" s="22"/>
      <c r="J46" s="21"/>
      <c r="K46" s="20"/>
      <c r="L46" s="19"/>
    </row>
    <row r="47" spans="1:13" x14ac:dyDescent="0.25">
      <c r="A47" s="3"/>
      <c r="B47" s="15" t="s">
        <v>13</v>
      </c>
      <c r="C47" s="14"/>
      <c r="D47" s="13"/>
      <c r="E47" s="25"/>
      <c r="F47" s="25"/>
      <c r="G47" s="24"/>
      <c r="H47" s="23"/>
      <c r="I47" s="22"/>
      <c r="J47" s="21"/>
      <c r="K47" s="20"/>
      <c r="L47" s="19"/>
    </row>
    <row r="48" spans="1:13" x14ac:dyDescent="0.25">
      <c r="A48" s="3"/>
      <c r="B48" s="12" t="s">
        <v>4</v>
      </c>
      <c r="C48" s="11" t="s">
        <v>3</v>
      </c>
      <c r="D48" s="10" t="s">
        <v>2</v>
      </c>
      <c r="E48" s="25"/>
      <c r="F48" s="25"/>
      <c r="G48" s="24"/>
      <c r="H48" s="23"/>
      <c r="I48" s="22"/>
      <c r="J48" s="21"/>
      <c r="K48" s="20"/>
      <c r="L48" s="19"/>
    </row>
    <row r="49" spans="1:18" x14ac:dyDescent="0.25">
      <c r="B49" s="9" t="s">
        <v>1</v>
      </c>
      <c r="C49" s="8">
        <v>17.5</v>
      </c>
      <c r="D49" s="7">
        <v>25</v>
      </c>
    </row>
    <row r="50" spans="1:18" ht="15.75" customHeight="1" x14ac:dyDescent="0.25">
      <c r="B50" s="6" t="s">
        <v>0</v>
      </c>
      <c r="C50" s="5">
        <f>SUM(C49:C49)</f>
        <v>17.5</v>
      </c>
      <c r="D50" s="4">
        <f>SUM(D49:D49)</f>
        <v>25</v>
      </c>
    </row>
    <row r="51" spans="1:18" s="17" customFormat="1" ht="18" customHeight="1" x14ac:dyDescent="0.25">
      <c r="B51" s="1"/>
      <c r="C51" s="16"/>
      <c r="D51" s="1"/>
      <c r="E51" s="18"/>
      <c r="F51" s="18"/>
      <c r="G51" s="18"/>
      <c r="H51" s="18"/>
      <c r="I51" s="18"/>
    </row>
    <row r="52" spans="1:18" x14ac:dyDescent="0.25">
      <c r="B52" s="15" t="s">
        <v>11</v>
      </c>
      <c r="C52" s="14"/>
      <c r="D52" s="13"/>
    </row>
    <row r="53" spans="1:18" s="2" customFormat="1" x14ac:dyDescent="0.25">
      <c r="A53" s="1"/>
      <c r="B53" s="12" t="s">
        <v>4</v>
      </c>
      <c r="C53" s="11" t="s">
        <v>3</v>
      </c>
      <c r="D53" s="10" t="s">
        <v>2</v>
      </c>
      <c r="J53" s="1"/>
      <c r="K53" s="1"/>
      <c r="L53" s="1"/>
      <c r="M53" s="1"/>
      <c r="N53" s="1"/>
      <c r="O53" s="1"/>
      <c r="P53" s="1"/>
      <c r="Q53" s="1"/>
      <c r="R53" s="1"/>
    </row>
    <row r="54" spans="1:18" s="2" customFormat="1" x14ac:dyDescent="0.25">
      <c r="A54" s="1"/>
      <c r="B54" s="9" t="s">
        <v>10</v>
      </c>
      <c r="C54" s="8">
        <v>14.1</v>
      </c>
      <c r="D54" s="7">
        <v>60</v>
      </c>
      <c r="J54" s="1"/>
      <c r="K54" s="1"/>
      <c r="L54" s="1"/>
      <c r="M54" s="1"/>
      <c r="N54" s="1"/>
      <c r="O54" s="1"/>
      <c r="P54" s="1"/>
      <c r="Q54" s="1"/>
      <c r="R54" s="1"/>
    </row>
    <row r="55" spans="1:18" s="2" customFormat="1" x14ac:dyDescent="0.25">
      <c r="A55" s="1"/>
      <c r="B55" s="9" t="s">
        <v>299</v>
      </c>
      <c r="C55" s="8">
        <v>3.4</v>
      </c>
      <c r="D55" s="7">
        <v>15</v>
      </c>
      <c r="J55" s="1"/>
      <c r="K55" s="1"/>
      <c r="L55" s="1"/>
      <c r="M55" s="1"/>
      <c r="N55" s="1"/>
      <c r="O55" s="1"/>
      <c r="P55" s="1"/>
      <c r="Q55" s="1"/>
      <c r="R55" s="1"/>
    </row>
    <row r="56" spans="1:18" s="2" customFormat="1" x14ac:dyDescent="0.25">
      <c r="A56" s="1"/>
      <c r="B56" s="9" t="s">
        <v>300</v>
      </c>
      <c r="C56" s="8">
        <v>15</v>
      </c>
      <c r="D56" s="7">
        <v>50</v>
      </c>
      <c r="J56" s="1"/>
      <c r="K56" s="1"/>
      <c r="L56" s="1"/>
      <c r="M56" s="1"/>
      <c r="N56" s="1"/>
      <c r="O56" s="1"/>
      <c r="P56" s="1"/>
      <c r="Q56" s="1"/>
      <c r="R56" s="1"/>
    </row>
    <row r="57" spans="1:18" s="2" customFormat="1" x14ac:dyDescent="0.25">
      <c r="A57" s="1"/>
      <c r="B57" s="9" t="s">
        <v>301</v>
      </c>
      <c r="C57" s="8">
        <v>3.5</v>
      </c>
      <c r="D57" s="7">
        <v>5</v>
      </c>
      <c r="J57" s="1"/>
      <c r="K57" s="1"/>
      <c r="L57" s="1"/>
      <c r="M57" s="1"/>
      <c r="N57" s="1"/>
      <c r="O57" s="1"/>
      <c r="P57" s="1"/>
      <c r="Q57" s="1"/>
      <c r="R57" s="1"/>
    </row>
    <row r="58" spans="1:18" s="2" customFormat="1" x14ac:dyDescent="0.25">
      <c r="A58" s="1"/>
      <c r="B58" s="9" t="s">
        <v>302</v>
      </c>
      <c r="C58" s="8">
        <v>78.5</v>
      </c>
      <c r="D58" s="7">
        <v>175</v>
      </c>
      <c r="J58" s="1"/>
      <c r="K58" s="1"/>
      <c r="L58" s="1"/>
      <c r="M58" s="1"/>
      <c r="N58" s="1"/>
      <c r="O58" s="1"/>
      <c r="P58" s="1"/>
      <c r="Q58" s="1"/>
      <c r="R58" s="1"/>
    </row>
    <row r="59" spans="1:18" s="2" customFormat="1" x14ac:dyDescent="0.25">
      <c r="A59" s="1"/>
      <c r="B59" s="9" t="s">
        <v>303</v>
      </c>
      <c r="C59" s="8">
        <v>19.5</v>
      </c>
      <c r="D59" s="7">
        <v>50</v>
      </c>
      <c r="J59" s="1"/>
      <c r="K59" s="1"/>
      <c r="L59" s="1"/>
      <c r="M59" s="1"/>
      <c r="N59" s="1"/>
      <c r="O59" s="1"/>
      <c r="P59" s="1"/>
      <c r="Q59" s="1"/>
      <c r="R59" s="1"/>
    </row>
    <row r="60" spans="1:18" s="2" customFormat="1" x14ac:dyDescent="0.25">
      <c r="A60" s="1"/>
      <c r="B60" s="9" t="s">
        <v>298</v>
      </c>
      <c r="C60" s="8">
        <v>540</v>
      </c>
      <c r="D60" s="7">
        <v>720</v>
      </c>
      <c r="J60" s="1"/>
      <c r="K60" s="1"/>
      <c r="L60" s="1"/>
      <c r="M60" s="1"/>
      <c r="N60" s="1"/>
      <c r="O60" s="1"/>
      <c r="P60" s="1"/>
      <c r="Q60" s="1"/>
      <c r="R60" s="1"/>
    </row>
    <row r="61" spans="1:18" s="2" customFormat="1" x14ac:dyDescent="0.25">
      <c r="A61" s="1"/>
      <c r="B61" s="9" t="s">
        <v>248</v>
      </c>
      <c r="C61" s="8">
        <v>4.5599999999999996</v>
      </c>
      <c r="D61" s="7">
        <v>12</v>
      </c>
      <c r="J61" s="1"/>
      <c r="K61" s="1"/>
      <c r="L61" s="1"/>
      <c r="M61" s="1"/>
      <c r="N61" s="1"/>
      <c r="O61" s="1"/>
      <c r="P61" s="1"/>
      <c r="Q61" s="1"/>
      <c r="R61" s="1"/>
    </row>
    <row r="62" spans="1:18" s="2" customFormat="1" x14ac:dyDescent="0.25">
      <c r="A62" s="1"/>
      <c r="B62" s="6" t="s">
        <v>0</v>
      </c>
      <c r="C62" s="5">
        <f>SUM(C54:C61)</f>
        <v>678.56</v>
      </c>
      <c r="D62" s="4">
        <f>SUM(D54:D61)</f>
        <v>1087</v>
      </c>
      <c r="J62" s="1"/>
      <c r="K62" s="1"/>
      <c r="L62" s="1"/>
      <c r="M62" s="1"/>
      <c r="N62" s="1"/>
      <c r="O62" s="1"/>
      <c r="P62" s="1"/>
      <c r="Q62" s="1"/>
      <c r="R62" s="1"/>
    </row>
    <row r="63" spans="1:18" s="2" customFormat="1" x14ac:dyDescent="0.25">
      <c r="A63" s="1"/>
      <c r="B63" s="1"/>
      <c r="C63" s="16"/>
      <c r="D63" s="1"/>
      <c r="J63" s="1"/>
      <c r="K63" s="1"/>
      <c r="L63" s="1"/>
      <c r="M63" s="1"/>
      <c r="N63" s="1"/>
      <c r="O63" s="1"/>
      <c r="P63" s="1"/>
      <c r="Q63" s="1"/>
      <c r="R63" s="1"/>
    </row>
    <row r="66" spans="1:18" s="2" customFormat="1" x14ac:dyDescent="0.25">
      <c r="A66" s="1"/>
      <c r="B66" s="15" t="s">
        <v>7</v>
      </c>
      <c r="C66" s="14"/>
      <c r="D66" s="13"/>
      <c r="J66" s="1"/>
      <c r="K66" s="1"/>
      <c r="L66" s="1"/>
      <c r="M66" s="1"/>
      <c r="N66" s="1"/>
      <c r="O66" s="1"/>
      <c r="P66" s="1"/>
      <c r="Q66" s="1"/>
      <c r="R66" s="1"/>
    </row>
    <row r="67" spans="1:18" s="2" customFormat="1" x14ac:dyDescent="0.25">
      <c r="A67" s="1"/>
      <c r="B67" s="12" t="s">
        <v>4</v>
      </c>
      <c r="C67" s="11" t="s">
        <v>3</v>
      </c>
      <c r="D67" s="10" t="s">
        <v>2</v>
      </c>
      <c r="J67" s="1"/>
      <c r="K67" s="1"/>
      <c r="L67" s="1"/>
      <c r="M67" s="1"/>
      <c r="N67" s="1"/>
      <c r="O67" s="1"/>
      <c r="P67" s="1"/>
      <c r="Q67" s="1"/>
      <c r="R67" s="1"/>
    </row>
    <row r="68" spans="1:18" s="2" customFormat="1" x14ac:dyDescent="0.25">
      <c r="A68" s="1"/>
      <c r="B68" s="9" t="s">
        <v>305</v>
      </c>
      <c r="C68" s="69">
        <v>268.8</v>
      </c>
      <c r="D68" s="67">
        <v>336</v>
      </c>
      <c r="J68" s="1"/>
      <c r="K68" s="1"/>
      <c r="L68" s="1"/>
      <c r="M68" s="1"/>
      <c r="N68" s="1"/>
      <c r="O68" s="1"/>
      <c r="P68" s="1"/>
      <c r="Q68" s="1"/>
      <c r="R68" s="1"/>
    </row>
    <row r="69" spans="1:18" s="2" customFormat="1" x14ac:dyDescent="0.25">
      <c r="A69" s="1"/>
      <c r="B69" s="9" t="s">
        <v>304</v>
      </c>
      <c r="C69" s="8">
        <v>124</v>
      </c>
      <c r="D69" s="7">
        <v>155</v>
      </c>
      <c r="J69" s="1"/>
      <c r="K69" s="1"/>
      <c r="L69" s="1"/>
      <c r="M69" s="1"/>
      <c r="N69" s="1"/>
      <c r="O69" s="1"/>
      <c r="P69" s="1"/>
      <c r="Q69" s="1"/>
      <c r="R69" s="1"/>
    </row>
    <row r="70" spans="1:18" s="2" customFormat="1" x14ac:dyDescent="0.25">
      <c r="A70" s="1"/>
      <c r="B70" s="6" t="s">
        <v>0</v>
      </c>
      <c r="C70" s="5">
        <f>SUM(C68:C69)</f>
        <v>392.8</v>
      </c>
      <c r="D70" s="4">
        <f>SUM(D68:D69)</f>
        <v>491</v>
      </c>
      <c r="J70" s="1"/>
      <c r="K70" s="1"/>
      <c r="L70" s="1"/>
      <c r="M70" s="1"/>
      <c r="N70" s="1"/>
      <c r="O70" s="1"/>
      <c r="P70" s="1"/>
      <c r="Q70" s="1"/>
      <c r="R70" s="1"/>
    </row>
    <row r="72" spans="1:18" s="2" customFormat="1" x14ac:dyDescent="0.25">
      <c r="A72" s="1"/>
      <c r="B72" s="15" t="s">
        <v>5</v>
      </c>
      <c r="C72" s="14"/>
      <c r="D72" s="13"/>
      <c r="J72" s="1"/>
      <c r="K72" s="1"/>
      <c r="L72" s="1"/>
      <c r="M72" s="1"/>
      <c r="N72" s="1"/>
      <c r="O72" s="1"/>
      <c r="P72" s="1"/>
      <c r="Q72" s="1"/>
      <c r="R72" s="1"/>
    </row>
    <row r="73" spans="1:18" s="2" customFormat="1" x14ac:dyDescent="0.25">
      <c r="A73" s="1"/>
      <c r="B73" s="12" t="s">
        <v>4</v>
      </c>
      <c r="C73" s="11" t="s">
        <v>3</v>
      </c>
      <c r="D73" s="10" t="s">
        <v>2</v>
      </c>
      <c r="J73" s="1"/>
      <c r="K73" s="1"/>
      <c r="L73" s="1"/>
      <c r="M73" s="1"/>
      <c r="N73" s="1"/>
      <c r="O73" s="1"/>
      <c r="P73" s="1"/>
      <c r="Q73" s="1"/>
      <c r="R73" s="1"/>
    </row>
    <row r="74" spans="1:18" s="2" customFormat="1" x14ac:dyDescent="0.25">
      <c r="A74" s="1"/>
      <c r="B74" s="9" t="s">
        <v>1</v>
      </c>
      <c r="C74" s="8">
        <v>18</v>
      </c>
      <c r="D74" s="7">
        <v>25</v>
      </c>
      <c r="J74" s="1"/>
      <c r="K74" s="1"/>
      <c r="L74" s="1"/>
      <c r="M74" s="1"/>
      <c r="N74" s="1"/>
      <c r="O74" s="1"/>
      <c r="P74" s="1"/>
      <c r="Q74" s="1"/>
      <c r="R74" s="1"/>
    </row>
    <row r="75" spans="1:18" s="2" customFormat="1" x14ac:dyDescent="0.25">
      <c r="A75" s="1"/>
      <c r="B75" s="6" t="s">
        <v>0</v>
      </c>
      <c r="C75" s="5">
        <f>SUM(C74:C74)</f>
        <v>18</v>
      </c>
      <c r="D75" s="4">
        <f>SUM(D74:D74)</f>
        <v>25</v>
      </c>
      <c r="J75" s="1"/>
      <c r="K75" s="1"/>
      <c r="L75" s="1"/>
      <c r="M75" s="1"/>
      <c r="N75" s="1"/>
      <c r="O75" s="1"/>
      <c r="P75" s="1"/>
      <c r="Q75" s="1"/>
      <c r="R75" s="1"/>
    </row>
    <row r="78" spans="1:18" x14ac:dyDescent="0.25">
      <c r="B78" s="15" t="s">
        <v>144</v>
      </c>
      <c r="C78" s="14"/>
      <c r="D78" s="13"/>
    </row>
    <row r="79" spans="1:18" x14ac:dyDescent="0.25">
      <c r="B79" s="12" t="s">
        <v>4</v>
      </c>
      <c r="C79" s="11" t="s">
        <v>3</v>
      </c>
      <c r="D79" s="10" t="s">
        <v>2</v>
      </c>
    </row>
    <row r="80" spans="1:18" s="2" customFormat="1" x14ac:dyDescent="0.25">
      <c r="A80" s="1"/>
      <c r="B80" s="9" t="s">
        <v>145</v>
      </c>
      <c r="C80" s="8">
        <v>100</v>
      </c>
      <c r="D80" s="7">
        <v>149</v>
      </c>
      <c r="J80" s="1"/>
      <c r="K80" s="1"/>
      <c r="L80" s="1"/>
      <c r="M80" s="1"/>
      <c r="N80" s="1"/>
      <c r="O80" s="1"/>
      <c r="P80" s="1"/>
      <c r="Q80" s="1"/>
      <c r="R80" s="1"/>
    </row>
    <row r="81" spans="1:18" s="2" customFormat="1" x14ac:dyDescent="0.25">
      <c r="A81" s="1"/>
      <c r="B81" s="6" t="s">
        <v>0</v>
      </c>
      <c r="C81" s="5">
        <f>SUM(C80:C80)</f>
        <v>100</v>
      </c>
      <c r="D81" s="4">
        <f>SUM(D80:D80)</f>
        <v>149</v>
      </c>
      <c r="J81" s="1"/>
      <c r="K81" s="1"/>
      <c r="L81" s="1"/>
      <c r="M81" s="1"/>
      <c r="N81" s="1"/>
      <c r="O81" s="1"/>
      <c r="P81" s="1"/>
      <c r="Q81" s="1"/>
      <c r="R81" s="1"/>
    </row>
    <row r="84" spans="1:18" x14ac:dyDescent="0.25">
      <c r="B84" s="15" t="s">
        <v>185</v>
      </c>
      <c r="C84" s="14"/>
      <c r="D84" s="13"/>
    </row>
    <row r="85" spans="1:18" x14ac:dyDescent="0.25">
      <c r="B85" s="12" t="s">
        <v>4</v>
      </c>
      <c r="C85" s="11" t="s">
        <v>3</v>
      </c>
      <c r="D85" s="10" t="s">
        <v>2</v>
      </c>
    </row>
    <row r="86" spans="1:18" x14ac:dyDescent="0.25">
      <c r="B86" s="9" t="s">
        <v>131</v>
      </c>
      <c r="C86" s="8">
        <v>14</v>
      </c>
      <c r="D86" s="7">
        <v>20</v>
      </c>
    </row>
    <row r="87" spans="1:18" x14ac:dyDescent="0.25">
      <c r="B87" s="6" t="s">
        <v>0</v>
      </c>
      <c r="C87" s="5">
        <f>SUM(C86:C86)</f>
        <v>14</v>
      </c>
      <c r="D87" s="4">
        <f>SUM(D86:D86)</f>
        <v>20</v>
      </c>
    </row>
  </sheetData>
  <autoFilter ref="A3:L43"/>
  <pageMargins left="0.70866141732283472" right="0.70866141732283472" top="0.74803149606299213" bottom="0.74803149606299213" header="0.31496062992125984" footer="0.31496062992125984"/>
  <pageSetup paperSize="9" scale="61" orientation="landscape" horizontalDpi="300" verticalDpi="300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1</vt:i4>
      </vt:variant>
    </vt:vector>
  </HeadingPairs>
  <TitlesOfParts>
    <vt:vector size="5" baseType="lpstr">
      <vt:lpstr>TIC Daily Merchandise Jan' </vt:lpstr>
      <vt:lpstr>TIC Daily Merchandise Feb'17 </vt:lpstr>
      <vt:lpstr>TIC Daily Merchandise Mac'17</vt:lpstr>
      <vt:lpstr>TIC Daily Merchandise April</vt:lpstr>
      <vt:lpstr>'TIC Daily Merchandise April'!Print_Area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MICHELLE</cp:lastModifiedBy>
  <cp:lastPrinted>2017-05-05T07:37:23Z</cp:lastPrinted>
  <dcterms:created xsi:type="dcterms:W3CDTF">2017-01-11T02:40:49Z</dcterms:created>
  <dcterms:modified xsi:type="dcterms:W3CDTF">2017-05-05T07:37:26Z</dcterms:modified>
</cp:coreProperties>
</file>