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18\"/>
    </mc:Choice>
  </mc:AlternateContent>
  <bookViews>
    <workbookView xWindow="0" yWindow="0" windowWidth="20490" windowHeight="8835"/>
  </bookViews>
  <sheets>
    <sheet name="TIC Daily Merchandise January" sheetId="1" r:id="rId1"/>
  </sheets>
  <definedNames>
    <definedName name="_xlnm._FilterDatabase" localSheetId="0" hidden="1">'TIC Daily Merchandise January'!$A$3:$L$42</definedName>
    <definedName name="_xlnm.Print_Area" localSheetId="0">'TIC Daily Merchandise January'!$A$1:$M$43</definedName>
  </definedNames>
  <calcPr calcId="162913"/>
</workbook>
</file>

<file path=xl/calcChain.xml><?xml version="1.0" encoding="utf-8"?>
<calcChain xmlns="http://schemas.openxmlformats.org/spreadsheetml/2006/main">
  <c r="D70" i="1" l="1"/>
  <c r="C70" i="1"/>
  <c r="I41" i="1" l="1"/>
  <c r="I42" i="1"/>
  <c r="F41" i="1"/>
  <c r="F42" i="1"/>
  <c r="K42" i="1" l="1"/>
  <c r="K41" i="1"/>
  <c r="D82" i="1"/>
  <c r="C82" i="1"/>
  <c r="D76" i="1"/>
  <c r="C76" i="1"/>
  <c r="D63" i="1"/>
  <c r="C63" i="1"/>
  <c r="D57" i="1"/>
  <c r="C57" i="1"/>
  <c r="J43" i="1"/>
  <c r="G43" i="1"/>
  <c r="I40" i="1"/>
  <c r="F40" i="1"/>
  <c r="I39" i="1"/>
  <c r="F39" i="1"/>
  <c r="I38" i="1"/>
  <c r="F38" i="1"/>
  <c r="I37" i="1"/>
  <c r="F37" i="1"/>
  <c r="I36" i="1"/>
  <c r="F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10" i="1"/>
  <c r="I9" i="1"/>
  <c r="F9" i="1"/>
  <c r="I8" i="1"/>
  <c r="F8" i="1"/>
  <c r="I7" i="1"/>
  <c r="F7" i="1"/>
  <c r="I6" i="1"/>
  <c r="F6" i="1"/>
  <c r="I5" i="1"/>
  <c r="F5" i="1"/>
  <c r="I4" i="1"/>
  <c r="F4" i="1"/>
  <c r="K25" i="1" l="1"/>
  <c r="K27" i="1"/>
  <c r="K35" i="1"/>
  <c r="K37" i="1"/>
  <c r="K39" i="1"/>
  <c r="K33" i="1"/>
  <c r="K31" i="1"/>
  <c r="K29" i="1"/>
  <c r="F43" i="1"/>
  <c r="K23" i="1"/>
  <c r="K21" i="1"/>
  <c r="K19" i="1"/>
  <c r="K17" i="1"/>
  <c r="K15" i="1"/>
  <c r="K13" i="1"/>
  <c r="K11" i="1"/>
  <c r="K9" i="1"/>
  <c r="K7" i="1"/>
  <c r="K5" i="1"/>
  <c r="I43" i="1"/>
  <c r="K6" i="1"/>
  <c r="K8" i="1"/>
  <c r="K10" i="1"/>
  <c r="K12" i="1"/>
  <c r="K14" i="1"/>
  <c r="K16" i="1"/>
  <c r="K18" i="1"/>
  <c r="K20" i="1"/>
  <c r="K24" i="1"/>
  <c r="K26" i="1"/>
  <c r="K28" i="1"/>
  <c r="K30" i="1"/>
  <c r="K32" i="1"/>
  <c r="K34" i="1"/>
  <c r="K36" i="1"/>
  <c r="K38" i="1"/>
  <c r="K22" i="1"/>
  <c r="K40" i="1"/>
  <c r="K4" i="1"/>
  <c r="K43" i="1" l="1"/>
  <c r="L4" i="1"/>
  <c r="L5" i="1" s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l="1"/>
  <c r="L42" i="1" s="1"/>
</calcChain>
</file>

<file path=xl/sharedStrings.xml><?xml version="1.0" encoding="utf-8"?>
<sst xmlns="http://schemas.openxmlformats.org/spreadsheetml/2006/main" count="210" uniqueCount="102">
  <si>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</si>
  <si>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</si>
  <si>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</si>
  <si>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</si>
  <si>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</si>
  <si>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</si>
  <si>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</si>
  <si>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</si>
  <si>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</si>
  <si>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</si>
  <si>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</si>
  <si>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</si>
  <si>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Receipt No.</t>
  </si>
  <si>
    <t>Souvenir set</t>
  </si>
  <si>
    <t>PGT</t>
  </si>
  <si>
    <t>Peranakan Tile Magnet (Single) - Two Flower</t>
  </si>
  <si>
    <t>Magnet</t>
  </si>
  <si>
    <t>Postcard</t>
  </si>
  <si>
    <t>Studio Howard</t>
  </si>
  <si>
    <t>Street of Harmony Mug</t>
  </si>
  <si>
    <t>Mug</t>
  </si>
  <si>
    <t>Terracotta Tiles</t>
  </si>
  <si>
    <t>Red Star Production</t>
  </si>
  <si>
    <t>Peranakan Tile Magnet (Single) - Lily White</t>
  </si>
  <si>
    <t>Postcards - Ernest Zacharevic</t>
  </si>
  <si>
    <t>Clarity Publishing Sdn. Bhd.</t>
  </si>
  <si>
    <t>Peranakan Tiles Magnet (Box)</t>
  </si>
  <si>
    <t>George Town Eco Pens</t>
  </si>
  <si>
    <t>Pen</t>
  </si>
  <si>
    <t>Book</t>
  </si>
  <si>
    <t>Penang Glorious Food Postcards</t>
  </si>
  <si>
    <t>Penang Heritage Food</t>
  </si>
  <si>
    <t>Ong Jin Teong</t>
  </si>
  <si>
    <t>Street Art Notebook</t>
  </si>
  <si>
    <t>Penang Long Cotton Bag</t>
  </si>
  <si>
    <t>Bag</t>
  </si>
  <si>
    <t>Peranakan Tile Magnet (Single) - Round Green</t>
  </si>
  <si>
    <t>Scenes of Penang Postcards</t>
  </si>
  <si>
    <t>TOTAL</t>
  </si>
  <si>
    <t>Items</t>
  </si>
  <si>
    <t>Cost</t>
  </si>
  <si>
    <t>Sales</t>
  </si>
  <si>
    <t>Clarity 8</t>
  </si>
  <si>
    <t>Purchase - Postcard (4)</t>
  </si>
  <si>
    <t>Red Star Publication</t>
  </si>
  <si>
    <t>Purchase - Terracotta Tile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</si>
  <si>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2018</t>
    </r>
  </si>
  <si>
    <t>Terracotta Tiles -  Old Motorcycle Standard Edition</t>
  </si>
  <si>
    <t>001810</t>
  </si>
  <si>
    <t>001811</t>
  </si>
  <si>
    <t>001812</t>
  </si>
  <si>
    <t>001813</t>
  </si>
  <si>
    <t>001814</t>
  </si>
  <si>
    <t>001815</t>
  </si>
  <si>
    <t>001816</t>
  </si>
  <si>
    <t>Disposable Raincoat</t>
  </si>
  <si>
    <t>Raincoat</t>
  </si>
  <si>
    <t>001817</t>
  </si>
  <si>
    <t>001818</t>
  </si>
  <si>
    <t>VIP Souvenir Set</t>
  </si>
  <si>
    <t>001819</t>
  </si>
  <si>
    <t>Penang Calendar 2018</t>
  </si>
  <si>
    <t>Calendar</t>
  </si>
  <si>
    <t>001820</t>
  </si>
  <si>
    <t>001821</t>
  </si>
  <si>
    <t>Art is Rubbish is Art</t>
  </si>
  <si>
    <t>001822</t>
  </si>
  <si>
    <t>001823</t>
  </si>
  <si>
    <t>001824</t>
  </si>
  <si>
    <t>001825</t>
  </si>
  <si>
    <t>001826</t>
  </si>
  <si>
    <t>001827</t>
  </si>
  <si>
    <t>001828</t>
  </si>
  <si>
    <t>001829</t>
  </si>
  <si>
    <t>001830</t>
  </si>
  <si>
    <t>001831</t>
  </si>
  <si>
    <t>001832</t>
  </si>
  <si>
    <t xml:space="preserve"> Penang Architecture Postcard</t>
  </si>
  <si>
    <t>001833</t>
  </si>
  <si>
    <t>001834</t>
  </si>
  <si>
    <t>001835</t>
  </si>
  <si>
    <t>Penang Short Cotton Bag</t>
  </si>
  <si>
    <t>001836</t>
  </si>
  <si>
    <t>001837</t>
  </si>
  <si>
    <t>Printed Note Card (Colour)</t>
  </si>
  <si>
    <t>Penang Silver Collar Pin</t>
  </si>
  <si>
    <t>Collar Pin</t>
  </si>
  <si>
    <t>001838</t>
  </si>
  <si>
    <t>001839</t>
  </si>
  <si>
    <t>001840</t>
  </si>
  <si>
    <t>Purchase - Postcard (7)</t>
  </si>
  <si>
    <t>Purchase - Book (2)</t>
  </si>
  <si>
    <t>Purchase - Bag (5)</t>
  </si>
  <si>
    <t>Purchase - Collar Pin (3)</t>
  </si>
  <si>
    <t>Purchase- Mug (1)</t>
  </si>
  <si>
    <t>Purchase - Pen (2)</t>
  </si>
  <si>
    <t>Purchase- Souvenier (1)</t>
  </si>
  <si>
    <t>Purchase - Raincoat (8)</t>
  </si>
  <si>
    <t>Purchase - Magnet - set of 4 (7)</t>
  </si>
  <si>
    <t>Purchase - Magnet - single (3)</t>
  </si>
  <si>
    <t>Purchase - Calander (1)</t>
  </si>
  <si>
    <t>Purchase - Penang Heritage Food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</si>
</sst>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7" fillId="0" borderId="0"/>
  </cellStyleXfs>
  <cellXfs count="71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1" xfId="1" applyNumberFormat="1" applyFont="1" applyFill="1" applyBorder="1" applyAlignment="1"/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2" xfId="1" applyNumberFormat="1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6" fontId="10" fillId="0" borderId="2" xfId="1" applyNumberFormat="1" applyFont="1" applyFill="1" applyBorder="1" applyAlignment="1">
      <alignment horizontal="center"/>
    </xf>
    <xf numFmtId="165" fontId="10" fillId="0" borderId="3" xfId="1" applyNumberFormat="1" applyFont="1" applyFill="1" applyBorder="1" applyAlignment="1">
      <alignment horizontal="center" wrapText="1"/>
    </xf>
    <xf numFmtId="165" fontId="11" fillId="0" borderId="2" xfId="1" applyNumberFormat="1" applyFont="1" applyBorder="1" applyAlignment="1">
      <alignment horizontal="center" wrapText="1"/>
    </xf>
    <xf numFmtId="165" fontId="10" fillId="0" borderId="2" xfId="1" applyNumberFormat="1" applyFont="1" applyBorder="1" applyAlignment="1">
      <alignment horizontal="center" wrapText="1"/>
    </xf>
    <xf numFmtId="49" fontId="12" fillId="0" borderId="2" xfId="0" applyNumberFormat="1" applyFont="1" applyBorder="1" applyAlignment="1">
      <alignment horizontal="center" wrapText="1"/>
    </xf>
    <xf numFmtId="0" fontId="1" fillId="0" borderId="0" xfId="1" applyFont="1"/>
    <xf numFmtId="167" fontId="0" fillId="0" borderId="2" xfId="0" applyNumberFormat="1" applyBorder="1"/>
    <xf numFmtId="0" fontId="0" fillId="0" borderId="2" xfId="0" applyFill="1" applyBorder="1"/>
    <xf numFmtId="0" fontId="0" fillId="0" borderId="2" xfId="1" applyFont="1" applyBorder="1" applyAlignment="1">
      <alignment horizontal="center"/>
    </xf>
    <xf numFmtId="0" fontId="0" fillId="0" borderId="2" xfId="0" applyBorder="1"/>
    <xf numFmtId="165" fontId="5" fillId="0" borderId="2" xfId="1" applyNumberFormat="1" applyFont="1" applyFill="1" applyBorder="1" applyAlignment="1"/>
    <xf numFmtId="165" fontId="13" fillId="0" borderId="2" xfId="2" applyNumberFormat="1" applyFont="1" applyFill="1" applyBorder="1" applyAlignment="1"/>
    <xf numFmtId="165" fontId="14" fillId="0" borderId="3" xfId="2" applyNumberFormat="1" applyFont="1" applyFill="1" applyBorder="1" applyAlignment="1"/>
    <xf numFmtId="165" fontId="5" fillId="0" borderId="2" xfId="1" applyNumberFormat="1" applyFont="1" applyBorder="1" applyAlignment="1"/>
    <xf numFmtId="165" fontId="9" fillId="0" borderId="2" xfId="1" applyNumberFormat="1" applyFont="1" applyBorder="1" applyAlignment="1"/>
    <xf numFmtId="49" fontId="0" fillId="0" borderId="2" xfId="0" applyNumberFormat="1" applyBorder="1" applyAlignment="1">
      <alignment horizontal="right"/>
    </xf>
    <xf numFmtId="165" fontId="13" fillId="0" borderId="2" xfId="1" applyNumberFormat="1" applyFont="1" applyFill="1" applyBorder="1" applyAlignment="1"/>
    <xf numFmtId="49" fontId="0" fillId="2" borderId="2" xfId="0" applyNumberFormat="1" applyFill="1" applyBorder="1" applyAlignment="1">
      <alignment horizontal="right"/>
    </xf>
    <xf numFmtId="0" fontId="0" fillId="2" borderId="0" xfId="1" applyFont="1" applyFill="1"/>
    <xf numFmtId="0" fontId="1" fillId="2" borderId="0" xfId="1" applyFill="1"/>
    <xf numFmtId="0" fontId="0" fillId="0" borderId="2" xfId="0" applyBorder="1" applyAlignment="1">
      <alignment wrapText="1"/>
    </xf>
    <xf numFmtId="167" fontId="0" fillId="0" borderId="2" xfId="0" applyNumberFormat="1" applyBorder="1" applyAlignment="1">
      <alignment horizontal="right"/>
    </xf>
    <xf numFmtId="0" fontId="0" fillId="0" borderId="4" xfId="0" applyFill="1" applyBorder="1"/>
    <xf numFmtId="0" fontId="1" fillId="3" borderId="3" xfId="1" applyFill="1" applyBorder="1" applyAlignment="1">
      <alignment vertical="center"/>
    </xf>
    <xf numFmtId="0" fontId="2" fillId="3" borderId="5" xfId="1" applyFont="1" applyFill="1" applyBorder="1" applyAlignment="1">
      <alignment vertical="center"/>
    </xf>
    <xf numFmtId="0" fontId="1" fillId="3" borderId="5" xfId="1" applyFill="1" applyBorder="1" applyAlignment="1">
      <alignment horizontal="center" vertical="center"/>
    </xf>
    <xf numFmtId="0" fontId="1" fillId="3" borderId="5" xfId="1" applyFill="1" applyBorder="1" applyAlignment="1">
      <alignment vertical="center"/>
    </xf>
    <xf numFmtId="0" fontId="6" fillId="3" borderId="6" xfId="1" applyFont="1" applyFill="1" applyBorder="1" applyAlignment="1">
      <alignment vertical="center"/>
    </xf>
    <xf numFmtId="43" fontId="10" fillId="3" borderId="2" xfId="2" applyFont="1" applyFill="1" applyBorder="1" applyAlignment="1">
      <alignment vertical="center"/>
    </xf>
    <xf numFmtId="0" fontId="6" fillId="3" borderId="2" xfId="1" applyFont="1" applyFill="1" applyBorder="1" applyAlignment="1">
      <alignment vertical="center"/>
    </xf>
    <xf numFmtId="0" fontId="10" fillId="3" borderId="2" xfId="1" applyFont="1" applyFill="1" applyBorder="1" applyAlignment="1">
      <alignment vertical="center"/>
    </xf>
    <xf numFmtId="43" fontId="15" fillId="3" borderId="2" xfId="2" applyFont="1" applyFill="1" applyBorder="1" applyAlignment="1">
      <alignment vertical="center"/>
    </xf>
    <xf numFmtId="0" fontId="1" fillId="3" borderId="2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1" fillId="0" borderId="0" xfId="1" applyAlignment="1">
      <alignment horizontal="center" vertical="center"/>
    </xf>
    <xf numFmtId="43" fontId="0" fillId="0" borderId="0" xfId="2" applyFont="1" applyAlignment="1">
      <alignment horizontal="center"/>
    </xf>
    <xf numFmtId="0" fontId="1" fillId="0" borderId="0" xfId="1" applyFill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43" fontId="0" fillId="0" borderId="7" xfId="2" applyFont="1" applyBorder="1" applyAlignment="1">
      <alignment horizontal="center"/>
    </xf>
    <xf numFmtId="0" fontId="16" fillId="0" borderId="7" xfId="1" applyFont="1" applyBorder="1" applyAlignment="1">
      <alignment horizontal="center"/>
    </xf>
    <xf numFmtId="0" fontId="1" fillId="0" borderId="0" xfId="1" applyFill="1"/>
    <xf numFmtId="0" fontId="2" fillId="0" borderId="2" xfId="1" applyFont="1" applyBorder="1"/>
    <xf numFmtId="43" fontId="2" fillId="0" borderId="2" xfId="2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0" fillId="0" borderId="2" xfId="1" applyFont="1" applyBorder="1"/>
    <xf numFmtId="43" fontId="0" fillId="0" borderId="2" xfId="2" applyFont="1" applyBorder="1" applyAlignment="1">
      <alignment horizontal="center"/>
    </xf>
    <xf numFmtId="43" fontId="0" fillId="0" borderId="2" xfId="2" applyFont="1" applyBorder="1"/>
    <xf numFmtId="0" fontId="2" fillId="0" borderId="2" xfId="1" applyFont="1" applyBorder="1" applyAlignment="1">
      <alignment horizontal="left" vertical="center"/>
    </xf>
    <xf numFmtId="43" fontId="2" fillId="0" borderId="2" xfId="2" applyFont="1" applyBorder="1" applyAlignment="1">
      <alignment horizontal="center" vertical="center"/>
    </xf>
    <xf numFmtId="43" fontId="2" fillId="0" borderId="2" xfId="1" applyNumberFormat="1" applyFont="1" applyBorder="1" applyAlignment="1">
      <alignment horizontal="center" vertical="center"/>
    </xf>
    <xf numFmtId="43" fontId="1" fillId="0" borderId="2" xfId="2" applyFont="1" applyBorder="1" applyAlignment="1">
      <alignment horizontal="center"/>
    </xf>
    <xf numFmtId="0" fontId="1" fillId="0" borderId="2" xfId="1" applyFont="1" applyBorder="1" applyAlignment="1">
      <alignment horizontal="right"/>
    </xf>
  </cellXfs>
  <cellStyles count="4">
    <cellStyle name="Comma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tabSelected="1" view="pageBreakPreview" zoomScale="60" zoomScaleNormal="100" workbookViewId="0">
      <selection activeCell="O22" sqref="O22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46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43102</v>
      </c>
      <c r="B4" s="38" t="s">
        <v>47</v>
      </c>
      <c r="C4" s="26" t="s">
        <v>21</v>
      </c>
      <c r="D4" s="27" t="s">
        <v>22</v>
      </c>
      <c r="E4" s="28">
        <v>65</v>
      </c>
      <c r="F4" s="28">
        <f t="shared" ref="F4:F42" si="0">E4*G4</f>
        <v>65</v>
      </c>
      <c r="G4" s="27">
        <v>1</v>
      </c>
      <c r="H4" s="29">
        <v>99</v>
      </c>
      <c r="I4" s="30">
        <f t="shared" ref="I4:I42" si="1">H4*G4</f>
        <v>99</v>
      </c>
      <c r="J4" s="30">
        <v>4.8</v>
      </c>
      <c r="K4" s="31">
        <f t="shared" ref="K4:K42" si="2">I4-F4</f>
        <v>34</v>
      </c>
      <c r="L4" s="32">
        <f>K4</f>
        <v>34</v>
      </c>
      <c r="M4" s="33" t="s">
        <v>48</v>
      </c>
    </row>
    <row r="5" spans="1:15" x14ac:dyDescent="0.25">
      <c r="A5" s="24">
        <v>43103</v>
      </c>
      <c r="B5" s="40" t="s">
        <v>26</v>
      </c>
      <c r="C5" s="26" t="s">
        <v>16</v>
      </c>
      <c r="D5" s="27" t="s">
        <v>14</v>
      </c>
      <c r="E5" s="28">
        <v>16.829999999999998</v>
      </c>
      <c r="F5" s="28">
        <f t="shared" si="0"/>
        <v>16.829999999999998</v>
      </c>
      <c r="G5" s="27">
        <v>1</v>
      </c>
      <c r="H5" s="34">
        <v>35</v>
      </c>
      <c r="I5" s="30">
        <f t="shared" si="1"/>
        <v>35</v>
      </c>
      <c r="J5" s="30"/>
      <c r="K5" s="31">
        <f t="shared" si="2"/>
        <v>18.170000000000002</v>
      </c>
      <c r="L5" s="32">
        <f t="shared" ref="L5:L41" si="3">L4+K5</f>
        <v>52.17</v>
      </c>
      <c r="M5" s="35" t="s">
        <v>49</v>
      </c>
      <c r="N5" s="36"/>
      <c r="O5" s="37"/>
    </row>
    <row r="6" spans="1:15" x14ac:dyDescent="0.25">
      <c r="A6" s="24">
        <v>43104</v>
      </c>
      <c r="B6" s="27" t="s">
        <v>27</v>
      </c>
      <c r="C6" s="26" t="s">
        <v>28</v>
      </c>
      <c r="D6" s="27" t="s">
        <v>14</v>
      </c>
      <c r="E6" s="28">
        <v>3</v>
      </c>
      <c r="F6" s="28">
        <f t="shared" si="0"/>
        <v>3</v>
      </c>
      <c r="G6" s="27">
        <v>1</v>
      </c>
      <c r="H6" s="34">
        <v>10</v>
      </c>
      <c r="I6" s="30">
        <f t="shared" si="1"/>
        <v>10</v>
      </c>
      <c r="J6" s="30"/>
      <c r="K6" s="31">
        <f t="shared" si="2"/>
        <v>7</v>
      </c>
      <c r="L6" s="32">
        <f t="shared" si="3"/>
        <v>59.17</v>
      </c>
      <c r="M6" s="33" t="s">
        <v>50</v>
      </c>
    </row>
    <row r="7" spans="1:15" ht="16.5" customHeight="1" x14ac:dyDescent="0.25">
      <c r="A7" s="24">
        <v>43104</v>
      </c>
      <c r="B7" s="25" t="s">
        <v>36</v>
      </c>
      <c r="C7" s="26" t="s">
        <v>16</v>
      </c>
      <c r="D7" s="27" t="s">
        <v>14</v>
      </c>
      <c r="E7" s="28">
        <v>4.1900000000000004</v>
      </c>
      <c r="F7" s="28">
        <f t="shared" si="0"/>
        <v>4.1900000000000004</v>
      </c>
      <c r="G7" s="27">
        <v>1</v>
      </c>
      <c r="H7" s="34">
        <v>10</v>
      </c>
      <c r="I7" s="30">
        <f t="shared" si="1"/>
        <v>10</v>
      </c>
      <c r="J7" s="30"/>
      <c r="K7" s="31">
        <f t="shared" si="2"/>
        <v>5.81</v>
      </c>
      <c r="L7" s="32">
        <f t="shared" si="3"/>
        <v>64.98</v>
      </c>
      <c r="M7" s="33" t="s">
        <v>51</v>
      </c>
    </row>
    <row r="8" spans="1:15" x14ac:dyDescent="0.25">
      <c r="A8" s="24">
        <v>43104</v>
      </c>
      <c r="B8" s="25" t="s">
        <v>33</v>
      </c>
      <c r="C8" s="26" t="s">
        <v>29</v>
      </c>
      <c r="D8" s="27" t="s">
        <v>25</v>
      </c>
      <c r="E8" s="28">
        <v>28</v>
      </c>
      <c r="F8" s="28">
        <f t="shared" si="0"/>
        <v>28</v>
      </c>
      <c r="G8" s="27">
        <v>1</v>
      </c>
      <c r="H8" s="34">
        <v>35</v>
      </c>
      <c r="I8" s="30">
        <f t="shared" si="1"/>
        <v>35</v>
      </c>
      <c r="J8" s="30"/>
      <c r="K8" s="31">
        <f t="shared" si="2"/>
        <v>7</v>
      </c>
      <c r="L8" s="32">
        <f t="shared" si="3"/>
        <v>71.98</v>
      </c>
      <c r="M8" s="33" t="s">
        <v>51</v>
      </c>
    </row>
    <row r="9" spans="1:15" x14ac:dyDescent="0.25">
      <c r="A9" s="24">
        <v>43105</v>
      </c>
      <c r="B9" s="25" t="s">
        <v>15</v>
      </c>
      <c r="C9" s="26" t="s">
        <v>16</v>
      </c>
      <c r="D9" s="27" t="s">
        <v>14</v>
      </c>
      <c r="E9" s="28">
        <v>4.1900000000000004</v>
      </c>
      <c r="F9" s="28">
        <f t="shared" si="0"/>
        <v>4.1900000000000004</v>
      </c>
      <c r="G9" s="27">
        <v>1</v>
      </c>
      <c r="H9" s="34">
        <v>10</v>
      </c>
      <c r="I9" s="30">
        <f t="shared" si="1"/>
        <v>10</v>
      </c>
      <c r="J9" s="30"/>
      <c r="K9" s="31">
        <f t="shared" si="2"/>
        <v>5.81</v>
      </c>
      <c r="L9" s="32">
        <f t="shared" si="3"/>
        <v>77.790000000000006</v>
      </c>
      <c r="M9" s="33" t="s">
        <v>52</v>
      </c>
    </row>
    <row r="10" spans="1:15" x14ac:dyDescent="0.25">
      <c r="A10" s="24">
        <v>43105</v>
      </c>
      <c r="B10" s="27" t="s">
        <v>31</v>
      </c>
      <c r="C10" s="26" t="s">
        <v>29</v>
      </c>
      <c r="D10" s="27" t="s">
        <v>32</v>
      </c>
      <c r="E10" s="28">
        <v>40</v>
      </c>
      <c r="F10" s="28">
        <f t="shared" si="0"/>
        <v>40</v>
      </c>
      <c r="G10" s="27">
        <v>1</v>
      </c>
      <c r="H10" s="34">
        <v>49.9</v>
      </c>
      <c r="I10" s="30">
        <f t="shared" si="1"/>
        <v>49.9</v>
      </c>
      <c r="J10" s="30"/>
      <c r="K10" s="31">
        <f t="shared" si="2"/>
        <v>9.8999999999999986</v>
      </c>
      <c r="L10" s="32">
        <f t="shared" si="3"/>
        <v>87.69</v>
      </c>
      <c r="M10" s="33" t="s">
        <v>53</v>
      </c>
    </row>
    <row r="11" spans="1:15" x14ac:dyDescent="0.25">
      <c r="A11" s="24">
        <v>43108</v>
      </c>
      <c r="B11" s="27" t="s">
        <v>34</v>
      </c>
      <c r="C11" s="26" t="s">
        <v>35</v>
      </c>
      <c r="D11" s="27" t="s">
        <v>14</v>
      </c>
      <c r="E11" s="28">
        <v>4.7</v>
      </c>
      <c r="F11" s="28">
        <f t="shared" si="0"/>
        <v>4.7</v>
      </c>
      <c r="G11" s="27">
        <v>1</v>
      </c>
      <c r="H11" s="34">
        <v>20</v>
      </c>
      <c r="I11" s="30">
        <f t="shared" si="1"/>
        <v>20</v>
      </c>
      <c r="J11" s="30"/>
      <c r="K11" s="31">
        <f t="shared" si="2"/>
        <v>15.3</v>
      </c>
      <c r="L11" s="32">
        <f t="shared" si="3"/>
        <v>102.99</v>
      </c>
      <c r="M11" s="33" t="s">
        <v>54</v>
      </c>
    </row>
    <row r="12" spans="1:15" x14ac:dyDescent="0.25">
      <c r="A12" s="24">
        <v>43108</v>
      </c>
      <c r="B12" s="25" t="s">
        <v>55</v>
      </c>
      <c r="C12" s="26" t="s">
        <v>56</v>
      </c>
      <c r="D12" s="27" t="s">
        <v>14</v>
      </c>
      <c r="E12" s="28">
        <v>3.6</v>
      </c>
      <c r="F12" s="28">
        <f t="shared" si="0"/>
        <v>3.6</v>
      </c>
      <c r="G12" s="27">
        <v>1</v>
      </c>
      <c r="H12" s="34">
        <v>5</v>
      </c>
      <c r="I12" s="30">
        <f t="shared" si="1"/>
        <v>5</v>
      </c>
      <c r="J12" s="30"/>
      <c r="K12" s="31">
        <f t="shared" si="2"/>
        <v>1.4</v>
      </c>
      <c r="L12" s="32">
        <f t="shared" si="3"/>
        <v>104.39</v>
      </c>
      <c r="M12" s="33" t="s">
        <v>54</v>
      </c>
    </row>
    <row r="13" spans="1:15" x14ac:dyDescent="0.25">
      <c r="A13" s="39">
        <v>43108</v>
      </c>
      <c r="B13" s="25" t="s">
        <v>30</v>
      </c>
      <c r="C13" s="26" t="s">
        <v>17</v>
      </c>
      <c r="D13" s="27" t="s">
        <v>25</v>
      </c>
      <c r="E13" s="28">
        <v>12</v>
      </c>
      <c r="F13" s="28">
        <f t="shared" si="0"/>
        <v>12</v>
      </c>
      <c r="G13" s="27">
        <v>1</v>
      </c>
      <c r="H13" s="34">
        <v>15</v>
      </c>
      <c r="I13" s="30">
        <f t="shared" si="1"/>
        <v>15</v>
      </c>
      <c r="J13" s="30"/>
      <c r="K13" s="31">
        <f t="shared" si="2"/>
        <v>3</v>
      </c>
      <c r="L13" s="32">
        <f t="shared" si="3"/>
        <v>107.39</v>
      </c>
      <c r="M13" s="33" t="s">
        <v>57</v>
      </c>
    </row>
    <row r="14" spans="1:15" x14ac:dyDescent="0.25">
      <c r="A14" s="39">
        <v>43109</v>
      </c>
      <c r="B14" s="25" t="s">
        <v>55</v>
      </c>
      <c r="C14" s="26" t="s">
        <v>56</v>
      </c>
      <c r="D14" s="27" t="s">
        <v>14</v>
      </c>
      <c r="E14" s="28">
        <v>3.6</v>
      </c>
      <c r="F14" s="28">
        <f t="shared" si="0"/>
        <v>7.2</v>
      </c>
      <c r="G14" s="27">
        <v>2</v>
      </c>
      <c r="H14" s="34">
        <v>5</v>
      </c>
      <c r="I14" s="30">
        <f t="shared" si="1"/>
        <v>10</v>
      </c>
      <c r="J14" s="30"/>
      <c r="K14" s="31">
        <f t="shared" si="2"/>
        <v>2.8</v>
      </c>
      <c r="L14" s="32">
        <f t="shared" si="3"/>
        <v>110.19</v>
      </c>
      <c r="M14" s="33" t="s">
        <v>58</v>
      </c>
    </row>
    <row r="15" spans="1:15" x14ac:dyDescent="0.25">
      <c r="A15" s="39">
        <v>43109</v>
      </c>
      <c r="B15" s="25" t="s">
        <v>59</v>
      </c>
      <c r="C15" s="26" t="s">
        <v>13</v>
      </c>
      <c r="D15" s="27" t="s">
        <v>14</v>
      </c>
      <c r="E15" s="28">
        <v>42.718000000000004</v>
      </c>
      <c r="F15" s="28">
        <f t="shared" si="0"/>
        <v>42.718000000000004</v>
      </c>
      <c r="G15" s="27">
        <v>1</v>
      </c>
      <c r="H15" s="34">
        <v>70</v>
      </c>
      <c r="I15" s="30">
        <f>H15*G15</f>
        <v>70</v>
      </c>
      <c r="J15" s="30"/>
      <c r="K15" s="31">
        <f t="shared" si="2"/>
        <v>27.281999999999996</v>
      </c>
      <c r="L15" s="32">
        <f t="shared" si="3"/>
        <v>137.47199999999998</v>
      </c>
      <c r="M15" s="33" t="s">
        <v>60</v>
      </c>
    </row>
    <row r="16" spans="1:15" x14ac:dyDescent="0.25">
      <c r="A16" s="39">
        <v>43109</v>
      </c>
      <c r="B16" s="25" t="s">
        <v>61</v>
      </c>
      <c r="C16" s="26" t="s">
        <v>62</v>
      </c>
      <c r="D16" s="27" t="s">
        <v>18</v>
      </c>
      <c r="E16" s="28">
        <v>31.5</v>
      </c>
      <c r="F16" s="28">
        <f t="shared" si="0"/>
        <v>31.5</v>
      </c>
      <c r="G16" s="27">
        <v>1</v>
      </c>
      <c r="H16" s="34">
        <v>45</v>
      </c>
      <c r="I16" s="30">
        <f t="shared" si="1"/>
        <v>45</v>
      </c>
      <c r="J16" s="30"/>
      <c r="K16" s="31">
        <f t="shared" si="2"/>
        <v>13.5</v>
      </c>
      <c r="L16" s="32">
        <f t="shared" si="3"/>
        <v>150.97199999999998</v>
      </c>
      <c r="M16" s="33" t="s">
        <v>63</v>
      </c>
    </row>
    <row r="17" spans="1:13" x14ac:dyDescent="0.25">
      <c r="A17" s="39">
        <v>43109</v>
      </c>
      <c r="B17" s="40" t="s">
        <v>26</v>
      </c>
      <c r="C17" s="26" t="s">
        <v>16</v>
      </c>
      <c r="D17" s="27" t="s">
        <v>14</v>
      </c>
      <c r="E17" s="28">
        <v>16.829999999999998</v>
      </c>
      <c r="F17" s="28">
        <f t="shared" si="0"/>
        <v>16.829999999999998</v>
      </c>
      <c r="G17" s="27">
        <v>1</v>
      </c>
      <c r="H17" s="34">
        <v>35</v>
      </c>
      <c r="I17" s="30">
        <f t="shared" si="1"/>
        <v>35</v>
      </c>
      <c r="J17" s="30"/>
      <c r="K17" s="31">
        <f t="shared" si="2"/>
        <v>18.170000000000002</v>
      </c>
      <c r="L17" s="32">
        <f t="shared" si="3"/>
        <v>169.142</v>
      </c>
      <c r="M17" s="33" t="s">
        <v>64</v>
      </c>
    </row>
    <row r="18" spans="1:13" x14ac:dyDescent="0.25">
      <c r="A18" s="39">
        <v>43111</v>
      </c>
      <c r="B18" s="25" t="s">
        <v>65</v>
      </c>
      <c r="C18" s="26" t="s">
        <v>17</v>
      </c>
      <c r="D18" s="27" t="s">
        <v>25</v>
      </c>
      <c r="E18" s="28">
        <v>12</v>
      </c>
      <c r="F18" s="28">
        <f t="shared" si="0"/>
        <v>12</v>
      </c>
      <c r="G18" s="27">
        <v>1</v>
      </c>
      <c r="H18" s="34">
        <v>15</v>
      </c>
      <c r="I18" s="30">
        <f t="shared" si="1"/>
        <v>15</v>
      </c>
      <c r="J18" s="30"/>
      <c r="K18" s="31">
        <f t="shared" si="2"/>
        <v>3</v>
      </c>
      <c r="L18" s="32">
        <f t="shared" si="3"/>
        <v>172.142</v>
      </c>
      <c r="M18" s="33" t="s">
        <v>66</v>
      </c>
    </row>
    <row r="19" spans="1:13" x14ac:dyDescent="0.25">
      <c r="A19" s="39">
        <v>43111</v>
      </c>
      <c r="B19" s="25" t="s">
        <v>24</v>
      </c>
      <c r="C19" s="26" t="s">
        <v>17</v>
      </c>
      <c r="D19" s="27" t="s">
        <v>25</v>
      </c>
      <c r="E19" s="28">
        <v>16</v>
      </c>
      <c r="F19" s="28">
        <f t="shared" si="0"/>
        <v>16</v>
      </c>
      <c r="G19" s="27">
        <v>1</v>
      </c>
      <c r="H19" s="34">
        <v>20</v>
      </c>
      <c r="I19" s="30">
        <f t="shared" si="1"/>
        <v>20</v>
      </c>
      <c r="J19" s="30"/>
      <c r="K19" s="31">
        <f t="shared" si="2"/>
        <v>4</v>
      </c>
      <c r="L19" s="32">
        <f>L18+K19</f>
        <v>176.142</v>
      </c>
      <c r="M19" s="33" t="s">
        <v>66</v>
      </c>
    </row>
    <row r="20" spans="1:13" x14ac:dyDescent="0.25">
      <c r="A20" s="39">
        <v>43111</v>
      </c>
      <c r="B20" s="27" t="s">
        <v>37</v>
      </c>
      <c r="C20" s="26" t="s">
        <v>17</v>
      </c>
      <c r="D20" s="27" t="s">
        <v>18</v>
      </c>
      <c r="E20" s="28">
        <v>11.2</v>
      </c>
      <c r="F20" s="28">
        <f t="shared" si="0"/>
        <v>11.2</v>
      </c>
      <c r="G20" s="27">
        <v>1</v>
      </c>
      <c r="H20" s="34">
        <v>16</v>
      </c>
      <c r="I20" s="30">
        <f t="shared" si="1"/>
        <v>16</v>
      </c>
      <c r="J20" s="30"/>
      <c r="K20" s="31">
        <f t="shared" si="2"/>
        <v>4.8000000000000007</v>
      </c>
      <c r="L20" s="32">
        <f t="shared" si="3"/>
        <v>180.94200000000001</v>
      </c>
      <c r="M20" s="33" t="s">
        <v>66</v>
      </c>
    </row>
    <row r="21" spans="1:13" x14ac:dyDescent="0.25">
      <c r="A21" s="39">
        <v>43111</v>
      </c>
      <c r="B21" s="25" t="s">
        <v>23</v>
      </c>
      <c r="C21" s="26" t="s">
        <v>16</v>
      </c>
      <c r="D21" s="27" t="s">
        <v>14</v>
      </c>
      <c r="E21" s="28">
        <v>4.1900000000000004</v>
      </c>
      <c r="F21" s="28">
        <f t="shared" si="0"/>
        <v>4.1900000000000004</v>
      </c>
      <c r="G21" s="27">
        <v>1</v>
      </c>
      <c r="H21" s="34">
        <v>10</v>
      </c>
      <c r="I21" s="30">
        <f t="shared" si="1"/>
        <v>10</v>
      </c>
      <c r="J21" s="30"/>
      <c r="K21" s="31">
        <f t="shared" si="2"/>
        <v>5.81</v>
      </c>
      <c r="L21" s="32">
        <f t="shared" si="3"/>
        <v>186.75200000000001</v>
      </c>
      <c r="M21" s="33" t="s">
        <v>67</v>
      </c>
    </row>
    <row r="22" spans="1:13" x14ac:dyDescent="0.25">
      <c r="A22" s="39">
        <v>43111</v>
      </c>
      <c r="B22" s="25" t="s">
        <v>19</v>
      </c>
      <c r="C22" s="26" t="s">
        <v>20</v>
      </c>
      <c r="D22" s="27" t="s">
        <v>14</v>
      </c>
      <c r="E22" s="28">
        <v>3.96</v>
      </c>
      <c r="F22" s="28">
        <f t="shared" si="0"/>
        <v>3.96</v>
      </c>
      <c r="G22" s="27">
        <v>1</v>
      </c>
      <c r="H22" s="34">
        <v>15</v>
      </c>
      <c r="I22" s="30">
        <f t="shared" si="1"/>
        <v>15</v>
      </c>
      <c r="J22" s="30"/>
      <c r="K22" s="31">
        <f t="shared" si="2"/>
        <v>11.04</v>
      </c>
      <c r="L22" s="32">
        <f t="shared" si="3"/>
        <v>197.792</v>
      </c>
      <c r="M22" s="33" t="s">
        <v>68</v>
      </c>
    </row>
    <row r="23" spans="1:13" x14ac:dyDescent="0.25">
      <c r="A23" s="39">
        <v>43111</v>
      </c>
      <c r="B23" s="25" t="s">
        <v>55</v>
      </c>
      <c r="C23" s="26" t="s">
        <v>56</v>
      </c>
      <c r="D23" s="27" t="s">
        <v>14</v>
      </c>
      <c r="E23" s="28">
        <v>3.6</v>
      </c>
      <c r="F23" s="28">
        <f t="shared" si="0"/>
        <v>3.6</v>
      </c>
      <c r="G23" s="27">
        <v>1</v>
      </c>
      <c r="H23" s="34">
        <v>5</v>
      </c>
      <c r="I23" s="30">
        <f t="shared" si="1"/>
        <v>5</v>
      </c>
      <c r="J23" s="30"/>
      <c r="K23" s="31">
        <f t="shared" si="2"/>
        <v>1.4</v>
      </c>
      <c r="L23" s="32">
        <f>L22+K23</f>
        <v>199.19200000000001</v>
      </c>
      <c r="M23" s="33" t="s">
        <v>69</v>
      </c>
    </row>
    <row r="24" spans="1:13" x14ac:dyDescent="0.25">
      <c r="A24" s="39">
        <v>43113</v>
      </c>
      <c r="B24" s="25" t="s">
        <v>24</v>
      </c>
      <c r="C24" s="26" t="s">
        <v>17</v>
      </c>
      <c r="D24" s="27" t="s">
        <v>25</v>
      </c>
      <c r="E24" s="28">
        <v>16</v>
      </c>
      <c r="F24" s="28">
        <f t="shared" si="0"/>
        <v>16</v>
      </c>
      <c r="G24" s="27">
        <v>1</v>
      </c>
      <c r="H24" s="34">
        <v>20</v>
      </c>
      <c r="I24" s="30">
        <f t="shared" si="1"/>
        <v>20</v>
      </c>
      <c r="J24" s="30"/>
      <c r="K24" s="31">
        <f t="shared" si="2"/>
        <v>4</v>
      </c>
      <c r="L24" s="32">
        <f t="shared" si="3"/>
        <v>203.19200000000001</v>
      </c>
      <c r="M24" s="33" t="s">
        <v>70</v>
      </c>
    </row>
    <row r="25" spans="1:13" x14ac:dyDescent="0.25">
      <c r="A25" s="39">
        <v>43113</v>
      </c>
      <c r="B25" s="25" t="s">
        <v>65</v>
      </c>
      <c r="C25" s="26" t="s">
        <v>17</v>
      </c>
      <c r="D25" s="27" t="s">
        <v>25</v>
      </c>
      <c r="E25" s="28">
        <v>12</v>
      </c>
      <c r="F25" s="28">
        <f t="shared" si="0"/>
        <v>12</v>
      </c>
      <c r="G25" s="27">
        <v>1</v>
      </c>
      <c r="H25" s="34">
        <v>15</v>
      </c>
      <c r="I25" s="30">
        <f t="shared" si="1"/>
        <v>15</v>
      </c>
      <c r="J25" s="30"/>
      <c r="K25" s="31">
        <f t="shared" si="2"/>
        <v>3</v>
      </c>
      <c r="L25" s="32">
        <f t="shared" si="3"/>
        <v>206.19200000000001</v>
      </c>
      <c r="M25" s="33" t="s">
        <v>70</v>
      </c>
    </row>
    <row r="26" spans="1:13" x14ac:dyDescent="0.25">
      <c r="A26" s="39">
        <v>43115</v>
      </c>
      <c r="B26" s="25" t="s">
        <v>30</v>
      </c>
      <c r="C26" s="26" t="s">
        <v>17</v>
      </c>
      <c r="D26" s="27" t="s">
        <v>25</v>
      </c>
      <c r="E26" s="28">
        <v>12</v>
      </c>
      <c r="F26" s="28">
        <f t="shared" si="0"/>
        <v>12</v>
      </c>
      <c r="G26" s="27">
        <v>1</v>
      </c>
      <c r="H26" s="34">
        <v>15</v>
      </c>
      <c r="I26" s="30">
        <f t="shared" si="1"/>
        <v>15</v>
      </c>
      <c r="J26" s="30"/>
      <c r="K26" s="31">
        <f t="shared" si="2"/>
        <v>3</v>
      </c>
      <c r="L26" s="32">
        <f t="shared" si="3"/>
        <v>209.19200000000001</v>
      </c>
      <c r="M26" s="33" t="s">
        <v>71</v>
      </c>
    </row>
    <row r="27" spans="1:13" x14ac:dyDescent="0.25">
      <c r="A27" s="39">
        <v>43116</v>
      </c>
      <c r="B27" s="25" t="s">
        <v>55</v>
      </c>
      <c r="C27" s="26" t="s">
        <v>56</v>
      </c>
      <c r="D27" s="27" t="s">
        <v>14</v>
      </c>
      <c r="E27" s="28">
        <v>3.6</v>
      </c>
      <c r="F27" s="28">
        <f t="shared" si="0"/>
        <v>3.6</v>
      </c>
      <c r="G27" s="27">
        <v>1</v>
      </c>
      <c r="H27" s="34">
        <v>5</v>
      </c>
      <c r="I27" s="30">
        <f t="shared" si="1"/>
        <v>5</v>
      </c>
      <c r="J27" s="30"/>
      <c r="K27" s="31">
        <f t="shared" si="2"/>
        <v>1.4</v>
      </c>
      <c r="L27" s="32">
        <f t="shared" si="3"/>
        <v>210.59200000000001</v>
      </c>
      <c r="M27" s="33" t="s">
        <v>72</v>
      </c>
    </row>
    <row r="28" spans="1:13" x14ac:dyDescent="0.25">
      <c r="A28" s="39">
        <v>43116</v>
      </c>
      <c r="B28" s="25" t="s">
        <v>24</v>
      </c>
      <c r="C28" s="26" t="s">
        <v>17</v>
      </c>
      <c r="D28" s="27" t="s">
        <v>25</v>
      </c>
      <c r="E28" s="28">
        <v>16</v>
      </c>
      <c r="F28" s="28">
        <f t="shared" si="0"/>
        <v>16</v>
      </c>
      <c r="G28" s="27">
        <v>1</v>
      </c>
      <c r="H28" s="34">
        <v>20</v>
      </c>
      <c r="I28" s="30">
        <f t="shared" si="1"/>
        <v>20</v>
      </c>
      <c r="J28" s="30"/>
      <c r="K28" s="31">
        <f t="shared" si="2"/>
        <v>4</v>
      </c>
      <c r="L28" s="32">
        <f t="shared" si="3"/>
        <v>214.59200000000001</v>
      </c>
      <c r="M28" s="33" t="s">
        <v>73</v>
      </c>
    </row>
    <row r="29" spans="1:13" x14ac:dyDescent="0.25">
      <c r="A29" s="39">
        <v>43116</v>
      </c>
      <c r="B29" s="25" t="s">
        <v>55</v>
      </c>
      <c r="C29" s="26" t="s">
        <v>56</v>
      </c>
      <c r="D29" s="27" t="s">
        <v>14</v>
      </c>
      <c r="E29" s="28">
        <v>3.6</v>
      </c>
      <c r="F29" s="28">
        <f t="shared" si="0"/>
        <v>7.2</v>
      </c>
      <c r="G29" s="27">
        <v>2</v>
      </c>
      <c r="H29" s="34">
        <v>5</v>
      </c>
      <c r="I29" s="30">
        <f t="shared" si="1"/>
        <v>10</v>
      </c>
      <c r="J29" s="30"/>
      <c r="K29" s="31">
        <f t="shared" si="2"/>
        <v>2.8</v>
      </c>
      <c r="L29" s="32">
        <f t="shared" si="3"/>
        <v>217.39200000000002</v>
      </c>
      <c r="M29" s="33" t="s">
        <v>74</v>
      </c>
    </row>
    <row r="30" spans="1:13" x14ac:dyDescent="0.25">
      <c r="A30" s="39">
        <v>43116</v>
      </c>
      <c r="B30" s="40" t="s">
        <v>26</v>
      </c>
      <c r="C30" s="26" t="s">
        <v>16</v>
      </c>
      <c r="D30" s="27" t="s">
        <v>14</v>
      </c>
      <c r="E30" s="28">
        <v>16.829999999999998</v>
      </c>
      <c r="F30" s="28">
        <f t="shared" si="0"/>
        <v>50.489999999999995</v>
      </c>
      <c r="G30" s="27">
        <v>3</v>
      </c>
      <c r="H30" s="34">
        <v>35</v>
      </c>
      <c r="I30" s="30">
        <f t="shared" si="1"/>
        <v>105</v>
      </c>
      <c r="J30" s="30"/>
      <c r="K30" s="31">
        <f t="shared" si="2"/>
        <v>54.510000000000005</v>
      </c>
      <c r="L30" s="32">
        <f t="shared" si="3"/>
        <v>271.90200000000004</v>
      </c>
      <c r="M30" s="33" t="s">
        <v>75</v>
      </c>
    </row>
    <row r="31" spans="1:13" x14ac:dyDescent="0.25">
      <c r="A31" s="39">
        <v>43116</v>
      </c>
      <c r="B31" s="27" t="s">
        <v>27</v>
      </c>
      <c r="C31" s="26" t="s">
        <v>28</v>
      </c>
      <c r="D31" s="27" t="s">
        <v>14</v>
      </c>
      <c r="E31" s="28">
        <v>3</v>
      </c>
      <c r="F31" s="28">
        <f t="shared" si="0"/>
        <v>3</v>
      </c>
      <c r="G31" s="27">
        <v>1</v>
      </c>
      <c r="H31" s="34">
        <v>10</v>
      </c>
      <c r="I31" s="30">
        <f t="shared" si="1"/>
        <v>10</v>
      </c>
      <c r="J31" s="30"/>
      <c r="K31" s="31">
        <f t="shared" si="2"/>
        <v>7</v>
      </c>
      <c r="L31" s="32">
        <f t="shared" si="3"/>
        <v>278.90200000000004</v>
      </c>
      <c r="M31" s="33" t="s">
        <v>76</v>
      </c>
    </row>
    <row r="32" spans="1:13" x14ac:dyDescent="0.25">
      <c r="A32" s="39">
        <v>43117</v>
      </c>
      <c r="B32" s="25" t="s">
        <v>77</v>
      </c>
      <c r="C32" s="26" t="s">
        <v>17</v>
      </c>
      <c r="D32" s="27" t="s">
        <v>18</v>
      </c>
      <c r="E32" s="28">
        <v>11.2</v>
      </c>
      <c r="F32" s="28">
        <f t="shared" si="0"/>
        <v>11.2</v>
      </c>
      <c r="G32" s="27">
        <v>1</v>
      </c>
      <c r="H32" s="34">
        <v>16</v>
      </c>
      <c r="I32" s="30">
        <f t="shared" si="1"/>
        <v>16</v>
      </c>
      <c r="J32" s="30"/>
      <c r="K32" s="31">
        <f t="shared" si="2"/>
        <v>4.8000000000000007</v>
      </c>
      <c r="L32" s="32">
        <f t="shared" si="3"/>
        <v>283.70200000000006</v>
      </c>
      <c r="M32" s="33" t="s">
        <v>78</v>
      </c>
    </row>
    <row r="33" spans="1:18" x14ac:dyDescent="0.25">
      <c r="A33" s="39">
        <v>43118</v>
      </c>
      <c r="B33" s="27" t="s">
        <v>31</v>
      </c>
      <c r="C33" s="26" t="s">
        <v>29</v>
      </c>
      <c r="D33" s="27" t="s">
        <v>32</v>
      </c>
      <c r="E33" s="28">
        <v>40</v>
      </c>
      <c r="F33" s="28">
        <f t="shared" si="0"/>
        <v>40</v>
      </c>
      <c r="G33" s="27">
        <v>1</v>
      </c>
      <c r="H33" s="34">
        <v>49.9</v>
      </c>
      <c r="I33" s="30">
        <f t="shared" si="1"/>
        <v>49.9</v>
      </c>
      <c r="J33" s="30"/>
      <c r="K33" s="31">
        <f t="shared" si="2"/>
        <v>9.8999999999999986</v>
      </c>
      <c r="L33" s="32">
        <f t="shared" si="3"/>
        <v>293.60200000000003</v>
      </c>
      <c r="M33" s="33" t="s">
        <v>79</v>
      </c>
    </row>
    <row r="34" spans="1:18" x14ac:dyDescent="0.25">
      <c r="A34" s="39">
        <v>43120</v>
      </c>
      <c r="B34" s="40" t="s">
        <v>26</v>
      </c>
      <c r="C34" s="26" t="s">
        <v>16</v>
      </c>
      <c r="D34" s="27" t="s">
        <v>14</v>
      </c>
      <c r="E34" s="28">
        <v>16.829999999999998</v>
      </c>
      <c r="F34" s="28">
        <f t="shared" si="0"/>
        <v>33.659999999999997</v>
      </c>
      <c r="G34" s="27">
        <v>2</v>
      </c>
      <c r="H34" s="34">
        <v>35</v>
      </c>
      <c r="I34" s="30">
        <f t="shared" si="1"/>
        <v>70</v>
      </c>
      <c r="J34" s="30"/>
      <c r="K34" s="31">
        <f t="shared" si="2"/>
        <v>36.340000000000003</v>
      </c>
      <c r="L34" s="32">
        <f t="shared" si="3"/>
        <v>329.94200000000001</v>
      </c>
      <c r="M34" s="33" t="s">
        <v>80</v>
      </c>
    </row>
    <row r="35" spans="1:18" x14ac:dyDescent="0.25">
      <c r="A35" s="39">
        <v>43120</v>
      </c>
      <c r="B35" s="27" t="s">
        <v>81</v>
      </c>
      <c r="C35" s="26" t="s">
        <v>35</v>
      </c>
      <c r="D35" s="27" t="s">
        <v>14</v>
      </c>
      <c r="E35" s="28">
        <v>4.7</v>
      </c>
      <c r="F35" s="28">
        <f t="shared" si="0"/>
        <v>4.7</v>
      </c>
      <c r="G35" s="27">
        <v>1</v>
      </c>
      <c r="H35" s="34">
        <v>20</v>
      </c>
      <c r="I35" s="30">
        <f t="shared" si="1"/>
        <v>20</v>
      </c>
      <c r="J35" s="30"/>
      <c r="K35" s="31">
        <f t="shared" si="2"/>
        <v>15.3</v>
      </c>
      <c r="L35" s="32">
        <f t="shared" si="3"/>
        <v>345.24200000000002</v>
      </c>
      <c r="M35" s="33" t="s">
        <v>80</v>
      </c>
    </row>
    <row r="36" spans="1:18" x14ac:dyDescent="0.25">
      <c r="A36" s="39">
        <v>43122</v>
      </c>
      <c r="B36" s="27" t="s">
        <v>81</v>
      </c>
      <c r="C36" s="26" t="s">
        <v>35</v>
      </c>
      <c r="D36" s="27" t="s">
        <v>14</v>
      </c>
      <c r="E36" s="28">
        <v>4.7</v>
      </c>
      <c r="F36" s="28">
        <f t="shared" si="0"/>
        <v>9.4</v>
      </c>
      <c r="G36" s="27">
        <v>2</v>
      </c>
      <c r="H36" s="34">
        <v>20</v>
      </c>
      <c r="I36" s="30">
        <f t="shared" si="1"/>
        <v>40</v>
      </c>
      <c r="J36" s="30"/>
      <c r="K36" s="31">
        <f t="shared" si="2"/>
        <v>30.6</v>
      </c>
      <c r="L36" s="32">
        <f t="shared" si="3"/>
        <v>375.84200000000004</v>
      </c>
      <c r="M36" s="33" t="s">
        <v>82</v>
      </c>
    </row>
    <row r="37" spans="1:18" x14ac:dyDescent="0.25">
      <c r="A37" s="39">
        <v>43125</v>
      </c>
      <c r="B37" s="27" t="s">
        <v>84</v>
      </c>
      <c r="C37" s="26" t="s">
        <v>17</v>
      </c>
      <c r="D37" s="27" t="s">
        <v>18</v>
      </c>
      <c r="E37" s="28">
        <v>7</v>
      </c>
      <c r="F37" s="28">
        <f t="shared" si="0"/>
        <v>14</v>
      </c>
      <c r="G37" s="27">
        <v>2</v>
      </c>
      <c r="H37" s="34">
        <v>10</v>
      </c>
      <c r="I37" s="30">
        <f t="shared" si="1"/>
        <v>20</v>
      </c>
      <c r="J37" s="30"/>
      <c r="K37" s="31">
        <f t="shared" si="2"/>
        <v>6</v>
      </c>
      <c r="L37" s="32">
        <f t="shared" si="3"/>
        <v>381.84200000000004</v>
      </c>
      <c r="M37" s="33" t="s">
        <v>83</v>
      </c>
    </row>
    <row r="38" spans="1:18" x14ac:dyDescent="0.25">
      <c r="A38" s="39">
        <v>43125</v>
      </c>
      <c r="B38" s="25" t="s">
        <v>33</v>
      </c>
      <c r="C38" s="26" t="s">
        <v>29</v>
      </c>
      <c r="D38" s="27" t="s">
        <v>25</v>
      </c>
      <c r="E38" s="28">
        <v>28</v>
      </c>
      <c r="F38" s="28">
        <f t="shared" si="0"/>
        <v>28</v>
      </c>
      <c r="G38" s="27">
        <v>1</v>
      </c>
      <c r="H38" s="34">
        <v>35</v>
      </c>
      <c r="I38" s="30">
        <f t="shared" si="1"/>
        <v>35</v>
      </c>
      <c r="J38" s="30"/>
      <c r="K38" s="31">
        <f t="shared" si="2"/>
        <v>7</v>
      </c>
      <c r="L38" s="32">
        <f t="shared" si="3"/>
        <v>388.84200000000004</v>
      </c>
      <c r="M38" s="33" t="s">
        <v>83</v>
      </c>
    </row>
    <row r="39" spans="1:18" x14ac:dyDescent="0.25">
      <c r="A39" s="39">
        <v>43125</v>
      </c>
      <c r="B39" s="25" t="s">
        <v>55</v>
      </c>
      <c r="C39" s="26" t="s">
        <v>56</v>
      </c>
      <c r="D39" s="27" t="s">
        <v>14</v>
      </c>
      <c r="E39" s="28">
        <v>3.6</v>
      </c>
      <c r="F39" s="28">
        <f t="shared" si="0"/>
        <v>3.6</v>
      </c>
      <c r="G39" s="27">
        <v>1</v>
      </c>
      <c r="H39" s="34">
        <v>5</v>
      </c>
      <c r="I39" s="30">
        <f t="shared" si="1"/>
        <v>5</v>
      </c>
      <c r="J39" s="30"/>
      <c r="K39" s="31">
        <f t="shared" si="2"/>
        <v>1.4</v>
      </c>
      <c r="L39" s="32">
        <f t="shared" si="3"/>
        <v>390.24200000000002</v>
      </c>
      <c r="M39" s="33" t="s">
        <v>83</v>
      </c>
    </row>
    <row r="40" spans="1:18" x14ac:dyDescent="0.25">
      <c r="A40" s="39">
        <v>43126</v>
      </c>
      <c r="B40" s="25" t="s">
        <v>85</v>
      </c>
      <c r="C40" s="26" t="s">
        <v>86</v>
      </c>
      <c r="D40" s="27" t="s">
        <v>14</v>
      </c>
      <c r="E40" s="28">
        <v>1.1499999999999999</v>
      </c>
      <c r="F40" s="28">
        <f t="shared" si="0"/>
        <v>1.1499999999999999</v>
      </c>
      <c r="G40" s="27">
        <v>1</v>
      </c>
      <c r="H40" s="34">
        <v>5</v>
      </c>
      <c r="I40" s="30">
        <f t="shared" si="1"/>
        <v>5</v>
      </c>
      <c r="J40" s="30"/>
      <c r="K40" s="31">
        <f t="shared" si="2"/>
        <v>3.85</v>
      </c>
      <c r="L40" s="32">
        <f t="shared" si="3"/>
        <v>394.09200000000004</v>
      </c>
      <c r="M40" s="33" t="s">
        <v>87</v>
      </c>
    </row>
    <row r="41" spans="1:18" x14ac:dyDescent="0.25">
      <c r="A41" s="39">
        <v>43127</v>
      </c>
      <c r="B41" s="27" t="s">
        <v>34</v>
      </c>
      <c r="C41" s="26" t="s">
        <v>35</v>
      </c>
      <c r="D41" s="27" t="s">
        <v>14</v>
      </c>
      <c r="E41" s="28">
        <v>4.7</v>
      </c>
      <c r="F41" s="28">
        <f t="shared" si="0"/>
        <v>4.7</v>
      </c>
      <c r="G41" s="27">
        <v>1</v>
      </c>
      <c r="H41" s="34">
        <v>20</v>
      </c>
      <c r="I41" s="30">
        <f t="shared" si="1"/>
        <v>20</v>
      </c>
      <c r="J41" s="30"/>
      <c r="K41" s="31">
        <f t="shared" si="2"/>
        <v>15.3</v>
      </c>
      <c r="L41" s="32">
        <f t="shared" si="3"/>
        <v>409.39200000000005</v>
      </c>
      <c r="M41" s="33" t="s">
        <v>88</v>
      </c>
    </row>
    <row r="42" spans="1:18" x14ac:dyDescent="0.25">
      <c r="A42" s="39">
        <v>43128</v>
      </c>
      <c r="B42" s="25" t="s">
        <v>85</v>
      </c>
      <c r="C42" s="26" t="s">
        <v>86</v>
      </c>
      <c r="D42" s="27" t="s">
        <v>14</v>
      </c>
      <c r="E42" s="28">
        <v>1.1499999999999999</v>
      </c>
      <c r="F42" s="28">
        <f t="shared" si="0"/>
        <v>2.2999999999999998</v>
      </c>
      <c r="G42" s="27">
        <v>2</v>
      </c>
      <c r="H42" s="34">
        <v>5</v>
      </c>
      <c r="I42" s="30">
        <f t="shared" si="1"/>
        <v>10</v>
      </c>
      <c r="J42" s="30"/>
      <c r="K42" s="31">
        <f t="shared" si="2"/>
        <v>7.7</v>
      </c>
      <c r="L42" s="32">
        <f>L41+K42</f>
        <v>417.09200000000004</v>
      </c>
      <c r="M42" s="33" t="s">
        <v>89</v>
      </c>
    </row>
    <row r="43" spans="1:18" s="51" customFormat="1" ht="18.75" customHeight="1" x14ac:dyDescent="0.25">
      <c r="A43" s="41"/>
      <c r="B43" s="42" t="s">
        <v>38</v>
      </c>
      <c r="C43" s="43"/>
      <c r="D43" s="44"/>
      <c r="E43" s="45"/>
      <c r="F43" s="46">
        <f>SUBTOTAL(9,F4:F42)</f>
        <v>603.70799999999997</v>
      </c>
      <c r="G43" s="47">
        <f>SUBTOTAL(9,G4:G42)</f>
        <v>47</v>
      </c>
      <c r="H43" s="48"/>
      <c r="I43" s="46">
        <f>SUBTOTAL(9,I4:I42)</f>
        <v>1020.8</v>
      </c>
      <c r="J43" s="49">
        <f>SUBTOTAL(9,J4:J42)</f>
        <v>4.8</v>
      </c>
      <c r="K43" s="49">
        <f>SUBTOTAL(9,K4:K42)</f>
        <v>417.09200000000004</v>
      </c>
      <c r="L43" s="50"/>
    </row>
    <row r="44" spans="1:18" x14ac:dyDescent="0.25">
      <c r="A44" s="2"/>
      <c r="B44" s="2"/>
      <c r="D44" s="52"/>
      <c r="E44" s="5"/>
      <c r="F44" s="5"/>
      <c r="G44" s="6"/>
      <c r="H44" s="7"/>
      <c r="I44" s="13"/>
      <c r="J44" s="14"/>
      <c r="K44" s="10"/>
      <c r="L44" s="11"/>
    </row>
    <row r="45" spans="1:18" x14ac:dyDescent="0.25">
      <c r="A45" s="2"/>
      <c r="B45" s="2"/>
      <c r="D45" s="52"/>
      <c r="E45" s="5"/>
      <c r="F45" s="5"/>
      <c r="G45" s="6"/>
      <c r="H45" s="7"/>
      <c r="I45" s="13"/>
      <c r="J45" s="14"/>
      <c r="K45" s="10"/>
      <c r="L45" s="11"/>
    </row>
    <row r="46" spans="1:18" s="53" customFormat="1" ht="18" customHeight="1" x14ac:dyDescent="0.25">
      <c r="B46" s="12"/>
      <c r="C46" s="54"/>
      <c r="D46" s="12"/>
      <c r="E46" s="55"/>
      <c r="F46" s="55"/>
      <c r="G46" s="55"/>
      <c r="H46" s="55"/>
      <c r="I46" s="55"/>
    </row>
    <row r="47" spans="1:18" x14ac:dyDescent="0.25">
      <c r="B47" s="56" t="s">
        <v>14</v>
      </c>
      <c r="C47" s="57"/>
      <c r="D47" s="58"/>
    </row>
    <row r="48" spans="1:18" s="59" customFormat="1" x14ac:dyDescent="0.25">
      <c r="A48" s="12"/>
      <c r="B48" s="60" t="s">
        <v>39</v>
      </c>
      <c r="C48" s="61" t="s">
        <v>40</v>
      </c>
      <c r="D48" s="62" t="s">
        <v>41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9" customFormat="1" x14ac:dyDescent="0.25">
      <c r="A49" s="12"/>
      <c r="B49" s="63" t="s">
        <v>95</v>
      </c>
      <c r="C49" s="64">
        <v>6</v>
      </c>
      <c r="D49" s="65">
        <v>20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9" customFormat="1" x14ac:dyDescent="0.25">
      <c r="A50" s="12"/>
      <c r="B50" s="63" t="s">
        <v>93</v>
      </c>
      <c r="C50" s="64">
        <v>3.45</v>
      </c>
      <c r="D50" s="65">
        <v>15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9" customFormat="1" x14ac:dyDescent="0.25">
      <c r="A51" s="12"/>
      <c r="B51" s="63" t="s">
        <v>94</v>
      </c>
      <c r="C51" s="64">
        <v>3.96</v>
      </c>
      <c r="D51" s="65">
        <v>15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9" customFormat="1" x14ac:dyDescent="0.25">
      <c r="A52" s="12"/>
      <c r="B52" s="63" t="s">
        <v>92</v>
      </c>
      <c r="C52" s="64">
        <v>23.5</v>
      </c>
      <c r="D52" s="65">
        <v>100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9" customFormat="1" x14ac:dyDescent="0.25">
      <c r="A53" s="12"/>
      <c r="B53" s="63" t="s">
        <v>96</v>
      </c>
      <c r="C53" s="64">
        <v>42.718000000000004</v>
      </c>
      <c r="D53" s="65">
        <v>70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9" customFormat="1" x14ac:dyDescent="0.25">
      <c r="A54" s="12"/>
      <c r="B54" s="63" t="s">
        <v>97</v>
      </c>
      <c r="C54" s="64">
        <v>28.8</v>
      </c>
      <c r="D54" s="65">
        <v>40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3" t="s">
        <v>98</v>
      </c>
      <c r="C55" s="64">
        <v>117.81</v>
      </c>
      <c r="D55" s="65">
        <v>245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9" customFormat="1" x14ac:dyDescent="0.25">
      <c r="A56" s="12"/>
      <c r="B56" s="63" t="s">
        <v>99</v>
      </c>
      <c r="C56" s="64">
        <v>12.57</v>
      </c>
      <c r="D56" s="65">
        <v>30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9" customFormat="1" x14ac:dyDescent="0.25">
      <c r="A57" s="12"/>
      <c r="B57" s="66" t="s">
        <v>38</v>
      </c>
      <c r="C57" s="67">
        <f>SUM(C49:C56)</f>
        <v>238.80799999999999</v>
      </c>
      <c r="D57" s="68">
        <f>SUM(D49:D56)</f>
        <v>535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9" customFormat="1" x14ac:dyDescent="0.25">
      <c r="A58" s="12"/>
      <c r="B58" s="12"/>
      <c r="C58" s="54"/>
      <c r="D58" s="12"/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9" customFormat="1" x14ac:dyDescent="0.25">
      <c r="A59" s="12"/>
      <c r="B59" s="56" t="s">
        <v>42</v>
      </c>
      <c r="C59" s="57"/>
      <c r="D59" s="58"/>
      <c r="J59" s="12"/>
      <c r="K59" s="12"/>
      <c r="L59" s="12"/>
      <c r="M59" s="12"/>
      <c r="N59" s="12"/>
      <c r="O59" s="12"/>
      <c r="P59" s="12"/>
      <c r="Q59" s="12"/>
      <c r="R59" s="12"/>
    </row>
    <row r="60" spans="1:18" s="59" customFormat="1" x14ac:dyDescent="0.25">
      <c r="A60" s="12"/>
      <c r="B60" s="60" t="s">
        <v>39</v>
      </c>
      <c r="C60" s="61" t="s">
        <v>40</v>
      </c>
      <c r="D60" s="62" t="s">
        <v>41</v>
      </c>
      <c r="J60" s="12"/>
      <c r="K60" s="12"/>
      <c r="L60" s="12"/>
      <c r="M60" s="12"/>
      <c r="N60" s="12"/>
      <c r="O60" s="12"/>
      <c r="P60" s="12"/>
      <c r="Q60" s="12"/>
      <c r="R60" s="12"/>
    </row>
    <row r="61" spans="1:18" s="59" customFormat="1" x14ac:dyDescent="0.25">
      <c r="A61" s="12"/>
      <c r="B61" s="63" t="s">
        <v>90</v>
      </c>
      <c r="C61" s="69">
        <v>96</v>
      </c>
      <c r="D61" s="70">
        <v>120</v>
      </c>
      <c r="J61" s="12"/>
      <c r="K61" s="12"/>
      <c r="L61" s="12"/>
      <c r="M61" s="12"/>
      <c r="N61" s="12"/>
      <c r="O61" s="12"/>
      <c r="P61" s="12"/>
      <c r="Q61" s="12"/>
      <c r="R61" s="12"/>
    </row>
    <row r="62" spans="1:18" s="59" customFormat="1" x14ac:dyDescent="0.25">
      <c r="A62" s="12"/>
      <c r="B62" s="63" t="s">
        <v>91</v>
      </c>
      <c r="C62" s="69">
        <v>56</v>
      </c>
      <c r="D62" s="70">
        <v>70</v>
      </c>
      <c r="J62" s="12"/>
      <c r="K62" s="12"/>
      <c r="L62" s="12"/>
      <c r="M62" s="12"/>
      <c r="N62" s="12"/>
      <c r="O62" s="12"/>
      <c r="P62" s="12"/>
      <c r="Q62" s="12"/>
      <c r="R62" s="12"/>
    </row>
    <row r="63" spans="1:18" s="59" customFormat="1" x14ac:dyDescent="0.25">
      <c r="A63" s="12"/>
      <c r="B63" s="66" t="s">
        <v>38</v>
      </c>
      <c r="C63" s="67">
        <f>SUM(C61:C62)</f>
        <v>152</v>
      </c>
      <c r="D63" s="68">
        <f>SUM(D61:D62)</f>
        <v>190</v>
      </c>
      <c r="J63" s="12"/>
      <c r="K63" s="12"/>
      <c r="L63" s="12"/>
      <c r="M63" s="12"/>
      <c r="N63" s="12"/>
      <c r="O63" s="12"/>
      <c r="P63" s="12"/>
      <c r="Q63" s="12"/>
      <c r="R63" s="12"/>
    </row>
    <row r="66" spans="1:18" s="59" customFormat="1" x14ac:dyDescent="0.25">
      <c r="A66" s="12"/>
      <c r="B66" s="56" t="s">
        <v>18</v>
      </c>
      <c r="C66" s="57"/>
      <c r="D66" s="58"/>
      <c r="J66" s="12"/>
      <c r="K66" s="12"/>
      <c r="L66" s="12"/>
      <c r="M66" s="12"/>
      <c r="N66" s="12"/>
      <c r="O66" s="12"/>
      <c r="P66" s="12"/>
      <c r="Q66" s="12"/>
      <c r="R66" s="12"/>
    </row>
    <row r="67" spans="1:18" s="59" customFormat="1" x14ac:dyDescent="0.25">
      <c r="A67" s="12"/>
      <c r="B67" s="60" t="s">
        <v>39</v>
      </c>
      <c r="C67" s="61" t="s">
        <v>40</v>
      </c>
      <c r="D67" s="62" t="s">
        <v>41</v>
      </c>
      <c r="J67" s="12"/>
      <c r="K67" s="12"/>
      <c r="L67" s="12"/>
      <c r="M67" s="12"/>
      <c r="N67" s="12"/>
      <c r="O67" s="12"/>
      <c r="P67" s="12"/>
      <c r="Q67" s="12"/>
      <c r="R67" s="12"/>
    </row>
    <row r="68" spans="1:18" s="59" customFormat="1" x14ac:dyDescent="0.25">
      <c r="A68" s="12"/>
      <c r="B68" s="63" t="s">
        <v>100</v>
      </c>
      <c r="C68" s="64">
        <v>31.5</v>
      </c>
      <c r="D68" s="65">
        <v>45</v>
      </c>
      <c r="J68" s="12"/>
      <c r="K68" s="12"/>
      <c r="L68" s="12"/>
      <c r="M68" s="12"/>
      <c r="N68" s="12"/>
      <c r="O68" s="12"/>
      <c r="P68" s="12"/>
      <c r="Q68" s="12"/>
      <c r="R68" s="12"/>
    </row>
    <row r="69" spans="1:18" s="59" customFormat="1" x14ac:dyDescent="0.25">
      <c r="A69" s="12"/>
      <c r="B69" s="63" t="s">
        <v>43</v>
      </c>
      <c r="C69" s="64">
        <v>36.4</v>
      </c>
      <c r="D69" s="65">
        <v>52</v>
      </c>
      <c r="J69" s="12"/>
      <c r="K69" s="12"/>
      <c r="L69" s="12"/>
      <c r="M69" s="12"/>
      <c r="N69" s="12"/>
      <c r="O69" s="12"/>
      <c r="P69" s="12"/>
      <c r="Q69" s="12"/>
      <c r="R69" s="12"/>
    </row>
    <row r="70" spans="1:18" s="59" customFormat="1" x14ac:dyDescent="0.25">
      <c r="A70" s="12"/>
      <c r="B70" s="66" t="s">
        <v>38</v>
      </c>
      <c r="C70" s="67">
        <f>SUM(C68:C69)</f>
        <v>67.900000000000006</v>
      </c>
      <c r="D70" s="68">
        <f>SUM(D68:D69)</f>
        <v>97</v>
      </c>
      <c r="J70" s="12"/>
      <c r="K70" s="12"/>
      <c r="L70" s="12"/>
      <c r="M70" s="12"/>
      <c r="N70" s="12"/>
      <c r="O70" s="12"/>
      <c r="P70" s="12"/>
      <c r="Q70" s="12"/>
      <c r="R70" s="12"/>
    </row>
    <row r="73" spans="1:18" x14ac:dyDescent="0.25">
      <c r="B73" s="56" t="s">
        <v>32</v>
      </c>
      <c r="C73" s="57"/>
      <c r="D73" s="58"/>
    </row>
    <row r="74" spans="1:18" x14ac:dyDescent="0.25">
      <c r="B74" s="60" t="s">
        <v>39</v>
      </c>
      <c r="C74" s="61" t="s">
        <v>40</v>
      </c>
      <c r="D74" s="62" t="s">
        <v>41</v>
      </c>
    </row>
    <row r="75" spans="1:18" x14ac:dyDescent="0.25">
      <c r="B75" s="63" t="s">
        <v>101</v>
      </c>
      <c r="C75" s="64">
        <v>80</v>
      </c>
      <c r="D75" s="65">
        <v>99.8</v>
      </c>
    </row>
    <row r="76" spans="1:18" x14ac:dyDescent="0.25">
      <c r="B76" s="66" t="s">
        <v>38</v>
      </c>
      <c r="C76" s="67">
        <f>SUBTOTAL(9,C75)</f>
        <v>80</v>
      </c>
      <c r="D76" s="68">
        <f>SUBTOTAL(9,D75)</f>
        <v>99.8</v>
      </c>
    </row>
    <row r="79" spans="1:18" x14ac:dyDescent="0.25">
      <c r="B79" s="56" t="s">
        <v>44</v>
      </c>
      <c r="C79" s="57"/>
      <c r="D79" s="58"/>
    </row>
    <row r="80" spans="1:18" x14ac:dyDescent="0.25">
      <c r="B80" s="60" t="s">
        <v>39</v>
      </c>
      <c r="C80" s="61" t="s">
        <v>40</v>
      </c>
      <c r="D80" s="62" t="s">
        <v>41</v>
      </c>
    </row>
    <row r="81" spans="2:4" x14ac:dyDescent="0.25">
      <c r="B81" s="63" t="s">
        <v>45</v>
      </c>
      <c r="C81" s="64">
        <v>65</v>
      </c>
      <c r="D81" s="65">
        <v>99</v>
      </c>
    </row>
    <row r="82" spans="2:4" x14ac:dyDescent="0.25">
      <c r="B82" s="66" t="s">
        <v>38</v>
      </c>
      <c r="C82" s="67">
        <f>SUM(C81:C81)</f>
        <v>65</v>
      </c>
      <c r="D82" s="68">
        <f>SUM(D81:D81)</f>
        <v>99</v>
      </c>
    </row>
  </sheetData>
  <autoFilter ref="A3:L42"/>
  <pageMargins left="0.70866141732283472" right="0.70866141732283472" top="0.74803149606299213" bottom="0.74803149606299213" header="0.31496062992125984" footer="0.31496062992125984"/>
  <pageSetup paperSize="9" scale="61" orientation="landscape" horizontalDpi="300" verticalDpi="300" r:id="rId1"/>
  <rowBreaks count="1" manualBreakCount="1">
    <brk id="43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TIC Daily Merchandise January</vt:lpstr>
      <vt:lpstr>'TIC Daily Merchandise January'!Print_Area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2018-02-12T04:56:28Z</cp:lastPrinted>
  <dcterms:created xsi:type="dcterms:W3CDTF">2018-01-12T04:01:07Z</dcterms:created>
  <dcterms:modified xsi:type="dcterms:W3CDTF">2018-02-12T04:56:35Z</dcterms:modified>
</cp:coreProperties>
</file>