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8\"/>
    </mc:Choice>
  </mc:AlternateContent>
  <xr:revisionPtr revIDLastSave="0" documentId="13_ncr:1_{F5A471B2-F7E3-4033-9785-EE793A5551C6}" xr6:coauthVersionLast="40" xr6:coauthVersionMax="40" xr10:uidLastSave="{00000000-0000-0000-0000-000000000000}"/>
  <bookViews>
    <workbookView xWindow="0" yWindow="0" windowWidth="20490" windowHeight="7560" firstSheet="8" activeTab="11" xr2:uid="{00000000-000D-0000-FFFF-FFFF00000000}"/>
  </bookViews>
  <sheets>
    <sheet name="TIC Daily Merchandise January" sheetId="1" r:id="rId1"/>
    <sheet name="TIC Daily Merchandise February" sheetId="2" r:id="rId2"/>
    <sheet name="TIC Daily Merchandise March" sheetId="3" r:id="rId3"/>
    <sheet name="TIC Daily Merchandise April" sheetId="4" r:id="rId4"/>
    <sheet name="TIC Daily Merchandise May" sheetId="5" r:id="rId5"/>
    <sheet name="TIC Daily Merchandise June" sheetId="6" r:id="rId6"/>
    <sheet name="TIC Daily Merchandise July" sheetId="7" r:id="rId7"/>
    <sheet name="TIC Daily Merchandise August" sheetId="8" r:id="rId8"/>
    <sheet name="TIC Daily Merchandise September" sheetId="9" r:id="rId9"/>
    <sheet name="TIC Daily Merchandise October" sheetId="10" r:id="rId10"/>
    <sheet name="TIC Daily Merchandise November" sheetId="11" r:id="rId11"/>
    <sheet name="TIC Daily Merchandise December" sheetId="12" r:id="rId12"/>
    <sheet name="Sheet1" sheetId="13" r:id="rId13"/>
  </sheets>
  <definedNames>
    <definedName name="_xlnm._FilterDatabase" localSheetId="3" hidden="1">'TIC Daily Merchandise April'!$A$3:$L$40</definedName>
    <definedName name="_xlnm._FilterDatabase" localSheetId="7" hidden="1">'TIC Daily Merchandise August'!$A$3:$L$57</definedName>
    <definedName name="_xlnm._FilterDatabase" localSheetId="11" hidden="1">'TIC Daily Merchandise December'!$A$3:$L$28</definedName>
    <definedName name="_xlnm._FilterDatabase" localSheetId="1" hidden="1">'TIC Daily Merchandise February'!$A$3:$L$30</definedName>
    <definedName name="_xlnm._FilterDatabase" localSheetId="0" hidden="1">'TIC Daily Merchandise January'!$A$3:$L$42</definedName>
    <definedName name="_xlnm._FilterDatabase" localSheetId="6" hidden="1">'TIC Daily Merchandise July'!$A$3:$L$32</definedName>
    <definedName name="_xlnm._FilterDatabase" localSheetId="5" hidden="1">'TIC Daily Merchandise June'!$A$3:$L$30</definedName>
    <definedName name="_xlnm._FilterDatabase" localSheetId="2" hidden="1">'TIC Daily Merchandise March'!$A$3:$L$48</definedName>
    <definedName name="_xlnm._FilterDatabase" localSheetId="4" hidden="1">'TIC Daily Merchandise May'!$A$3:$L$24</definedName>
    <definedName name="_xlnm._FilterDatabase" localSheetId="10" hidden="1">'TIC Daily Merchandise November'!$A$3:$L$32</definedName>
    <definedName name="_xlnm._FilterDatabase" localSheetId="9" hidden="1">'TIC Daily Merchandise October'!$A$3:$L$27</definedName>
    <definedName name="_xlnm._FilterDatabase" localSheetId="8" hidden="1">'TIC Daily Merchandise September'!$A$3:$L$24</definedName>
    <definedName name="_xlnm.Print_Area" localSheetId="11">'TIC Daily Merchandise December'!$A$1:$M$31</definedName>
  </definedNames>
  <calcPr calcId="181029" calcMode="manual"/>
</workbook>
</file>

<file path=xl/calcChain.xml><?xml version="1.0" encoding="utf-8"?>
<calcChain xmlns="http://schemas.openxmlformats.org/spreadsheetml/2006/main">
  <c r="D52" i="12" l="1"/>
  <c r="C52" i="12"/>
  <c r="D47" i="12"/>
  <c r="C47" i="12"/>
  <c r="D41" i="12"/>
  <c r="C41" i="12"/>
  <c r="G29" i="12" l="1"/>
  <c r="I14" i="12"/>
  <c r="I28" i="12"/>
  <c r="F28" i="12"/>
  <c r="I27" i="12"/>
  <c r="F27" i="12"/>
  <c r="K28" i="12" l="1"/>
  <c r="K27" i="12"/>
  <c r="I26" i="12"/>
  <c r="F26" i="12"/>
  <c r="I25" i="12"/>
  <c r="F25" i="12"/>
  <c r="I24" i="12"/>
  <c r="F24" i="12"/>
  <c r="I23" i="12"/>
  <c r="F23" i="12"/>
  <c r="I22" i="12"/>
  <c r="F22" i="12"/>
  <c r="K22" i="12" l="1"/>
  <c r="K24" i="12"/>
  <c r="K26" i="12"/>
  <c r="K23" i="12"/>
  <c r="K25" i="12"/>
  <c r="I21" i="12" l="1"/>
  <c r="F21" i="12"/>
  <c r="I20" i="12"/>
  <c r="F20" i="12"/>
  <c r="I19" i="12"/>
  <c r="F19" i="12"/>
  <c r="I18" i="12"/>
  <c r="F18" i="12"/>
  <c r="I17" i="12"/>
  <c r="F17" i="12"/>
  <c r="I16" i="12"/>
  <c r="F16" i="12"/>
  <c r="K17" i="12" l="1"/>
  <c r="K19" i="12"/>
  <c r="K21" i="12"/>
  <c r="K16" i="12"/>
  <c r="K18" i="12"/>
  <c r="K20" i="12"/>
  <c r="I15" i="12"/>
  <c r="F15" i="12"/>
  <c r="F14" i="12"/>
  <c r="K14" i="12" s="1"/>
  <c r="I13" i="12"/>
  <c r="F13" i="12"/>
  <c r="I12" i="12"/>
  <c r="F12" i="12"/>
  <c r="I11" i="12"/>
  <c r="F11" i="12"/>
  <c r="I10" i="12"/>
  <c r="F10" i="12"/>
  <c r="I9" i="12"/>
  <c r="F9" i="12"/>
  <c r="I8" i="12"/>
  <c r="F8" i="12"/>
  <c r="F7" i="12"/>
  <c r="F6" i="12"/>
  <c r="I7" i="12"/>
  <c r="I6" i="12"/>
  <c r="I5" i="12"/>
  <c r="F5" i="12"/>
  <c r="F4" i="12"/>
  <c r="I4" i="12"/>
  <c r="J29" i="12"/>
  <c r="K10" i="12" l="1"/>
  <c r="K12" i="12"/>
  <c r="K5" i="12"/>
  <c r="K29" i="12" s="1"/>
  <c r="K9" i="12"/>
  <c r="K11" i="12"/>
  <c r="K13" i="12"/>
  <c r="I29" i="12"/>
  <c r="F29" i="12"/>
  <c r="K7" i="12"/>
  <c r="K8" i="12"/>
  <c r="K15" i="12"/>
  <c r="K6" i="12"/>
  <c r="K4" i="12"/>
  <c r="D69" i="11"/>
  <c r="C69" i="11"/>
  <c r="G33" i="11"/>
  <c r="D57" i="11"/>
  <c r="C57" i="11"/>
  <c r="D52" i="11"/>
  <c r="C52" i="11"/>
  <c r="D46" i="11"/>
  <c r="C46" i="11"/>
  <c r="I32" i="11"/>
  <c r="I31" i="11"/>
  <c r="K31" i="11" s="1"/>
  <c r="I30" i="11"/>
  <c r="F32" i="11"/>
  <c r="F31" i="11"/>
  <c r="F30" i="11"/>
  <c r="K32" i="11" l="1"/>
  <c r="K30" i="11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I29" i="11"/>
  <c r="F29" i="11"/>
  <c r="I28" i="11"/>
  <c r="F28" i="11"/>
  <c r="I27" i="11"/>
  <c r="F27" i="11"/>
  <c r="I26" i="11"/>
  <c r="F26" i="11"/>
  <c r="I25" i="11"/>
  <c r="F25" i="11"/>
  <c r="K26" i="11" l="1"/>
  <c r="K28" i="11"/>
  <c r="K25" i="11"/>
  <c r="K27" i="11"/>
  <c r="K29" i="11"/>
  <c r="I24" i="11" l="1"/>
  <c r="F24" i="11"/>
  <c r="I23" i="11"/>
  <c r="K23" i="11" s="1"/>
  <c r="F23" i="11"/>
  <c r="I22" i="11"/>
  <c r="F22" i="11"/>
  <c r="I21" i="11"/>
  <c r="K21" i="11" s="1"/>
  <c r="F21" i="11"/>
  <c r="I20" i="11"/>
  <c r="F20" i="11"/>
  <c r="I19" i="11"/>
  <c r="K19" i="11" s="1"/>
  <c r="F19" i="11"/>
  <c r="I18" i="11"/>
  <c r="F18" i="11"/>
  <c r="I17" i="11"/>
  <c r="K17" i="11" s="1"/>
  <c r="F17" i="11"/>
  <c r="I16" i="11"/>
  <c r="F16" i="11"/>
  <c r="F15" i="11"/>
  <c r="I15" i="11"/>
  <c r="I14" i="11"/>
  <c r="F14" i="11"/>
  <c r="I13" i="11"/>
  <c r="K13" i="11" s="1"/>
  <c r="F13" i="11"/>
  <c r="I12" i="11"/>
  <c r="F12" i="11"/>
  <c r="I11" i="11"/>
  <c r="K11" i="11" s="1"/>
  <c r="F11" i="11"/>
  <c r="I10" i="11"/>
  <c r="F10" i="11"/>
  <c r="I9" i="11"/>
  <c r="K9" i="11" s="1"/>
  <c r="F9" i="11"/>
  <c r="I8" i="11"/>
  <c r="F8" i="11"/>
  <c r="I7" i="11"/>
  <c r="K7" i="11" s="1"/>
  <c r="F7" i="11"/>
  <c r="I6" i="11"/>
  <c r="F6" i="11"/>
  <c r="K6" i="11" l="1"/>
  <c r="K8" i="11"/>
  <c r="K10" i="11"/>
  <c r="K12" i="11"/>
  <c r="K14" i="11"/>
  <c r="K16" i="11"/>
  <c r="K18" i="11"/>
  <c r="K20" i="11"/>
  <c r="K22" i="11"/>
  <c r="K24" i="11"/>
  <c r="K15" i="11"/>
  <c r="I5" i="11" l="1"/>
  <c r="F5" i="11"/>
  <c r="I4" i="11"/>
  <c r="F4" i="11"/>
  <c r="F33" i="11" s="1"/>
  <c r="D63" i="11"/>
  <c r="C63" i="11"/>
  <c r="J33" i="11"/>
  <c r="K4" i="11" l="1"/>
  <c r="I33" i="11"/>
  <c r="K5" i="1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D57" i="10" l="1"/>
  <c r="C57" i="10"/>
  <c r="G28" i="10"/>
  <c r="D63" i="10"/>
  <c r="C63" i="10"/>
  <c r="D51" i="10"/>
  <c r="C51" i="10"/>
  <c r="D46" i="10"/>
  <c r="C46" i="10"/>
  <c r="C40" i="10"/>
  <c r="D40" i="10"/>
  <c r="I27" i="10" l="1"/>
  <c r="F27" i="10"/>
  <c r="I26" i="10"/>
  <c r="F26" i="10"/>
  <c r="I25" i="10"/>
  <c r="F25" i="10"/>
  <c r="K27" i="10" l="1"/>
  <c r="K25" i="10"/>
  <c r="K26" i="10"/>
  <c r="F24" i="10"/>
  <c r="I24" i="10"/>
  <c r="I23" i="10"/>
  <c r="F23" i="10"/>
  <c r="I22" i="10"/>
  <c r="F22" i="10"/>
  <c r="I21" i="10"/>
  <c r="F21" i="10"/>
  <c r="I20" i="10"/>
  <c r="F20" i="10"/>
  <c r="K22" i="10" l="1"/>
  <c r="K23" i="10"/>
  <c r="K24" i="10"/>
  <c r="K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6" i="10"/>
  <c r="I7" i="10"/>
  <c r="F7" i="10"/>
  <c r="F6" i="10"/>
  <c r="I5" i="10"/>
  <c r="F5" i="10"/>
  <c r="I4" i="10"/>
  <c r="I28" i="10" s="1"/>
  <c r="F4" i="10"/>
  <c r="K21" i="10"/>
  <c r="J28" i="10"/>
  <c r="F28" i="10" l="1"/>
  <c r="K12" i="10"/>
  <c r="K13" i="10"/>
  <c r="K15" i="10"/>
  <c r="K4" i="10"/>
  <c r="K14" i="10"/>
  <c r="K16" i="10"/>
  <c r="K18" i="10"/>
  <c r="K6" i="10"/>
  <c r="K11" i="10"/>
  <c r="K17" i="10"/>
  <c r="K19" i="10"/>
  <c r="K8" i="10"/>
  <c r="K10" i="10"/>
  <c r="K7" i="10"/>
  <c r="K5" i="10"/>
  <c r="K9" i="10"/>
  <c r="G25" i="9"/>
  <c r="D52" i="9"/>
  <c r="C52" i="9"/>
  <c r="C45" i="9"/>
  <c r="D45" i="9"/>
  <c r="D39" i="9"/>
  <c r="C39" i="9"/>
  <c r="D33" i="9"/>
  <c r="C33" i="9"/>
  <c r="L4" i="10" l="1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I24" i="9"/>
  <c r="F24" i="9"/>
  <c r="I23" i="9"/>
  <c r="F23" i="9"/>
  <c r="K23" i="9" l="1"/>
  <c r="K24" i="9"/>
  <c r="I22" i="9"/>
  <c r="K22" i="9" s="1"/>
  <c r="F22" i="9"/>
  <c r="I21" i="9"/>
  <c r="F21" i="9"/>
  <c r="I20" i="9"/>
  <c r="F20" i="9"/>
  <c r="K21" i="9" l="1"/>
  <c r="K20" i="9"/>
  <c r="I16" i="9"/>
  <c r="I19" i="9"/>
  <c r="F19" i="9"/>
  <c r="I18" i="9"/>
  <c r="K18" i="9" s="1"/>
  <c r="F18" i="9"/>
  <c r="I17" i="9"/>
  <c r="F17" i="9"/>
  <c r="K17" i="9" s="1"/>
  <c r="I15" i="9"/>
  <c r="F15" i="9"/>
  <c r="I14" i="9"/>
  <c r="I13" i="9"/>
  <c r="F14" i="9"/>
  <c r="F13" i="9"/>
  <c r="I12" i="9"/>
  <c r="F12" i="9"/>
  <c r="K12" i="9" l="1"/>
  <c r="K19" i="9"/>
  <c r="K13" i="9"/>
  <c r="K14" i="9"/>
  <c r="K15" i="9"/>
  <c r="I11" i="9"/>
  <c r="F11" i="9"/>
  <c r="I10" i="9"/>
  <c r="F10" i="9"/>
  <c r="I9" i="9"/>
  <c r="F9" i="9"/>
  <c r="K10" i="9" l="1"/>
  <c r="K9" i="9"/>
  <c r="K11" i="9"/>
  <c r="I8" i="9"/>
  <c r="F8" i="9"/>
  <c r="I7" i="9"/>
  <c r="I6" i="9"/>
  <c r="F7" i="9"/>
  <c r="F6" i="9"/>
  <c r="I5" i="9"/>
  <c r="F5" i="9"/>
  <c r="I4" i="9"/>
  <c r="F4" i="9"/>
  <c r="K5" i="9" l="1"/>
  <c r="I25" i="9"/>
  <c r="K7" i="9"/>
  <c r="K8" i="9"/>
  <c r="K6" i="9"/>
  <c r="K4" i="9"/>
  <c r="L4" i="9" l="1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F16" i="9" l="1"/>
  <c r="F25" i="9" s="1"/>
  <c r="D58" i="9"/>
  <c r="C58" i="9"/>
  <c r="J25" i="9"/>
  <c r="K16" i="9" l="1"/>
  <c r="D88" i="8"/>
  <c r="G58" i="8"/>
  <c r="L16" i="9" l="1"/>
  <c r="L17" i="9" s="1"/>
  <c r="L18" i="9" s="1"/>
  <c r="L19" i="9" s="1"/>
  <c r="L20" i="9" s="1"/>
  <c r="L21" i="9" s="1"/>
  <c r="L22" i="9" s="1"/>
  <c r="L23" i="9" s="1"/>
  <c r="L24" i="9" s="1"/>
  <c r="C88" i="8"/>
  <c r="D124" i="8"/>
  <c r="C124" i="8"/>
  <c r="D118" i="8" l="1"/>
  <c r="C118" i="8"/>
  <c r="D94" i="8" l="1"/>
  <c r="C94" i="8"/>
  <c r="D112" i="8"/>
  <c r="C112" i="8"/>
  <c r="C106" i="8" l="1"/>
  <c r="D106" i="8"/>
  <c r="D100" i="8" l="1"/>
  <c r="C100" i="8"/>
  <c r="D70" i="8" l="1"/>
  <c r="C70" i="8"/>
  <c r="D82" i="8" l="1"/>
  <c r="C82" i="8"/>
  <c r="D76" i="8" l="1"/>
  <c r="C76" i="8"/>
  <c r="I57" i="8" l="1"/>
  <c r="I56" i="8"/>
  <c r="I55" i="8"/>
  <c r="I54" i="8"/>
  <c r="I53" i="8"/>
  <c r="I52" i="8"/>
  <c r="I51" i="8"/>
  <c r="I50" i="8"/>
  <c r="F57" i="8"/>
  <c r="F56" i="8"/>
  <c r="F55" i="8"/>
  <c r="F54" i="8"/>
  <c r="F53" i="8"/>
  <c r="F52" i="8"/>
  <c r="F51" i="8"/>
  <c r="F50" i="8"/>
  <c r="K56" i="8" l="1"/>
  <c r="K53" i="8"/>
  <c r="K52" i="8"/>
  <c r="K57" i="8"/>
  <c r="K50" i="8"/>
  <c r="K51" i="8"/>
  <c r="K55" i="8"/>
  <c r="K54" i="8"/>
  <c r="I49" i="8"/>
  <c r="F49" i="8"/>
  <c r="F48" i="8"/>
  <c r="K49" i="8" l="1"/>
  <c r="I29" i="8"/>
  <c r="I18" i="8"/>
  <c r="F18" i="8"/>
  <c r="K18" i="8" l="1"/>
  <c r="F39" i="8" l="1"/>
  <c r="I39" i="8"/>
  <c r="K39" i="8" l="1"/>
  <c r="I48" i="8"/>
  <c r="K48" i="8" s="1"/>
  <c r="I47" i="8"/>
  <c r="F47" i="8"/>
  <c r="I46" i="8"/>
  <c r="F46" i="8"/>
  <c r="I45" i="8"/>
  <c r="F45" i="8"/>
  <c r="I44" i="8"/>
  <c r="F44" i="8"/>
  <c r="K47" i="8" l="1"/>
  <c r="K46" i="8"/>
  <c r="K44" i="8"/>
  <c r="K45" i="8"/>
  <c r="I43" i="8"/>
  <c r="F43" i="8"/>
  <c r="I42" i="8"/>
  <c r="F42" i="8"/>
  <c r="I41" i="8"/>
  <c r="F41" i="8"/>
  <c r="I40" i="8"/>
  <c r="F40" i="8"/>
  <c r="I38" i="8"/>
  <c r="K38" i="8" s="1"/>
  <c r="I37" i="8"/>
  <c r="F37" i="8"/>
  <c r="I36" i="8"/>
  <c r="F36" i="8"/>
  <c r="K37" i="8" l="1"/>
  <c r="K40" i="8"/>
  <c r="K42" i="8"/>
  <c r="K36" i="8"/>
  <c r="K41" i="8"/>
  <c r="K43" i="8"/>
  <c r="I35" i="8"/>
  <c r="F35" i="8"/>
  <c r="I34" i="8"/>
  <c r="F34" i="8"/>
  <c r="I33" i="8"/>
  <c r="F33" i="8"/>
  <c r="K33" i="8" l="1"/>
  <c r="K35" i="8"/>
  <c r="K34" i="8"/>
  <c r="I32" i="8" l="1"/>
  <c r="F32" i="8"/>
  <c r="I31" i="8"/>
  <c r="F31" i="8"/>
  <c r="I30" i="8"/>
  <c r="F30" i="8"/>
  <c r="F29" i="8"/>
  <c r="K29" i="8" s="1"/>
  <c r="I28" i="8"/>
  <c r="F28" i="8"/>
  <c r="K31" i="8" l="1"/>
  <c r="K28" i="8"/>
  <c r="K30" i="8"/>
  <c r="K32" i="8"/>
  <c r="I27" i="8"/>
  <c r="I26" i="8"/>
  <c r="I25" i="8"/>
  <c r="F26" i="8"/>
  <c r="F25" i="8"/>
  <c r="I24" i="8"/>
  <c r="F24" i="8"/>
  <c r="I23" i="8"/>
  <c r="F23" i="8"/>
  <c r="K24" i="8" l="1"/>
  <c r="K26" i="8"/>
  <c r="K25" i="8"/>
  <c r="K23" i="8"/>
  <c r="I22" i="8"/>
  <c r="F22" i="8"/>
  <c r="I21" i="8"/>
  <c r="F21" i="8"/>
  <c r="I20" i="8"/>
  <c r="F20" i="8"/>
  <c r="I19" i="8"/>
  <c r="F19" i="8"/>
  <c r="I17" i="8"/>
  <c r="F17" i="8"/>
  <c r="I16" i="8"/>
  <c r="F16" i="8"/>
  <c r="K16" i="8" s="1"/>
  <c r="I15" i="8"/>
  <c r="F15" i="8"/>
  <c r="I14" i="8"/>
  <c r="F14" i="8"/>
  <c r="I13" i="8"/>
  <c r="F13" i="8"/>
  <c r="K19" i="8" l="1"/>
  <c r="K13" i="8"/>
  <c r="K15" i="8"/>
  <c r="K20" i="8"/>
  <c r="K22" i="8"/>
  <c r="K14" i="8"/>
  <c r="K17" i="8"/>
  <c r="K21" i="8"/>
  <c r="I12" i="8"/>
  <c r="F12" i="8"/>
  <c r="I11" i="8"/>
  <c r="F11" i="8"/>
  <c r="I10" i="8"/>
  <c r="K12" i="8" l="1"/>
  <c r="K11" i="8"/>
  <c r="I9" i="8"/>
  <c r="F9" i="8"/>
  <c r="I8" i="8"/>
  <c r="F8" i="8"/>
  <c r="I7" i="8"/>
  <c r="F7" i="8"/>
  <c r="I6" i="8"/>
  <c r="F6" i="8"/>
  <c r="I5" i="8"/>
  <c r="F5" i="8"/>
  <c r="F4" i="8"/>
  <c r="I4" i="8"/>
  <c r="I58" i="8" s="1"/>
  <c r="F10" i="8"/>
  <c r="K10" i="8" s="1"/>
  <c r="F27" i="8"/>
  <c r="J58" i="8"/>
  <c r="F58" i="8" l="1"/>
  <c r="K5" i="8"/>
  <c r="K7" i="8"/>
  <c r="K9" i="8"/>
  <c r="K4" i="8"/>
  <c r="K6" i="8"/>
  <c r="K8" i="8"/>
  <c r="K27" i="8"/>
  <c r="D74" i="7"/>
  <c r="C74" i="7"/>
  <c r="G33" i="7"/>
  <c r="L4" i="8" l="1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D68" i="7"/>
  <c r="C68" i="7"/>
  <c r="D62" i="7"/>
  <c r="C62" i="7"/>
  <c r="L19" i="8" l="1"/>
  <c r="L20" i="8" s="1"/>
  <c r="L21" i="8" s="1"/>
  <c r="L22" i="8" s="1"/>
  <c r="L23" i="8" s="1"/>
  <c r="L24" i="8" s="1"/>
  <c r="L25" i="8" s="1"/>
  <c r="L26" i="8" s="1"/>
  <c r="L18" i="8"/>
  <c r="D56" i="7"/>
  <c r="C56" i="7"/>
  <c r="D51" i="7"/>
  <c r="C51" i="7"/>
  <c r="L27" i="8" l="1"/>
  <c r="L28" i="8" s="1"/>
  <c r="L29" i="8" s="1"/>
  <c r="L30" i="8" s="1"/>
  <c r="L31" i="8" s="1"/>
  <c r="L32" i="8" s="1"/>
  <c r="L33" i="8" s="1"/>
  <c r="L34" i="8" s="1"/>
  <c r="L35" i="8" s="1"/>
  <c r="L36" i="8" s="1"/>
  <c r="D45" i="7"/>
  <c r="C45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I5" i="7"/>
  <c r="L37" i="8" l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K5" i="7"/>
  <c r="I32" i="7" l="1"/>
  <c r="K32" i="7" s="1"/>
  <c r="I31" i="7"/>
  <c r="K31" i="7" s="1"/>
  <c r="I30" i="7"/>
  <c r="K30" i="7" s="1"/>
  <c r="I29" i="7"/>
  <c r="K29" i="7" s="1"/>
  <c r="I28" i="7" l="1"/>
  <c r="I27" i="7"/>
  <c r="K27" i="7" s="1"/>
  <c r="I26" i="7"/>
  <c r="I25" i="7"/>
  <c r="I24" i="7"/>
  <c r="I23" i="7"/>
  <c r="K23" i="7" s="1"/>
  <c r="I22" i="7"/>
  <c r="I21" i="7"/>
  <c r="K21" i="7" s="1"/>
  <c r="K25" i="7" l="1"/>
  <c r="K26" i="7"/>
  <c r="K22" i="7"/>
  <c r="K24" i="7"/>
  <c r="K28" i="7"/>
  <c r="I20" i="7"/>
  <c r="K20" i="7" l="1"/>
  <c r="I19" i="7"/>
  <c r="I18" i="7"/>
  <c r="F18" i="7"/>
  <c r="I17" i="7"/>
  <c r="K17" i="7" s="1"/>
  <c r="I16" i="7"/>
  <c r="K16" i="7" s="1"/>
  <c r="I15" i="7"/>
  <c r="K15" i="7" s="1"/>
  <c r="I14" i="7"/>
  <c r="I13" i="7"/>
  <c r="K13" i="7" s="1"/>
  <c r="I12" i="7"/>
  <c r="K12" i="7" s="1"/>
  <c r="I11" i="7"/>
  <c r="K11" i="7" s="1"/>
  <c r="I10" i="7"/>
  <c r="I9" i="7"/>
  <c r="K9" i="7" s="1"/>
  <c r="I8" i="7"/>
  <c r="K8" i="7" s="1"/>
  <c r="I7" i="7"/>
  <c r="K7" i="7" s="1"/>
  <c r="I6" i="7"/>
  <c r="I4" i="7"/>
  <c r="F4" i="7"/>
  <c r="F33" i="7" s="1"/>
  <c r="J33" i="7"/>
  <c r="I33" i="7" l="1"/>
  <c r="K10" i="7"/>
  <c r="K14" i="7"/>
  <c r="K18" i="7"/>
  <c r="K6" i="7"/>
  <c r="K4" i="7"/>
  <c r="K19" i="7"/>
  <c r="D54" i="6"/>
  <c r="D60" i="6"/>
  <c r="C60" i="6"/>
  <c r="C54" i="6"/>
  <c r="G31" i="6"/>
  <c r="L4" i="7" l="1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C44" i="6"/>
  <c r="D44" i="6"/>
  <c r="D49" i="6" l="1"/>
  <c r="C49" i="6"/>
  <c r="I30" i="6" l="1"/>
  <c r="F30" i="6"/>
  <c r="I29" i="6"/>
  <c r="F29" i="6"/>
  <c r="K29" i="6" l="1"/>
  <c r="K30" i="6"/>
  <c r="I27" i="6"/>
  <c r="F27" i="6"/>
  <c r="I26" i="6"/>
  <c r="F26" i="6"/>
  <c r="I25" i="6"/>
  <c r="F25" i="6"/>
  <c r="I24" i="6"/>
  <c r="F24" i="6"/>
  <c r="I23" i="6"/>
  <c r="F23" i="6"/>
  <c r="K26" i="6" l="1"/>
  <c r="K24" i="6"/>
  <c r="K23" i="6"/>
  <c r="K25" i="6"/>
  <c r="K27" i="6"/>
  <c r="I22" i="6"/>
  <c r="I21" i="6"/>
  <c r="F21" i="6"/>
  <c r="I20" i="6"/>
  <c r="F20" i="6"/>
  <c r="I19" i="6"/>
  <c r="F19" i="6"/>
  <c r="K21" i="6" l="1"/>
  <c r="K19" i="6"/>
  <c r="K20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4" i="6"/>
  <c r="F4" i="6"/>
  <c r="I9" i="6"/>
  <c r="F9" i="6"/>
  <c r="I8" i="6"/>
  <c r="I7" i="6"/>
  <c r="F8" i="6"/>
  <c r="F7" i="6"/>
  <c r="I6" i="6"/>
  <c r="F6" i="6"/>
  <c r="I5" i="6"/>
  <c r="F5" i="6"/>
  <c r="I28" i="6"/>
  <c r="F22" i="6"/>
  <c r="K22" i="6" s="1"/>
  <c r="F28" i="6"/>
  <c r="J31" i="6"/>
  <c r="K17" i="6" l="1"/>
  <c r="F31" i="6"/>
  <c r="I31" i="6"/>
  <c r="K9" i="6"/>
  <c r="K11" i="6"/>
  <c r="K13" i="6"/>
  <c r="K15" i="6"/>
  <c r="K16" i="6"/>
  <c r="K4" i="6"/>
  <c r="K18" i="6"/>
  <c r="K8" i="6"/>
  <c r="K5" i="6"/>
  <c r="K6" i="6"/>
  <c r="K7" i="6"/>
  <c r="K10" i="6"/>
  <c r="K12" i="6"/>
  <c r="K14" i="6"/>
  <c r="K28" i="6"/>
  <c r="L4" i="6"/>
  <c r="L5" i="6" l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G25" i="5"/>
  <c r="D60" i="5"/>
  <c r="C60" i="5"/>
  <c r="C36" i="5"/>
  <c r="D66" i="5" l="1"/>
  <c r="C66" i="5"/>
  <c r="D48" i="5"/>
  <c r="C48" i="5"/>
  <c r="C42" i="5" l="1"/>
  <c r="D42" i="5"/>
  <c r="D36" i="5" l="1"/>
  <c r="I23" i="5" l="1"/>
  <c r="I24" i="5"/>
  <c r="F24" i="5"/>
  <c r="F23" i="5"/>
  <c r="I22" i="5"/>
  <c r="F22" i="5"/>
  <c r="K22" i="5" l="1"/>
  <c r="K24" i="5"/>
  <c r="K23" i="5"/>
  <c r="D54" i="5" l="1"/>
  <c r="C54" i="5"/>
  <c r="I4" i="5"/>
  <c r="F4" i="5"/>
  <c r="I5" i="5"/>
  <c r="F5" i="5"/>
  <c r="I6" i="5"/>
  <c r="F6" i="5"/>
  <c r="I7" i="5"/>
  <c r="F7" i="5"/>
  <c r="I8" i="5"/>
  <c r="F8" i="5"/>
  <c r="I9" i="5"/>
  <c r="F9" i="5"/>
  <c r="I10" i="5"/>
  <c r="F10" i="5"/>
  <c r="I11" i="5"/>
  <c r="F11" i="5"/>
  <c r="I12" i="5"/>
  <c r="F12" i="5"/>
  <c r="I13" i="5"/>
  <c r="F13" i="5"/>
  <c r="I14" i="5"/>
  <c r="F14" i="5"/>
  <c r="I15" i="5"/>
  <c r="F15" i="5"/>
  <c r="I16" i="5"/>
  <c r="F16" i="5"/>
  <c r="I17" i="5"/>
  <c r="F17" i="5"/>
  <c r="I18" i="5"/>
  <c r="F18" i="5"/>
  <c r="I19" i="5"/>
  <c r="F19" i="5"/>
  <c r="I20" i="5"/>
  <c r="F20" i="5"/>
  <c r="I21" i="5"/>
  <c r="F21" i="5"/>
  <c r="J25" i="5"/>
  <c r="D96" i="4"/>
  <c r="C96" i="4"/>
  <c r="D90" i="4"/>
  <c r="C90" i="4"/>
  <c r="D78" i="4"/>
  <c r="C78" i="4"/>
  <c r="F4" i="4"/>
  <c r="I4" i="4"/>
  <c r="F5" i="4"/>
  <c r="I5" i="4"/>
  <c r="I6" i="4"/>
  <c r="F6" i="4"/>
  <c r="F7" i="4"/>
  <c r="I7" i="4"/>
  <c r="F8" i="4"/>
  <c r="I8" i="4"/>
  <c r="F9" i="4"/>
  <c r="I9" i="4"/>
  <c r="F10" i="4"/>
  <c r="I10" i="4"/>
  <c r="F11" i="4"/>
  <c r="I11" i="4"/>
  <c r="F12" i="4"/>
  <c r="I12" i="4"/>
  <c r="F13" i="4"/>
  <c r="I13" i="4"/>
  <c r="F14" i="4"/>
  <c r="I14" i="4"/>
  <c r="F15" i="4"/>
  <c r="I15" i="4"/>
  <c r="F16" i="4"/>
  <c r="I16" i="4"/>
  <c r="F17" i="4"/>
  <c r="I17" i="4"/>
  <c r="F18" i="4"/>
  <c r="I18" i="4"/>
  <c r="F19" i="4"/>
  <c r="I19" i="4"/>
  <c r="F20" i="4"/>
  <c r="I20" i="4"/>
  <c r="F21" i="4"/>
  <c r="I21" i="4"/>
  <c r="F22" i="4"/>
  <c r="I22" i="4"/>
  <c r="F23" i="4"/>
  <c r="I23" i="4"/>
  <c r="F24" i="4"/>
  <c r="I24" i="4"/>
  <c r="F25" i="4"/>
  <c r="I25" i="4"/>
  <c r="F26" i="4"/>
  <c r="I26" i="4"/>
  <c r="F27" i="4"/>
  <c r="I27" i="4"/>
  <c r="F28" i="4"/>
  <c r="I28" i="4"/>
  <c r="F29" i="4"/>
  <c r="I29" i="4"/>
  <c r="F30" i="4"/>
  <c r="I30" i="4"/>
  <c r="F31" i="4"/>
  <c r="I31" i="4"/>
  <c r="F32" i="4"/>
  <c r="I32" i="4"/>
  <c r="F33" i="4"/>
  <c r="I33" i="4"/>
  <c r="F34" i="4"/>
  <c r="I34" i="4"/>
  <c r="F35" i="4"/>
  <c r="I35" i="4"/>
  <c r="F36" i="4"/>
  <c r="I36" i="4"/>
  <c r="F37" i="4"/>
  <c r="I37" i="4"/>
  <c r="F38" i="4"/>
  <c r="I38" i="4"/>
  <c r="F39" i="4"/>
  <c r="I39" i="4"/>
  <c r="F40" i="4"/>
  <c r="I40" i="4"/>
  <c r="D84" i="4"/>
  <c r="C84" i="4"/>
  <c r="D72" i="4"/>
  <c r="C72" i="4"/>
  <c r="D66" i="4"/>
  <c r="C66" i="4"/>
  <c r="D61" i="4"/>
  <c r="C61" i="4"/>
  <c r="D55" i="4"/>
  <c r="C55" i="4"/>
  <c r="J41" i="4"/>
  <c r="G41" i="4"/>
  <c r="D68" i="3"/>
  <c r="C68" i="3"/>
  <c r="D91" i="3"/>
  <c r="C91" i="3"/>
  <c r="D85" i="3"/>
  <c r="C85" i="3"/>
  <c r="F41" i="3"/>
  <c r="I41" i="3"/>
  <c r="F42" i="3"/>
  <c r="K42" i="3" s="1"/>
  <c r="I42" i="3"/>
  <c r="I43" i="3"/>
  <c r="F43" i="3"/>
  <c r="F44" i="3"/>
  <c r="I44" i="3"/>
  <c r="F45" i="3"/>
  <c r="I45" i="3"/>
  <c r="F46" i="3"/>
  <c r="I46" i="3"/>
  <c r="K46" i="3" s="1"/>
  <c r="I27" i="3"/>
  <c r="I28" i="3"/>
  <c r="K28" i="3" s="1"/>
  <c r="I29" i="3"/>
  <c r="I30" i="3"/>
  <c r="I31" i="3"/>
  <c r="I32" i="3"/>
  <c r="I33" i="3"/>
  <c r="I34" i="3"/>
  <c r="I35" i="3"/>
  <c r="I36" i="3"/>
  <c r="K36" i="3" s="1"/>
  <c r="I37" i="3"/>
  <c r="I38" i="3"/>
  <c r="I39" i="3"/>
  <c r="I40" i="3"/>
  <c r="F27" i="3"/>
  <c r="F28" i="3"/>
  <c r="F29" i="3"/>
  <c r="F30" i="3"/>
  <c r="K30" i="3" s="1"/>
  <c r="F31" i="3"/>
  <c r="F32" i="3"/>
  <c r="F33" i="3"/>
  <c r="F34" i="3"/>
  <c r="K34" i="3" s="1"/>
  <c r="F35" i="3"/>
  <c r="F36" i="3"/>
  <c r="F37" i="3"/>
  <c r="F38" i="3"/>
  <c r="K38" i="3" s="1"/>
  <c r="F39" i="3"/>
  <c r="F40" i="3"/>
  <c r="D79" i="3"/>
  <c r="C79" i="3"/>
  <c r="D73" i="3"/>
  <c r="C73" i="3"/>
  <c r="D62" i="3"/>
  <c r="C62" i="3"/>
  <c r="J49" i="3"/>
  <c r="G49" i="3"/>
  <c r="I48" i="3"/>
  <c r="F48" i="3"/>
  <c r="I47" i="3"/>
  <c r="F47" i="3"/>
  <c r="I26" i="3"/>
  <c r="F26" i="3"/>
  <c r="I25" i="3"/>
  <c r="F25" i="3"/>
  <c r="I24" i="3"/>
  <c r="F24" i="3"/>
  <c r="I23" i="3"/>
  <c r="F23" i="3"/>
  <c r="K23" i="3" s="1"/>
  <c r="I22" i="3"/>
  <c r="F22" i="3"/>
  <c r="K22" i="3" s="1"/>
  <c r="I21" i="3"/>
  <c r="F21" i="3"/>
  <c r="K21" i="3" s="1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K7" i="3" s="1"/>
  <c r="I6" i="3"/>
  <c r="F6" i="3"/>
  <c r="I5" i="3"/>
  <c r="F5" i="3"/>
  <c r="K5" i="3" s="1"/>
  <c r="I4" i="3"/>
  <c r="F4" i="3"/>
  <c r="K4" i="3" s="1"/>
  <c r="L4" i="3" s="1"/>
  <c r="K32" i="3"/>
  <c r="K31" i="3"/>
  <c r="K13" i="3"/>
  <c r="K25" i="3"/>
  <c r="D62" i="2"/>
  <c r="C62" i="2"/>
  <c r="D55" i="2"/>
  <c r="C55" i="2"/>
  <c r="D49" i="2"/>
  <c r="C49" i="2"/>
  <c r="D44" i="2"/>
  <c r="C44" i="2"/>
  <c r="J31" i="2"/>
  <c r="G31" i="2"/>
  <c r="I30" i="2"/>
  <c r="F30" i="2"/>
  <c r="I29" i="2"/>
  <c r="F29" i="2"/>
  <c r="I28" i="2"/>
  <c r="K28" i="2" s="1"/>
  <c r="F28" i="2"/>
  <c r="I27" i="2"/>
  <c r="F27" i="2"/>
  <c r="I26" i="2"/>
  <c r="F26" i="2"/>
  <c r="I25" i="2"/>
  <c r="F25" i="2"/>
  <c r="I24" i="2"/>
  <c r="F24" i="2"/>
  <c r="I23" i="2"/>
  <c r="F23" i="2"/>
  <c r="I22" i="2"/>
  <c r="K22" i="2" s="1"/>
  <c r="F22" i="2"/>
  <c r="I21" i="2"/>
  <c r="F21" i="2"/>
  <c r="I20" i="2"/>
  <c r="K20" i="2" s="1"/>
  <c r="F20" i="2"/>
  <c r="I19" i="2"/>
  <c r="K19" i="2" s="1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K12" i="2" s="1"/>
  <c r="F12" i="2"/>
  <c r="I11" i="2"/>
  <c r="F11" i="2"/>
  <c r="I10" i="2"/>
  <c r="K10" i="2" s="1"/>
  <c r="F10" i="2"/>
  <c r="I9" i="2"/>
  <c r="F9" i="2"/>
  <c r="I8" i="2"/>
  <c r="F8" i="2"/>
  <c r="I7" i="2"/>
  <c r="F7" i="2"/>
  <c r="I6" i="2"/>
  <c r="F6" i="2"/>
  <c r="I5" i="2"/>
  <c r="F5" i="2"/>
  <c r="F31" i="2" s="1"/>
  <c r="I4" i="2"/>
  <c r="K4" i="2" s="1"/>
  <c r="L4" i="2" s="1"/>
  <c r="F4" i="2"/>
  <c r="K29" i="2"/>
  <c r="K6" i="2"/>
  <c r="K8" i="2"/>
  <c r="K14" i="2"/>
  <c r="K16" i="2"/>
  <c r="K18" i="2"/>
  <c r="K24" i="2"/>
  <c r="K26" i="2"/>
  <c r="K30" i="2"/>
  <c r="D70" i="1"/>
  <c r="C70" i="1"/>
  <c r="I41" i="1"/>
  <c r="I42" i="1"/>
  <c r="F41" i="1"/>
  <c r="K41" i="1" s="1"/>
  <c r="F42" i="1"/>
  <c r="D82" i="1"/>
  <c r="C82" i="1"/>
  <c r="D76" i="1"/>
  <c r="C76" i="1"/>
  <c r="D63" i="1"/>
  <c r="C63" i="1"/>
  <c r="D57" i="1"/>
  <c r="C57" i="1"/>
  <c r="J43" i="1"/>
  <c r="G43" i="1"/>
  <c r="I40" i="1"/>
  <c r="F40" i="1"/>
  <c r="I39" i="1"/>
  <c r="F39" i="1"/>
  <c r="K39" i="1" s="1"/>
  <c r="I38" i="1"/>
  <c r="F38" i="1"/>
  <c r="I37" i="1"/>
  <c r="F37" i="1"/>
  <c r="K37" i="1" s="1"/>
  <c r="I36" i="1"/>
  <c r="F36" i="1"/>
  <c r="I35" i="1"/>
  <c r="F35" i="1"/>
  <c r="K35" i="1" s="1"/>
  <c r="I34" i="1"/>
  <c r="F34" i="1"/>
  <c r="I33" i="1"/>
  <c r="F33" i="1"/>
  <c r="I32" i="1"/>
  <c r="K32" i="1" s="1"/>
  <c r="F32" i="1"/>
  <c r="I31" i="1"/>
  <c r="F31" i="1"/>
  <c r="K31" i="1" s="1"/>
  <c r="I30" i="1"/>
  <c r="F30" i="1"/>
  <c r="I29" i="1"/>
  <c r="F29" i="1"/>
  <c r="K29" i="1" s="1"/>
  <c r="I28" i="1"/>
  <c r="F28" i="1"/>
  <c r="I27" i="1"/>
  <c r="F27" i="1"/>
  <c r="I26" i="1"/>
  <c r="F26" i="1"/>
  <c r="I25" i="1"/>
  <c r="F25" i="1"/>
  <c r="K25" i="1" s="1"/>
  <c r="I24" i="1"/>
  <c r="K24" i="1" s="1"/>
  <c r="F24" i="1"/>
  <c r="I23" i="1"/>
  <c r="F23" i="1"/>
  <c r="K23" i="1" s="1"/>
  <c r="I22" i="1"/>
  <c r="K22" i="1" s="1"/>
  <c r="F22" i="1"/>
  <c r="I21" i="1"/>
  <c r="F21" i="1"/>
  <c r="I20" i="1"/>
  <c r="F20" i="1"/>
  <c r="I19" i="1"/>
  <c r="F19" i="1"/>
  <c r="K19" i="1" s="1"/>
  <c r="I18" i="1"/>
  <c r="F18" i="1"/>
  <c r="I17" i="1"/>
  <c r="F17" i="1"/>
  <c r="K17" i="1" s="1"/>
  <c r="I16" i="1"/>
  <c r="F16" i="1"/>
  <c r="I15" i="1"/>
  <c r="F15" i="1"/>
  <c r="K15" i="1" s="1"/>
  <c r="I14" i="1"/>
  <c r="F14" i="1"/>
  <c r="K14" i="1" s="1"/>
  <c r="I13" i="1"/>
  <c r="F13" i="1"/>
  <c r="I12" i="1"/>
  <c r="K12" i="1" s="1"/>
  <c r="F12" i="1"/>
  <c r="I11" i="1"/>
  <c r="F11" i="1"/>
  <c r="K11" i="1" s="1"/>
  <c r="I10" i="1"/>
  <c r="F10" i="1"/>
  <c r="I9" i="1"/>
  <c r="F9" i="1"/>
  <c r="K9" i="1" s="1"/>
  <c r="I8" i="1"/>
  <c r="F8" i="1"/>
  <c r="K8" i="1" s="1"/>
  <c r="I7" i="1"/>
  <c r="F7" i="1"/>
  <c r="K7" i="1" s="1"/>
  <c r="I6" i="1"/>
  <c r="F6" i="1"/>
  <c r="K6" i="1" s="1"/>
  <c r="I5" i="1"/>
  <c r="F5" i="1"/>
  <c r="I4" i="1"/>
  <c r="F4" i="1"/>
  <c r="K27" i="1"/>
  <c r="K33" i="1"/>
  <c r="K21" i="1"/>
  <c r="K13" i="1"/>
  <c r="K5" i="1"/>
  <c r="I43" i="1"/>
  <c r="K10" i="1"/>
  <c r="K16" i="1"/>
  <c r="K18" i="1"/>
  <c r="K20" i="1"/>
  <c r="K26" i="1"/>
  <c r="K28" i="1"/>
  <c r="K30" i="1"/>
  <c r="K34" i="1"/>
  <c r="K36" i="1"/>
  <c r="K38" i="1"/>
  <c r="K40" i="1"/>
  <c r="K4" i="1"/>
  <c r="L4" i="1" s="1"/>
  <c r="K42" i="1" l="1"/>
  <c r="K6" i="3"/>
  <c r="K8" i="3"/>
  <c r="K10" i="3"/>
  <c r="K12" i="3"/>
  <c r="K14" i="3"/>
  <c r="K16" i="3"/>
  <c r="K18" i="3"/>
  <c r="K20" i="3"/>
  <c r="K24" i="3"/>
  <c r="K26" i="3"/>
  <c r="K48" i="3"/>
  <c r="K37" i="3"/>
  <c r="K33" i="3"/>
  <c r="K29" i="3"/>
  <c r="K39" i="3"/>
  <c r="K43" i="3"/>
  <c r="K26" i="4"/>
  <c r="K6" i="4"/>
  <c r="F43" i="1"/>
  <c r="K43" i="1"/>
  <c r="K40" i="3"/>
  <c r="L5" i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K23" i="2"/>
  <c r="K17" i="3"/>
  <c r="K35" i="3"/>
  <c r="K27" i="3"/>
  <c r="K19" i="3"/>
  <c r="K47" i="3"/>
  <c r="F49" i="3"/>
  <c r="I49" i="3"/>
  <c r="K9" i="3"/>
  <c r="K11" i="3"/>
  <c r="K15" i="3"/>
  <c r="K11" i="2"/>
  <c r="K45" i="3"/>
  <c r="K4" i="4"/>
  <c r="I31" i="2"/>
  <c r="K7" i="2"/>
  <c r="K9" i="2"/>
  <c r="K13" i="2"/>
  <c r="K15" i="2"/>
  <c r="K17" i="2"/>
  <c r="K25" i="2"/>
  <c r="K27" i="2"/>
  <c r="K39" i="4"/>
  <c r="K37" i="4"/>
  <c r="K35" i="4"/>
  <c r="K34" i="4"/>
  <c r="K30" i="4"/>
  <c r="K18" i="4"/>
  <c r="K16" i="4"/>
  <c r="K14" i="4"/>
  <c r="K12" i="4"/>
  <c r="K10" i="4"/>
  <c r="K8" i="4"/>
  <c r="K7" i="4"/>
  <c r="K44" i="3"/>
  <c r="K41" i="3"/>
  <c r="K21" i="2"/>
  <c r="K22" i="4"/>
  <c r="K15" i="4"/>
  <c r="K11" i="4"/>
  <c r="K9" i="4"/>
  <c r="K38" i="4"/>
  <c r="K23" i="4"/>
  <c r="K21" i="4"/>
  <c r="K19" i="4"/>
  <c r="K16" i="5"/>
  <c r="F25" i="5"/>
  <c r="I25" i="5"/>
  <c r="K28" i="4"/>
  <c r="K33" i="4"/>
  <c r="K31" i="4"/>
  <c r="K29" i="4"/>
  <c r="K27" i="4"/>
  <c r="K20" i="4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K5" i="2"/>
  <c r="L5" i="2" s="1"/>
  <c r="L6" i="2" s="1"/>
  <c r="L7" i="2" s="1"/>
  <c r="L8" i="2" s="1"/>
  <c r="K40" i="4"/>
  <c r="K32" i="4"/>
  <c r="K24" i="4"/>
  <c r="K25" i="4"/>
  <c r="K17" i="4"/>
  <c r="K36" i="4"/>
  <c r="K13" i="4"/>
  <c r="K5" i="4"/>
  <c r="L4" i="4"/>
  <c r="F41" i="4"/>
  <c r="I41" i="4"/>
  <c r="K13" i="5"/>
  <c r="K11" i="5"/>
  <c r="K9" i="5"/>
  <c r="K5" i="5"/>
  <c r="K20" i="5"/>
  <c r="K12" i="5"/>
  <c r="K8" i="5"/>
  <c r="K21" i="5"/>
  <c r="K19" i="5"/>
  <c r="K17" i="5"/>
  <c r="K14" i="5"/>
  <c r="K6" i="5"/>
  <c r="K15" i="5"/>
  <c r="K18" i="5"/>
  <c r="K10" i="5"/>
  <c r="K7" i="5"/>
  <c r="K4" i="5"/>
  <c r="L9" i="2" l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K49" i="3"/>
  <c r="L5" i="4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K31" i="2"/>
  <c r="K41" i="4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K25" i="5" l="1"/>
  <c r="K33" i="7"/>
  <c r="K25" i="9"/>
  <c r="K33" i="11"/>
  <c r="K28" i="10"/>
  <c r="K58" i="8"/>
  <c r="K31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6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5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<sst xmlns="http://schemas.openxmlformats.org/spreadsheetml/2006/main" count="2184" uniqueCount="500">
  <si>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</si>
  <si>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</si>
  <si>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</si>
  <si>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</si>
  <si>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</si>
  <si>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</si>
  <si>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</si>
  <si>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</si>
  <si>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</si>
  <si>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</si>
  <si>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</si>
  <si>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</si>
  <si>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</si>
  <si>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Souvenir set</t>
  </si>
  <si>
    <t>PGT</t>
  </si>
  <si>
    <t>Peranakan Tile Magnet (Single) - Two Flower</t>
  </si>
  <si>
    <t>Magnet</t>
  </si>
  <si>
    <t>Postcard</t>
  </si>
  <si>
    <t>Studio Howard</t>
  </si>
  <si>
    <t>Street of Harmony Mug</t>
  </si>
  <si>
    <t>Mug</t>
  </si>
  <si>
    <t>Terracotta Tiles</t>
  </si>
  <si>
    <t>Red Star Production</t>
  </si>
  <si>
    <t>Peranakan Tile Magnet (Single) - Lily White</t>
  </si>
  <si>
    <t>Postcards - Ernest Zacharevic</t>
  </si>
  <si>
    <t>Clarity Publishing Sdn. Bhd.</t>
  </si>
  <si>
    <t>Peranakan Tiles Magnet (Box)</t>
  </si>
  <si>
    <t>George Town Eco Pens</t>
  </si>
  <si>
    <t>Pen</t>
  </si>
  <si>
    <t>Book</t>
  </si>
  <si>
    <t>Penang Glorious Food Postcards</t>
  </si>
  <si>
    <t>Penang Heritage Food</t>
  </si>
  <si>
    <t>Ong Jin Teong</t>
  </si>
  <si>
    <t>Street Art Notebook</t>
  </si>
  <si>
    <t>Penang Long Cotton Bag</t>
  </si>
  <si>
    <t>Bag</t>
  </si>
  <si>
    <t>Peranakan Tile Magnet (Single) - Round Green</t>
  </si>
  <si>
    <t>Scenes of Penang Postcards</t>
  </si>
  <si>
    <t>TOTAL</t>
  </si>
  <si>
    <t>Items</t>
  </si>
  <si>
    <t>Cost</t>
  </si>
  <si>
    <t>Sales</t>
  </si>
  <si>
    <t>Clarity 8</t>
  </si>
  <si>
    <t>Purchase - Postcard (4)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</si>
  <si>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</si>
  <si>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</si>
  <si>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2018</t>
    </r>
  </si>
  <si>
    <t>Terracotta Tiles -  Old Motorcycle Standard Edition</t>
  </si>
  <si>
    <t>001810</t>
  </si>
  <si>
    <t>001811</t>
  </si>
  <si>
    <t>001812</t>
  </si>
  <si>
    <t>001813</t>
  </si>
  <si>
    <t>001814</t>
  </si>
  <si>
    <t>001815</t>
  </si>
  <si>
    <t>001816</t>
  </si>
  <si>
    <t>Disposable Raincoat</t>
  </si>
  <si>
    <t>Raincoat</t>
  </si>
  <si>
    <t>001817</t>
  </si>
  <si>
    <t>001818</t>
  </si>
  <si>
    <t>VIP Souvenir Set</t>
  </si>
  <si>
    <t>001819</t>
  </si>
  <si>
    <t>Penang Calendar 2018</t>
  </si>
  <si>
    <t>Calendar</t>
  </si>
  <si>
    <t>001820</t>
  </si>
  <si>
    <t>001821</t>
  </si>
  <si>
    <t>Art is Rubbish is Art</t>
  </si>
  <si>
    <t>001822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</si>
  <si>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</si>
  <si>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</si>
  <si>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</si>
  <si>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</si>
  <si>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</si>
  <si>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</si>
  <si>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</si>
  <si>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</si>
  <si>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</si>
  <si>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</si>
  <si>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 xml:space="preserve"> Penang Architecture Postcard</t>
  </si>
  <si>
    <t>001833</t>
  </si>
  <si>
    <t>001834</t>
  </si>
  <si>
    <t>001835</t>
  </si>
  <si>
    <t>Penang Short Cotton Bag</t>
  </si>
  <si>
    <t>001836</t>
  </si>
  <si>
    <t>001837</t>
  </si>
  <si>
    <t>Printed Note Card (Colour)</t>
  </si>
  <si>
    <t>Penang Silver Collar Pin</t>
  </si>
  <si>
    <t>Collar Pin</t>
  </si>
  <si>
    <t>001838</t>
  </si>
  <si>
    <t>001839</t>
  </si>
  <si>
    <t>001840</t>
  </si>
  <si>
    <t>Purchase - Postcard (7)</t>
  </si>
  <si>
    <t>Purchase - Book (2)</t>
  </si>
  <si>
    <t>Purchase - Bag (5)</t>
  </si>
  <si>
    <t>Purchase - Collar Pin (3)</t>
  </si>
  <si>
    <t>Purchase- Mug (1)</t>
  </si>
  <si>
    <t>Purchase - Pen (2)</t>
  </si>
  <si>
    <t>Purchase- Souvenier (1)</t>
  </si>
  <si>
    <t>Purchase - Raincoat (8)</t>
  </si>
  <si>
    <t>Purchase - Magnet - set of 4 (7)</t>
  </si>
  <si>
    <t>Purchase - Magnet - single (3)</t>
  </si>
  <si>
    <t>Purchase - Calander (1)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</si>
  <si>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</si>
  <si>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2018</t>
    </r>
  </si>
  <si>
    <t>001841</t>
  </si>
  <si>
    <t>001842</t>
  </si>
  <si>
    <t>Historic Houses of Worship Postcards</t>
  </si>
  <si>
    <t>001843</t>
  </si>
  <si>
    <t>001844</t>
  </si>
  <si>
    <t>Street of Harmony Memo Pads</t>
  </si>
  <si>
    <t>Memopad</t>
  </si>
  <si>
    <t>001845</t>
  </si>
  <si>
    <t>001846</t>
  </si>
  <si>
    <t>Staff discount 10% to Affa</t>
  </si>
  <si>
    <t>001847</t>
  </si>
  <si>
    <t>001848</t>
  </si>
  <si>
    <t>001849</t>
  </si>
  <si>
    <t>001850</t>
  </si>
  <si>
    <t>Penang B&amp;W Postcards - Building  Series</t>
  </si>
  <si>
    <t>Penang B&amp;W Postcards - Clan Jetties</t>
  </si>
  <si>
    <t>Penang B&amp;W Postcards - Street Series</t>
  </si>
  <si>
    <t>Kaki Creation</t>
  </si>
  <si>
    <t>001851</t>
  </si>
  <si>
    <t>001853</t>
  </si>
  <si>
    <t>001854</t>
  </si>
  <si>
    <t>Sketching Penang Book</t>
  </si>
  <si>
    <t>001855</t>
  </si>
  <si>
    <t>001856</t>
  </si>
  <si>
    <t>001857</t>
  </si>
  <si>
    <t>001858</t>
  </si>
  <si>
    <t>001859</t>
  </si>
  <si>
    <t xml:space="preserve">Clan House, Mansion &amp; Temple Postcards </t>
  </si>
  <si>
    <t>001860</t>
  </si>
  <si>
    <t>001861</t>
  </si>
  <si>
    <t>001862</t>
  </si>
  <si>
    <t>001863</t>
  </si>
  <si>
    <t>001864</t>
  </si>
  <si>
    <t>001865</t>
  </si>
  <si>
    <t>001866</t>
  </si>
  <si>
    <t>Purchase - Postcard (3)</t>
  </si>
  <si>
    <t>Purchase - Pen (6)</t>
  </si>
  <si>
    <t>Purchase - Collar Pin (1)</t>
  </si>
  <si>
    <t>Purchase- Mug (3)</t>
  </si>
  <si>
    <t>Purchase - Raincoat (3)</t>
  </si>
  <si>
    <t>Purchase - Magnet - set of 4 (9)</t>
  </si>
  <si>
    <t>Purchase - Magnet - single (4)</t>
  </si>
  <si>
    <t>Purchase - Memopads (1)</t>
  </si>
  <si>
    <t>Purchase - Postcard (1)</t>
  </si>
  <si>
    <t>Purchase - Book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</si>
  <si>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2018</t>
    </r>
  </si>
  <si>
    <t>001867</t>
  </si>
  <si>
    <t>Recollections by Tan Tiong Liat</t>
  </si>
  <si>
    <t>Editorial Associates</t>
  </si>
  <si>
    <t>001868</t>
  </si>
  <si>
    <t>Steel Sculpture Postcards</t>
  </si>
  <si>
    <t>001869</t>
  </si>
  <si>
    <t>001870</t>
  </si>
  <si>
    <t>001871</t>
  </si>
  <si>
    <t>001872</t>
  </si>
  <si>
    <t>Cat Postcards</t>
  </si>
  <si>
    <t>001873</t>
  </si>
  <si>
    <t>001874</t>
  </si>
  <si>
    <t>001875</t>
  </si>
  <si>
    <t>001876</t>
  </si>
  <si>
    <t>001877</t>
  </si>
  <si>
    <t>001878</t>
  </si>
  <si>
    <t>001879</t>
  </si>
  <si>
    <t>001880</t>
  </si>
  <si>
    <t>Lines of Penang Postcard (Single)</t>
  </si>
  <si>
    <t>Katak Creation</t>
  </si>
  <si>
    <t>001881</t>
  </si>
  <si>
    <t>George Town Walkabout Tour 21 April '17@ 3pm for St Christopher Teachers</t>
  </si>
  <si>
    <t>Tour</t>
  </si>
  <si>
    <t>001882</t>
  </si>
  <si>
    <t xml:space="preserve">Pearly's  Nyonya Pantry </t>
  </si>
  <si>
    <t>001883</t>
  </si>
  <si>
    <t>001884</t>
  </si>
  <si>
    <t>001885</t>
  </si>
  <si>
    <t>001886</t>
  </si>
  <si>
    <t>001887</t>
  </si>
  <si>
    <t>001888</t>
  </si>
  <si>
    <t>001889</t>
  </si>
  <si>
    <t>001890</t>
  </si>
  <si>
    <t>001892</t>
  </si>
  <si>
    <t>001893</t>
  </si>
  <si>
    <t>001894</t>
  </si>
  <si>
    <t>001895</t>
  </si>
  <si>
    <t>001896</t>
  </si>
  <si>
    <t>001897</t>
  </si>
  <si>
    <t>001898</t>
  </si>
  <si>
    <t>001899</t>
  </si>
  <si>
    <t>001900</t>
  </si>
  <si>
    <t>001901</t>
  </si>
  <si>
    <t>Tip Toe Tapir</t>
  </si>
  <si>
    <t>001902</t>
  </si>
  <si>
    <t>Penang Sketches Postcard (Colour Series I)</t>
  </si>
  <si>
    <t>001903</t>
  </si>
  <si>
    <t>001904</t>
  </si>
  <si>
    <t>001905</t>
  </si>
  <si>
    <t>Purchase - Magnet - set of 4 (6)</t>
  </si>
  <si>
    <t>Purchase - Magnet - single (9)</t>
  </si>
  <si>
    <t>Purchase - Raincoat (11)</t>
  </si>
  <si>
    <t>Purchase - Pen (1)</t>
  </si>
  <si>
    <t>Purchase- Mug (6)</t>
  </si>
  <si>
    <t>Purchase- Tour</t>
  </si>
  <si>
    <t>Purchase - Book (4)</t>
  </si>
  <si>
    <t>Purchase - Postcard (12)</t>
  </si>
  <si>
    <t>Purchase - Postcard (2)</t>
  </si>
  <si>
    <t>Purchase - Postcard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</si>
  <si>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2018</t>
    </r>
  </si>
  <si>
    <t>001906</t>
  </si>
  <si>
    <t>001907</t>
  </si>
  <si>
    <t>001908</t>
  </si>
  <si>
    <t>001909</t>
  </si>
  <si>
    <t>Penang Shutter Windows Postcards</t>
  </si>
  <si>
    <t>001910</t>
  </si>
  <si>
    <t>001911</t>
  </si>
  <si>
    <t>001912</t>
  </si>
  <si>
    <t>001913</t>
  </si>
  <si>
    <t>001914</t>
  </si>
  <si>
    <t>001915</t>
  </si>
  <si>
    <t>001916</t>
  </si>
  <si>
    <t>001917</t>
  </si>
  <si>
    <t>George Town Renaissance Greeting Cards</t>
  </si>
  <si>
    <t>Hekty Publishing Sdn.Bhd</t>
  </si>
  <si>
    <t>001918</t>
  </si>
  <si>
    <t xml:space="preserve">George Town Walkabout Tour 10 April '18@ 9.30am for St Christopher </t>
  </si>
  <si>
    <t xml:space="preserve">George Town Walkabout Tour 11 April '18@ 9.30am for St Christopher </t>
  </si>
  <si>
    <t xml:space="preserve">George Town Walkabout Tour 12 April '18@ 9.30am for St Christopher </t>
  </si>
  <si>
    <t>001919</t>
  </si>
  <si>
    <t>001920</t>
  </si>
  <si>
    <t>001921</t>
  </si>
  <si>
    <t>001922</t>
  </si>
  <si>
    <t>001923</t>
  </si>
  <si>
    <t>001924</t>
  </si>
  <si>
    <t>001925</t>
  </si>
  <si>
    <t>001926</t>
  </si>
  <si>
    <t>001927</t>
  </si>
  <si>
    <t>001928</t>
  </si>
  <si>
    <t>001929</t>
  </si>
  <si>
    <t>001930</t>
  </si>
  <si>
    <t>001931</t>
  </si>
  <si>
    <t>001932</t>
  </si>
  <si>
    <t>001933</t>
  </si>
  <si>
    <t>001934</t>
  </si>
  <si>
    <t>001936</t>
  </si>
  <si>
    <t>001937</t>
  </si>
  <si>
    <t>001938</t>
  </si>
  <si>
    <t>001939</t>
  </si>
  <si>
    <t>Purchase - Bag (1)</t>
  </si>
  <si>
    <t>Purchase - Pen (9)</t>
  </si>
  <si>
    <t>Purchase - Magnet - set of 4 (155)</t>
  </si>
  <si>
    <t>Purchase - Raincoat (1)</t>
  </si>
  <si>
    <t>Purchase- Tour(6)</t>
  </si>
  <si>
    <t>Purchase - Postcard (8)</t>
  </si>
  <si>
    <t xml:space="preserve">Hekty Publishing </t>
  </si>
  <si>
    <t>Magnet set buy 120 free 12 for Penang Adventist Hospital</t>
  </si>
  <si>
    <t>magnet set  buy 30 free 3 for Dr Lalitha</t>
  </si>
  <si>
    <t>Purchase - Postcard (5)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</si>
  <si>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</si>
  <si>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2018</t>
    </r>
  </si>
  <si>
    <t>001940</t>
  </si>
  <si>
    <t>001941</t>
  </si>
  <si>
    <t>001942</t>
  </si>
  <si>
    <t>001943</t>
  </si>
  <si>
    <t>001944</t>
  </si>
  <si>
    <t>001945</t>
  </si>
  <si>
    <t>Photo Print (Colour)</t>
  </si>
  <si>
    <t>Photo Print</t>
  </si>
  <si>
    <t>001946</t>
  </si>
  <si>
    <t>001947</t>
  </si>
  <si>
    <t xml:space="preserve">Tanjong Life-Book </t>
  </si>
  <si>
    <t>001948</t>
  </si>
  <si>
    <t>001949</t>
  </si>
  <si>
    <t>001950</t>
  </si>
  <si>
    <t>001951</t>
  </si>
  <si>
    <t>001952</t>
  </si>
  <si>
    <t>001953</t>
  </si>
  <si>
    <t>001954</t>
  </si>
  <si>
    <t>001955</t>
  </si>
  <si>
    <t>001956</t>
  </si>
  <si>
    <t>001957</t>
  </si>
  <si>
    <t>Purchase - Magnet - single (1)</t>
  </si>
  <si>
    <t>Purchase - Magnet - set of 4 (3)</t>
  </si>
  <si>
    <t>Purchase - Memopads (2)</t>
  </si>
  <si>
    <t>Purchase - Book (3)</t>
  </si>
  <si>
    <t>Purchase - Photoprint (1)</t>
  </si>
  <si>
    <t>Purchase - Penang Heritage Food (1)</t>
  </si>
  <si>
    <t>001958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</si>
  <si>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2018</t>
    </r>
  </si>
  <si>
    <t>001959</t>
  </si>
  <si>
    <t>001960</t>
  </si>
  <si>
    <t>001961</t>
  </si>
  <si>
    <t>001962</t>
  </si>
  <si>
    <t>001963</t>
  </si>
  <si>
    <t>001964</t>
  </si>
  <si>
    <t>001965</t>
  </si>
  <si>
    <t>001966</t>
  </si>
  <si>
    <t>001967</t>
  </si>
  <si>
    <t>001968</t>
  </si>
  <si>
    <t>001969</t>
  </si>
  <si>
    <t>Photo Mouse Pad</t>
  </si>
  <si>
    <t>Mouse Pad</t>
  </si>
  <si>
    <t>001970</t>
  </si>
  <si>
    <t>001971</t>
  </si>
  <si>
    <t>001972</t>
  </si>
  <si>
    <t>001973</t>
  </si>
  <si>
    <t>001974</t>
  </si>
  <si>
    <t>001975</t>
  </si>
  <si>
    <t>001976</t>
  </si>
  <si>
    <t>Staff discount 30% for Rosalind</t>
  </si>
  <si>
    <t>001977</t>
  </si>
  <si>
    <t>001978</t>
  </si>
  <si>
    <t>001979</t>
  </si>
  <si>
    <t>Purchase - Memopads (4)</t>
  </si>
  <si>
    <t>Purchase - Pen (7)</t>
  </si>
  <si>
    <t>Purchase - Magnet - set of 4 (5)</t>
  </si>
  <si>
    <t>Purchase - Magnet - single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</si>
  <si>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2018</t>
    </r>
  </si>
  <si>
    <t>001980</t>
  </si>
  <si>
    <t>001981</t>
  </si>
  <si>
    <t>001982</t>
  </si>
  <si>
    <t>001983</t>
  </si>
  <si>
    <t>001984</t>
  </si>
  <si>
    <t>001985</t>
  </si>
  <si>
    <t>001986</t>
  </si>
  <si>
    <t>001987</t>
  </si>
  <si>
    <t>KakiCreation</t>
  </si>
  <si>
    <t>001988</t>
  </si>
  <si>
    <t>001989</t>
  </si>
  <si>
    <t>001990</t>
  </si>
  <si>
    <t>001991</t>
  </si>
  <si>
    <t>001992</t>
  </si>
  <si>
    <t>001993</t>
  </si>
  <si>
    <t xml:space="preserve">The little mamak </t>
  </si>
  <si>
    <t>001994</t>
  </si>
  <si>
    <t>001995</t>
  </si>
  <si>
    <t>Staff discount 30% for Linda Wong</t>
  </si>
  <si>
    <t>001996</t>
  </si>
  <si>
    <t>001997</t>
  </si>
  <si>
    <t>001998</t>
  </si>
  <si>
    <t>001999</t>
  </si>
  <si>
    <t>002000</t>
  </si>
  <si>
    <t>002001</t>
  </si>
  <si>
    <t>002002</t>
  </si>
  <si>
    <t>002003</t>
  </si>
  <si>
    <t>Purchase - Pen (5)</t>
  </si>
  <si>
    <t>Purchase - Book (7)</t>
  </si>
  <si>
    <t>KaKi Creation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</si>
  <si>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2018</t>
    </r>
  </si>
  <si>
    <t>Peranakan Tile Magnet (Single) - Purplelicious</t>
  </si>
  <si>
    <t>002004</t>
  </si>
  <si>
    <t>002005</t>
  </si>
  <si>
    <t>002006</t>
  </si>
  <si>
    <t>002007</t>
  </si>
  <si>
    <t>002008</t>
  </si>
  <si>
    <t xml:space="preserve">Nyonya Insipiration Greetings Card </t>
  </si>
  <si>
    <t xml:space="preserve">Vignettes Malaysia Book </t>
  </si>
  <si>
    <t>Mount Miriam Hospital</t>
  </si>
  <si>
    <t>002009</t>
  </si>
  <si>
    <t>002010</t>
  </si>
  <si>
    <t>002011</t>
  </si>
  <si>
    <t>002012</t>
  </si>
  <si>
    <t>002013</t>
  </si>
  <si>
    <t>002014</t>
  </si>
  <si>
    <t>002015</t>
  </si>
  <si>
    <t>002016</t>
  </si>
  <si>
    <t>002017</t>
  </si>
  <si>
    <t>002018</t>
  </si>
  <si>
    <t>002019</t>
  </si>
  <si>
    <t>002020</t>
  </si>
  <si>
    <t>002021</t>
  </si>
  <si>
    <t>Terracotta Tiles - Red Door Frame - Old Motorcycle</t>
  </si>
  <si>
    <t>002022</t>
  </si>
  <si>
    <t>002023</t>
  </si>
  <si>
    <t>002024</t>
  </si>
  <si>
    <t>Uncles in Kopitiam Postcards</t>
  </si>
  <si>
    <t>Li Jynn</t>
  </si>
  <si>
    <t>002025</t>
  </si>
  <si>
    <t>002026</t>
  </si>
  <si>
    <t>002027</t>
  </si>
  <si>
    <t>002028</t>
  </si>
  <si>
    <t>002029</t>
  </si>
  <si>
    <t>002030</t>
  </si>
  <si>
    <t>002031</t>
  </si>
  <si>
    <t>002032</t>
  </si>
  <si>
    <t>002033</t>
  </si>
  <si>
    <t>002034</t>
  </si>
  <si>
    <t>002035</t>
  </si>
  <si>
    <t>002036</t>
  </si>
  <si>
    <t>002037</t>
  </si>
  <si>
    <t>Purchase - Pen (12)</t>
  </si>
  <si>
    <t>Purchase - Bag (4)</t>
  </si>
  <si>
    <t>Purchase - Magnet - set of 4 (4)</t>
  </si>
  <si>
    <t>LiJynn</t>
  </si>
  <si>
    <t>Purchase - Uncles in Kopitiam Postcards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</si>
  <si>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2018</t>
    </r>
  </si>
  <si>
    <t>002038</t>
  </si>
  <si>
    <t>002039</t>
  </si>
  <si>
    <t>002040</t>
  </si>
  <si>
    <t>002041</t>
  </si>
  <si>
    <t>002042</t>
  </si>
  <si>
    <t>002043</t>
  </si>
  <si>
    <t>002044</t>
  </si>
  <si>
    <t>002045</t>
  </si>
  <si>
    <t>002046</t>
  </si>
  <si>
    <t>002047</t>
  </si>
  <si>
    <t>002048</t>
  </si>
  <si>
    <t>002049</t>
  </si>
  <si>
    <t xml:space="preserve">discount 20% to silkwind </t>
  </si>
  <si>
    <t>002050</t>
  </si>
  <si>
    <t>002051</t>
  </si>
  <si>
    <t>002052</t>
  </si>
  <si>
    <t>002053</t>
  </si>
  <si>
    <t>002054</t>
  </si>
  <si>
    <t xml:space="preserve"> Series Penang  Sketchs 7' x 15'</t>
  </si>
  <si>
    <t>Sketch &amp; Print</t>
  </si>
  <si>
    <t>Purchase - Raincoat (18)</t>
  </si>
  <si>
    <t xml:space="preserve">Photo Print </t>
  </si>
  <si>
    <t>Purchase - Sketch &amp; Print(1)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</si>
  <si>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2018</t>
    </r>
  </si>
  <si>
    <t>002055</t>
  </si>
  <si>
    <t>002056</t>
  </si>
  <si>
    <t>002057</t>
  </si>
  <si>
    <t>002058</t>
  </si>
  <si>
    <t>002059</t>
  </si>
  <si>
    <t>002060</t>
  </si>
  <si>
    <t>002061</t>
  </si>
  <si>
    <t>002062</t>
  </si>
  <si>
    <t>002063</t>
  </si>
  <si>
    <t>002064</t>
  </si>
  <si>
    <t>002065</t>
  </si>
  <si>
    <t>002066</t>
  </si>
  <si>
    <t>002067</t>
  </si>
  <si>
    <t>002068</t>
  </si>
  <si>
    <t>Stamp (RM1.00)</t>
  </si>
  <si>
    <t>Stamp</t>
  </si>
  <si>
    <t>002069</t>
  </si>
  <si>
    <t>002070</t>
  </si>
  <si>
    <t>002071</t>
  </si>
  <si>
    <t>002072</t>
  </si>
  <si>
    <t>002073</t>
  </si>
  <si>
    <t>002074</t>
  </si>
  <si>
    <t>002075</t>
  </si>
  <si>
    <t>Purchase - Raincoat (5)</t>
  </si>
  <si>
    <t>Purchase-Stamp (15)</t>
  </si>
  <si>
    <t>Purchase - Bag (2)</t>
  </si>
  <si>
    <t>Purchase - Magnet - set of 4 (1)</t>
  </si>
  <si>
    <t>Purchase - Uncles in Kopitiam Postcards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</si>
  <si>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2018</t>
    </r>
  </si>
  <si>
    <t>002076</t>
  </si>
  <si>
    <t>002077</t>
  </si>
  <si>
    <t>Nyonya Avatars Greetings</t>
  </si>
  <si>
    <t>002078</t>
  </si>
  <si>
    <t>002079</t>
  </si>
  <si>
    <t>002080</t>
  </si>
  <si>
    <t>002081</t>
  </si>
  <si>
    <t>002082</t>
  </si>
  <si>
    <t>002083</t>
  </si>
  <si>
    <t>002084</t>
  </si>
  <si>
    <t>002085</t>
  </si>
  <si>
    <t>002086</t>
  </si>
  <si>
    <t>002087</t>
  </si>
  <si>
    <t>002088</t>
  </si>
  <si>
    <t>002089</t>
  </si>
  <si>
    <t>002090</t>
  </si>
  <si>
    <t>002091</t>
  </si>
  <si>
    <t>002092</t>
  </si>
  <si>
    <t>002093</t>
  </si>
  <si>
    <t>002094</t>
  </si>
  <si>
    <t>002095</t>
  </si>
  <si>
    <t>002096</t>
  </si>
  <si>
    <t>002097</t>
  </si>
  <si>
    <t>Purchase-Stamp (6)</t>
  </si>
  <si>
    <t>Purchase- Mug (4)</t>
  </si>
  <si>
    <t>Purchase - Pen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</si>
  <si>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2018</t>
    </r>
  </si>
  <si>
    <t>002098</t>
  </si>
  <si>
    <t>002099</t>
  </si>
  <si>
    <t>002100</t>
  </si>
  <si>
    <t>002101</t>
  </si>
  <si>
    <t>002102</t>
  </si>
  <si>
    <t>002103</t>
  </si>
  <si>
    <t>002104</t>
  </si>
  <si>
    <t>002105</t>
  </si>
  <si>
    <t>002106</t>
  </si>
  <si>
    <t>002107</t>
  </si>
  <si>
    <t>002108</t>
  </si>
  <si>
    <t>002109</t>
  </si>
  <si>
    <t>002110</t>
  </si>
  <si>
    <t>002111</t>
  </si>
  <si>
    <t>002112</t>
  </si>
  <si>
    <t>002113</t>
  </si>
  <si>
    <t>002114</t>
  </si>
  <si>
    <t>002115</t>
  </si>
  <si>
    <t>002116</t>
  </si>
  <si>
    <t>002117</t>
  </si>
  <si>
    <t>002118</t>
  </si>
  <si>
    <t>Purchase-Stamp (4)</t>
  </si>
  <si>
    <t>Purchase - Raincoat (7)</t>
  </si>
  <si>
    <t>Purchase - Book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</si>
</sst>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82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0" applyFill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49" fontId="0" fillId="2" borderId="2" xfId="0" applyNumberFormat="1" applyFill="1" applyBorder="1" applyAlignment="1">
      <alignment horizontal="right"/>
    </xf>
    <xf numFmtId="0" fontId="0" fillId="2" borderId="0" xfId="1" applyFont="1" applyFill="1"/>
    <xf numFmtId="0" fontId="1" fillId="2" borderId="0" xfId="1" applyFill="1"/>
    <xf numFmtId="0" fontId="0" fillId="0" borderId="2" xfId="0" applyBorder="1" applyAlignment="1">
      <alignment wrapText="1"/>
    </xf>
    <xf numFmtId="167" fontId="0" fillId="0" borderId="2" xfId="0" applyNumberFormat="1" applyBorder="1" applyAlignment="1">
      <alignment horizontal="right"/>
    </xf>
    <xf numFmtId="0" fontId="0" fillId="0" borderId="4" xfId="0" applyFill="1" applyBorder="1"/>
    <xf numFmtId="0" fontId="1" fillId="3" borderId="3" xfId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1" fillId="3" borderId="5" xfId="1" applyFill="1" applyBorder="1" applyAlignment="1">
      <alignment horizontal="center" vertical="center"/>
    </xf>
    <xf numFmtId="0" fontId="1" fillId="3" borderId="5" xfId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43" fontId="0" fillId="0" borderId="7" xfId="2" applyFont="1" applyBorder="1" applyAlignment="1">
      <alignment horizontal="center"/>
    </xf>
    <xf numFmtId="0" fontId="16" fillId="0" borderId="7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0" fillId="4" borderId="0" xfId="1" applyFont="1" applyFill="1"/>
    <xf numFmtId="0" fontId="1" fillId="4" borderId="0" xfId="1" applyFill="1"/>
    <xf numFmtId="49" fontId="0" fillId="4" borderId="2" xfId="0" applyNumberFormat="1" applyFill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0" xfId="1" applyFont="1"/>
    <xf numFmtId="0" fontId="0" fillId="5" borderId="0" xfId="1" applyFont="1" applyFill="1"/>
    <xf numFmtId="0" fontId="1" fillId="5" borderId="0" xfId="1" applyFill="1"/>
    <xf numFmtId="49" fontId="0" fillId="5" borderId="2" xfId="0" applyNumberFormat="1" applyFill="1" applyBorder="1" applyAlignment="1">
      <alignment horizontal="right"/>
    </xf>
    <xf numFmtId="0" fontId="0" fillId="2" borderId="2" xfId="0" applyFill="1" applyBorder="1"/>
    <xf numFmtId="43" fontId="1" fillId="0" borderId="2" xfId="1" applyNumberFormat="1" applyFont="1" applyBorder="1" applyAlignment="1">
      <alignment horizontal="center" vertical="center"/>
    </xf>
    <xf numFmtId="0" fontId="0" fillId="0" borderId="2" xfId="1" applyFont="1" applyFill="1" applyBorder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2"/>
  <sheetViews>
    <sheetView topLeftCell="A34" workbookViewId="0">
      <selection activeCell="B53" sqref="B53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43102</v>
      </c>
      <c r="B4" s="38" t="s">
        <v>47</v>
      </c>
      <c r="C4" s="26" t="s">
        <v>21</v>
      </c>
      <c r="D4" s="27" t="s">
        <v>22</v>
      </c>
      <c r="E4" s="28">
        <v>65</v>
      </c>
      <c r="F4" s="28">
        <f t="shared" ref="F4:F42" si="0">E4*G4</f>
        <v>65</v>
      </c>
      <c r="G4" s="27">
        <v>1</v>
      </c>
      <c r="H4" s="29">
        <v>99</v>
      </c>
      <c r="I4" s="30">
        <f t="shared" ref="I4:I42" si="1">H4*G4</f>
        <v>99</v>
      </c>
      <c r="J4" s="30">
        <v>4.8</v>
      </c>
      <c r="K4" s="31">
        <f t="shared" ref="K4:K42" si="2">I4-F4</f>
        <v>34</v>
      </c>
      <c r="L4" s="32">
        <f>K4</f>
        <v>34</v>
      </c>
      <c r="M4" s="33" t="s">
        <v>48</v>
      </c>
    </row>
    <row r="5" spans="1:15" x14ac:dyDescent="0.25">
      <c r="A5" s="24">
        <v>43103</v>
      </c>
      <c r="B5" s="40" t="s">
        <v>26</v>
      </c>
      <c r="C5" s="26" t="s">
        <v>16</v>
      </c>
      <c r="D5" s="27" t="s">
        <v>14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41" si="3">L4+K5</f>
        <v>52.17</v>
      </c>
      <c r="M5" s="35" t="s">
        <v>49</v>
      </c>
      <c r="N5" s="36"/>
      <c r="O5" s="37"/>
    </row>
    <row r="6" spans="1:15" x14ac:dyDescent="0.25">
      <c r="A6" s="24">
        <v>43104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59.17</v>
      </c>
      <c r="M6" s="33" t="s">
        <v>50</v>
      </c>
    </row>
    <row r="7" spans="1:15" ht="16.5" customHeight="1" x14ac:dyDescent="0.25">
      <c r="A7" s="24">
        <v>43104</v>
      </c>
      <c r="B7" s="25" t="s">
        <v>36</v>
      </c>
      <c r="C7" s="26" t="s">
        <v>16</v>
      </c>
      <c r="D7" s="27" t="s">
        <v>14</v>
      </c>
      <c r="E7" s="28">
        <v>4.1900000000000004</v>
      </c>
      <c r="F7" s="28">
        <f t="shared" si="0"/>
        <v>4.1900000000000004</v>
      </c>
      <c r="G7" s="27">
        <v>1</v>
      </c>
      <c r="H7" s="34">
        <v>10</v>
      </c>
      <c r="I7" s="30">
        <f t="shared" si="1"/>
        <v>10</v>
      </c>
      <c r="J7" s="30"/>
      <c r="K7" s="31">
        <f t="shared" si="2"/>
        <v>5.81</v>
      </c>
      <c r="L7" s="32">
        <f t="shared" si="3"/>
        <v>64.98</v>
      </c>
      <c r="M7" s="33" t="s">
        <v>51</v>
      </c>
    </row>
    <row r="8" spans="1:15" x14ac:dyDescent="0.25">
      <c r="A8" s="24">
        <v>43104</v>
      </c>
      <c r="B8" s="25" t="s">
        <v>33</v>
      </c>
      <c r="C8" s="26" t="s">
        <v>29</v>
      </c>
      <c r="D8" s="27" t="s">
        <v>25</v>
      </c>
      <c r="E8" s="28">
        <v>28</v>
      </c>
      <c r="F8" s="28">
        <f t="shared" si="0"/>
        <v>28</v>
      </c>
      <c r="G8" s="27">
        <v>1</v>
      </c>
      <c r="H8" s="34">
        <v>35</v>
      </c>
      <c r="I8" s="30">
        <f t="shared" si="1"/>
        <v>35</v>
      </c>
      <c r="J8" s="30"/>
      <c r="K8" s="31">
        <f t="shared" si="2"/>
        <v>7</v>
      </c>
      <c r="L8" s="32">
        <f t="shared" si="3"/>
        <v>71.98</v>
      </c>
      <c r="M8" s="33" t="s">
        <v>51</v>
      </c>
    </row>
    <row r="9" spans="1:15" x14ac:dyDescent="0.25">
      <c r="A9" s="24">
        <v>43105</v>
      </c>
      <c r="B9" s="25" t="s">
        <v>15</v>
      </c>
      <c r="C9" s="26" t="s">
        <v>16</v>
      </c>
      <c r="D9" s="27" t="s">
        <v>14</v>
      </c>
      <c r="E9" s="28">
        <v>4.1900000000000004</v>
      </c>
      <c r="F9" s="28">
        <f t="shared" si="0"/>
        <v>4.1900000000000004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5.81</v>
      </c>
      <c r="L9" s="32">
        <f t="shared" si="3"/>
        <v>77.790000000000006</v>
      </c>
      <c r="M9" s="33" t="s">
        <v>52</v>
      </c>
    </row>
    <row r="10" spans="1:15" x14ac:dyDescent="0.25">
      <c r="A10" s="24">
        <v>43105</v>
      </c>
      <c r="B10" s="27" t="s">
        <v>31</v>
      </c>
      <c r="C10" s="26" t="s">
        <v>29</v>
      </c>
      <c r="D10" s="27" t="s">
        <v>32</v>
      </c>
      <c r="E10" s="28">
        <v>40</v>
      </c>
      <c r="F10" s="28">
        <f t="shared" si="0"/>
        <v>40</v>
      </c>
      <c r="G10" s="27">
        <v>1</v>
      </c>
      <c r="H10" s="34">
        <v>49.9</v>
      </c>
      <c r="I10" s="30">
        <f t="shared" si="1"/>
        <v>49.9</v>
      </c>
      <c r="J10" s="30"/>
      <c r="K10" s="31">
        <f t="shared" si="2"/>
        <v>9.8999999999999986</v>
      </c>
      <c r="L10" s="32">
        <f t="shared" si="3"/>
        <v>87.69</v>
      </c>
      <c r="M10" s="33" t="s">
        <v>53</v>
      </c>
    </row>
    <row r="11" spans="1:15" x14ac:dyDescent="0.25">
      <c r="A11" s="24">
        <v>43108</v>
      </c>
      <c r="B11" s="27" t="s">
        <v>34</v>
      </c>
      <c r="C11" s="26" t="s">
        <v>35</v>
      </c>
      <c r="D11" s="27" t="s">
        <v>14</v>
      </c>
      <c r="E11" s="28">
        <v>4.7</v>
      </c>
      <c r="F11" s="28">
        <f t="shared" si="0"/>
        <v>4.7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15.3</v>
      </c>
      <c r="L11" s="32">
        <f t="shared" si="3"/>
        <v>102.99</v>
      </c>
      <c r="M11" s="33" t="s">
        <v>54</v>
      </c>
    </row>
    <row r="12" spans="1:15" x14ac:dyDescent="0.25">
      <c r="A12" s="24">
        <v>43108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104.39</v>
      </c>
      <c r="M12" s="33" t="s">
        <v>54</v>
      </c>
    </row>
    <row r="13" spans="1:15" x14ac:dyDescent="0.25">
      <c r="A13" s="39">
        <v>43108</v>
      </c>
      <c r="B13" s="25" t="s">
        <v>30</v>
      </c>
      <c r="C13" s="26" t="s">
        <v>17</v>
      </c>
      <c r="D13" s="27" t="s">
        <v>25</v>
      </c>
      <c r="E13" s="28">
        <v>12</v>
      </c>
      <c r="F13" s="28">
        <f t="shared" si="0"/>
        <v>12</v>
      </c>
      <c r="G13" s="27">
        <v>1</v>
      </c>
      <c r="H13" s="34">
        <v>15</v>
      </c>
      <c r="I13" s="30">
        <f t="shared" si="1"/>
        <v>15</v>
      </c>
      <c r="J13" s="30"/>
      <c r="K13" s="31">
        <f t="shared" si="2"/>
        <v>3</v>
      </c>
      <c r="L13" s="32">
        <f t="shared" si="3"/>
        <v>107.39</v>
      </c>
      <c r="M13" s="33" t="s">
        <v>57</v>
      </c>
    </row>
    <row r="14" spans="1:15" x14ac:dyDescent="0.25">
      <c r="A14" s="39">
        <v>43109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 t="shared" si="0"/>
        <v>7.2</v>
      </c>
      <c r="G14" s="27">
        <v>2</v>
      </c>
      <c r="H14" s="34">
        <v>5</v>
      </c>
      <c r="I14" s="30">
        <f t="shared" si="1"/>
        <v>10</v>
      </c>
      <c r="J14" s="30"/>
      <c r="K14" s="31">
        <f t="shared" si="2"/>
        <v>2.8</v>
      </c>
      <c r="L14" s="32">
        <f t="shared" si="3"/>
        <v>110.19</v>
      </c>
      <c r="M14" s="33" t="s">
        <v>58</v>
      </c>
    </row>
    <row r="15" spans="1:15" x14ac:dyDescent="0.25">
      <c r="A15" s="39">
        <v>43109</v>
      </c>
      <c r="B15" s="25" t="s">
        <v>59</v>
      </c>
      <c r="C15" s="26" t="s">
        <v>13</v>
      </c>
      <c r="D15" s="27" t="s">
        <v>14</v>
      </c>
      <c r="E15" s="28">
        <v>42.718000000000004</v>
      </c>
      <c r="F15" s="28">
        <f t="shared" si="0"/>
        <v>42.718000000000004</v>
      </c>
      <c r="G15" s="27">
        <v>1</v>
      </c>
      <c r="H15" s="34">
        <v>70</v>
      </c>
      <c r="I15" s="30">
        <f>H15*G15</f>
        <v>70</v>
      </c>
      <c r="J15" s="30"/>
      <c r="K15" s="31">
        <f t="shared" si="2"/>
        <v>27.281999999999996</v>
      </c>
      <c r="L15" s="32">
        <f t="shared" si="3"/>
        <v>137.47199999999998</v>
      </c>
      <c r="M15" s="33" t="s">
        <v>60</v>
      </c>
    </row>
    <row r="16" spans="1:15" x14ac:dyDescent="0.25">
      <c r="A16" s="39">
        <v>43109</v>
      </c>
      <c r="B16" s="25" t="s">
        <v>61</v>
      </c>
      <c r="C16" s="26" t="s">
        <v>62</v>
      </c>
      <c r="D16" s="27" t="s">
        <v>18</v>
      </c>
      <c r="E16" s="28">
        <v>31.5</v>
      </c>
      <c r="F16" s="28">
        <f t="shared" si="0"/>
        <v>31.5</v>
      </c>
      <c r="G16" s="27">
        <v>1</v>
      </c>
      <c r="H16" s="34">
        <v>45</v>
      </c>
      <c r="I16" s="30">
        <f t="shared" si="1"/>
        <v>45</v>
      </c>
      <c r="J16" s="30"/>
      <c r="K16" s="31">
        <f t="shared" si="2"/>
        <v>13.5</v>
      </c>
      <c r="L16" s="32">
        <f t="shared" si="3"/>
        <v>150.97199999999998</v>
      </c>
      <c r="M16" s="33" t="s">
        <v>63</v>
      </c>
    </row>
    <row r="17" spans="1:13" x14ac:dyDescent="0.25">
      <c r="A17" s="39">
        <v>43109</v>
      </c>
      <c r="B17" s="40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3"/>
        <v>169.142</v>
      </c>
      <c r="M17" s="33" t="s">
        <v>64</v>
      </c>
    </row>
    <row r="18" spans="1:13" x14ac:dyDescent="0.25">
      <c r="A18" s="39">
        <v>43111</v>
      </c>
      <c r="B18" s="25" t="s">
        <v>65</v>
      </c>
      <c r="C18" s="26" t="s">
        <v>17</v>
      </c>
      <c r="D18" s="27" t="s">
        <v>25</v>
      </c>
      <c r="E18" s="28">
        <v>12</v>
      </c>
      <c r="F18" s="28">
        <f t="shared" si="0"/>
        <v>12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3</v>
      </c>
      <c r="L18" s="32">
        <f t="shared" si="3"/>
        <v>172.142</v>
      </c>
      <c r="M18" s="33" t="s">
        <v>66</v>
      </c>
    </row>
    <row r="19" spans="1:13" x14ac:dyDescent="0.25">
      <c r="A19" s="39">
        <v>43111</v>
      </c>
      <c r="B19" s="25" t="s">
        <v>24</v>
      </c>
      <c r="C19" s="26" t="s">
        <v>17</v>
      </c>
      <c r="D19" s="27" t="s">
        <v>25</v>
      </c>
      <c r="E19" s="28">
        <v>16</v>
      </c>
      <c r="F19" s="28">
        <f t="shared" si="0"/>
        <v>16</v>
      </c>
      <c r="G19" s="27">
        <v>1</v>
      </c>
      <c r="H19" s="34">
        <v>20</v>
      </c>
      <c r="I19" s="30">
        <f t="shared" si="1"/>
        <v>20</v>
      </c>
      <c r="J19" s="30"/>
      <c r="K19" s="31">
        <f t="shared" si="2"/>
        <v>4</v>
      </c>
      <c r="L19" s="32">
        <f>L18+K19</f>
        <v>176.142</v>
      </c>
      <c r="M19" s="33" t="s">
        <v>66</v>
      </c>
    </row>
    <row r="20" spans="1:13" x14ac:dyDescent="0.25">
      <c r="A20" s="39">
        <v>43111</v>
      </c>
      <c r="B20" s="27" t="s">
        <v>37</v>
      </c>
      <c r="C20" s="26" t="s">
        <v>17</v>
      </c>
      <c r="D20" s="27" t="s">
        <v>18</v>
      </c>
      <c r="E20" s="28">
        <v>11.2</v>
      </c>
      <c r="F20" s="28">
        <f t="shared" si="0"/>
        <v>11.2</v>
      </c>
      <c r="G20" s="27">
        <v>1</v>
      </c>
      <c r="H20" s="34">
        <v>16</v>
      </c>
      <c r="I20" s="30">
        <f t="shared" si="1"/>
        <v>16</v>
      </c>
      <c r="J20" s="30"/>
      <c r="K20" s="31">
        <f t="shared" si="2"/>
        <v>4.8000000000000007</v>
      </c>
      <c r="L20" s="32">
        <f t="shared" si="3"/>
        <v>180.94200000000001</v>
      </c>
      <c r="M20" s="33" t="s">
        <v>66</v>
      </c>
    </row>
    <row r="21" spans="1:13" x14ac:dyDescent="0.25">
      <c r="A21" s="39">
        <v>43111</v>
      </c>
      <c r="B21" s="25" t="s">
        <v>23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186.75200000000001</v>
      </c>
      <c r="M21" s="33" t="s">
        <v>67</v>
      </c>
    </row>
    <row r="22" spans="1:13" x14ac:dyDescent="0.25">
      <c r="A22" s="39">
        <v>43111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3.96</v>
      </c>
      <c r="G22" s="27">
        <v>1</v>
      </c>
      <c r="H22" s="34">
        <v>15</v>
      </c>
      <c r="I22" s="30">
        <f t="shared" si="1"/>
        <v>15</v>
      </c>
      <c r="J22" s="30"/>
      <c r="K22" s="31">
        <f t="shared" si="2"/>
        <v>11.04</v>
      </c>
      <c r="L22" s="32">
        <f t="shared" si="3"/>
        <v>197.792</v>
      </c>
      <c r="M22" s="33" t="s">
        <v>68</v>
      </c>
    </row>
    <row r="23" spans="1:13" x14ac:dyDescent="0.25">
      <c r="A23" s="39">
        <v>43111</v>
      </c>
      <c r="B23" s="25" t="s">
        <v>55</v>
      </c>
      <c r="C23" s="26" t="s">
        <v>56</v>
      </c>
      <c r="D23" s="27" t="s">
        <v>14</v>
      </c>
      <c r="E23" s="28">
        <v>3.6</v>
      </c>
      <c r="F23" s="28">
        <f t="shared" si="0"/>
        <v>3.6</v>
      </c>
      <c r="G23" s="27">
        <v>1</v>
      </c>
      <c r="H23" s="34">
        <v>5</v>
      </c>
      <c r="I23" s="30">
        <f t="shared" si="1"/>
        <v>5</v>
      </c>
      <c r="J23" s="30"/>
      <c r="K23" s="31">
        <f t="shared" si="2"/>
        <v>1.4</v>
      </c>
      <c r="L23" s="32">
        <f>L22+K23</f>
        <v>199.19200000000001</v>
      </c>
      <c r="M23" s="33" t="s">
        <v>69</v>
      </c>
    </row>
    <row r="24" spans="1:13" x14ac:dyDescent="0.25">
      <c r="A24" s="39">
        <v>43113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0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 t="shared" si="3"/>
        <v>203.19200000000001</v>
      </c>
      <c r="M24" s="33" t="s">
        <v>70</v>
      </c>
    </row>
    <row r="25" spans="1:13" x14ac:dyDescent="0.25">
      <c r="A25" s="39">
        <v>43113</v>
      </c>
      <c r="B25" s="25" t="s">
        <v>65</v>
      </c>
      <c r="C25" s="26" t="s">
        <v>17</v>
      </c>
      <c r="D25" s="27" t="s">
        <v>25</v>
      </c>
      <c r="E25" s="28">
        <v>12</v>
      </c>
      <c r="F25" s="28">
        <f t="shared" si="0"/>
        <v>12</v>
      </c>
      <c r="G25" s="27">
        <v>1</v>
      </c>
      <c r="H25" s="34">
        <v>15</v>
      </c>
      <c r="I25" s="30">
        <f t="shared" si="1"/>
        <v>15</v>
      </c>
      <c r="J25" s="30"/>
      <c r="K25" s="31">
        <f t="shared" si="2"/>
        <v>3</v>
      </c>
      <c r="L25" s="32">
        <f t="shared" si="3"/>
        <v>206.19200000000001</v>
      </c>
      <c r="M25" s="33" t="s">
        <v>70</v>
      </c>
    </row>
    <row r="26" spans="1:13" x14ac:dyDescent="0.25">
      <c r="A26" s="39">
        <v>43115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209.19200000000001</v>
      </c>
      <c r="M26" s="33" t="s">
        <v>71</v>
      </c>
    </row>
    <row r="27" spans="1:13" x14ac:dyDescent="0.25">
      <c r="A27" s="39">
        <v>43116</v>
      </c>
      <c r="B27" s="25" t="s">
        <v>55</v>
      </c>
      <c r="C27" s="26" t="s">
        <v>56</v>
      </c>
      <c r="D27" s="27" t="s">
        <v>14</v>
      </c>
      <c r="E27" s="28">
        <v>3.6</v>
      </c>
      <c r="F27" s="28">
        <f t="shared" si="0"/>
        <v>3.6</v>
      </c>
      <c r="G27" s="27">
        <v>1</v>
      </c>
      <c r="H27" s="34">
        <v>5</v>
      </c>
      <c r="I27" s="30">
        <f t="shared" si="1"/>
        <v>5</v>
      </c>
      <c r="J27" s="30"/>
      <c r="K27" s="31">
        <f t="shared" si="2"/>
        <v>1.4</v>
      </c>
      <c r="L27" s="32">
        <f t="shared" si="3"/>
        <v>210.59200000000001</v>
      </c>
      <c r="M27" s="33" t="s">
        <v>72</v>
      </c>
    </row>
    <row r="28" spans="1:13" x14ac:dyDescent="0.25">
      <c r="A28" s="39">
        <v>43116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0"/>
        <v>16</v>
      </c>
      <c r="G28" s="27">
        <v>1</v>
      </c>
      <c r="H28" s="34">
        <v>20</v>
      </c>
      <c r="I28" s="30">
        <f t="shared" si="1"/>
        <v>20</v>
      </c>
      <c r="J28" s="30"/>
      <c r="K28" s="31">
        <f t="shared" si="2"/>
        <v>4</v>
      </c>
      <c r="L28" s="32">
        <f t="shared" si="3"/>
        <v>214.59200000000001</v>
      </c>
      <c r="M28" s="33" t="s">
        <v>73</v>
      </c>
    </row>
    <row r="29" spans="1:13" x14ac:dyDescent="0.25">
      <c r="A29" s="39">
        <v>43116</v>
      </c>
      <c r="B29" s="25" t="s">
        <v>55</v>
      </c>
      <c r="C29" s="26" t="s">
        <v>56</v>
      </c>
      <c r="D29" s="27" t="s">
        <v>14</v>
      </c>
      <c r="E29" s="28">
        <v>3.6</v>
      </c>
      <c r="F29" s="28">
        <f t="shared" si="0"/>
        <v>7.2</v>
      </c>
      <c r="G29" s="27">
        <v>2</v>
      </c>
      <c r="H29" s="34">
        <v>5</v>
      </c>
      <c r="I29" s="30">
        <f t="shared" si="1"/>
        <v>10</v>
      </c>
      <c r="J29" s="30"/>
      <c r="K29" s="31">
        <f t="shared" si="2"/>
        <v>2.8</v>
      </c>
      <c r="L29" s="32">
        <f t="shared" si="3"/>
        <v>217.39200000000002</v>
      </c>
      <c r="M29" s="33" t="s">
        <v>74</v>
      </c>
    </row>
    <row r="30" spans="1:13" x14ac:dyDescent="0.25">
      <c r="A30" s="39">
        <v>43116</v>
      </c>
      <c r="B30" s="40" t="s">
        <v>26</v>
      </c>
      <c r="C30" s="26" t="s">
        <v>16</v>
      </c>
      <c r="D30" s="27" t="s">
        <v>14</v>
      </c>
      <c r="E30" s="28">
        <v>16.829999999999998</v>
      </c>
      <c r="F30" s="28">
        <f t="shared" si="0"/>
        <v>50.489999999999995</v>
      </c>
      <c r="G30" s="27">
        <v>3</v>
      </c>
      <c r="H30" s="34">
        <v>35</v>
      </c>
      <c r="I30" s="30">
        <f t="shared" si="1"/>
        <v>105</v>
      </c>
      <c r="J30" s="30"/>
      <c r="K30" s="31">
        <f t="shared" si="2"/>
        <v>54.510000000000005</v>
      </c>
      <c r="L30" s="32">
        <f t="shared" si="3"/>
        <v>271.90200000000004</v>
      </c>
      <c r="M30" s="33" t="s">
        <v>75</v>
      </c>
    </row>
    <row r="31" spans="1:13" x14ac:dyDescent="0.25">
      <c r="A31" s="39">
        <v>43116</v>
      </c>
      <c r="B31" s="27" t="s">
        <v>27</v>
      </c>
      <c r="C31" s="26" t="s">
        <v>28</v>
      </c>
      <c r="D31" s="27" t="s">
        <v>14</v>
      </c>
      <c r="E31" s="28">
        <v>3</v>
      </c>
      <c r="F31" s="28">
        <f t="shared" si="0"/>
        <v>3</v>
      </c>
      <c r="G31" s="27">
        <v>1</v>
      </c>
      <c r="H31" s="34">
        <v>10</v>
      </c>
      <c r="I31" s="30">
        <f t="shared" si="1"/>
        <v>10</v>
      </c>
      <c r="J31" s="30"/>
      <c r="K31" s="31">
        <f t="shared" si="2"/>
        <v>7</v>
      </c>
      <c r="L31" s="32">
        <f t="shared" si="3"/>
        <v>278.90200000000004</v>
      </c>
      <c r="M31" s="33" t="s">
        <v>76</v>
      </c>
    </row>
    <row r="32" spans="1:13" x14ac:dyDescent="0.25">
      <c r="A32" s="39">
        <v>43117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283.70200000000006</v>
      </c>
      <c r="M32" s="33" t="s">
        <v>78</v>
      </c>
    </row>
    <row r="33" spans="1:18" x14ac:dyDescent="0.25">
      <c r="A33" s="39">
        <v>43118</v>
      </c>
      <c r="B33" s="27" t="s">
        <v>31</v>
      </c>
      <c r="C33" s="26" t="s">
        <v>29</v>
      </c>
      <c r="D33" s="27" t="s">
        <v>32</v>
      </c>
      <c r="E33" s="28">
        <v>40</v>
      </c>
      <c r="F33" s="28">
        <f t="shared" si="0"/>
        <v>40</v>
      </c>
      <c r="G33" s="27">
        <v>1</v>
      </c>
      <c r="H33" s="34">
        <v>49.9</v>
      </c>
      <c r="I33" s="30">
        <f t="shared" si="1"/>
        <v>49.9</v>
      </c>
      <c r="J33" s="30"/>
      <c r="K33" s="31">
        <f t="shared" si="2"/>
        <v>9.8999999999999986</v>
      </c>
      <c r="L33" s="32">
        <f t="shared" si="3"/>
        <v>293.60200000000003</v>
      </c>
      <c r="M33" s="33" t="s">
        <v>79</v>
      </c>
    </row>
    <row r="34" spans="1:18" x14ac:dyDescent="0.25">
      <c r="A34" s="39">
        <v>43120</v>
      </c>
      <c r="B34" s="40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33.659999999999997</v>
      </c>
      <c r="G34" s="27">
        <v>2</v>
      </c>
      <c r="H34" s="34">
        <v>35</v>
      </c>
      <c r="I34" s="30">
        <f t="shared" si="1"/>
        <v>70</v>
      </c>
      <c r="J34" s="30"/>
      <c r="K34" s="31">
        <f t="shared" si="2"/>
        <v>36.340000000000003</v>
      </c>
      <c r="L34" s="32">
        <f t="shared" si="3"/>
        <v>329.94200000000001</v>
      </c>
      <c r="M34" s="33" t="s">
        <v>80</v>
      </c>
    </row>
    <row r="35" spans="1:18" x14ac:dyDescent="0.25">
      <c r="A35" s="39">
        <v>43120</v>
      </c>
      <c r="B35" s="27" t="s">
        <v>81</v>
      </c>
      <c r="C35" s="26" t="s">
        <v>35</v>
      </c>
      <c r="D35" s="27" t="s">
        <v>14</v>
      </c>
      <c r="E35" s="28">
        <v>4.7</v>
      </c>
      <c r="F35" s="28">
        <f t="shared" si="0"/>
        <v>4.7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15.3</v>
      </c>
      <c r="L35" s="32">
        <f t="shared" si="3"/>
        <v>345.24200000000002</v>
      </c>
      <c r="M35" s="33" t="s">
        <v>80</v>
      </c>
    </row>
    <row r="36" spans="1:18" x14ac:dyDescent="0.25">
      <c r="A36" s="39">
        <v>43122</v>
      </c>
      <c r="B36" s="27" t="s">
        <v>81</v>
      </c>
      <c r="C36" s="26" t="s">
        <v>35</v>
      </c>
      <c r="D36" s="27" t="s">
        <v>14</v>
      </c>
      <c r="E36" s="28">
        <v>4.7</v>
      </c>
      <c r="F36" s="28">
        <f t="shared" si="0"/>
        <v>9.4</v>
      </c>
      <c r="G36" s="27">
        <v>2</v>
      </c>
      <c r="H36" s="34">
        <v>20</v>
      </c>
      <c r="I36" s="30">
        <f t="shared" si="1"/>
        <v>40</v>
      </c>
      <c r="J36" s="30"/>
      <c r="K36" s="31">
        <f t="shared" si="2"/>
        <v>30.6</v>
      </c>
      <c r="L36" s="32">
        <f t="shared" si="3"/>
        <v>375.84200000000004</v>
      </c>
      <c r="M36" s="33" t="s">
        <v>82</v>
      </c>
    </row>
    <row r="37" spans="1:18" x14ac:dyDescent="0.25">
      <c r="A37" s="39">
        <v>43125</v>
      </c>
      <c r="B37" s="27" t="s">
        <v>84</v>
      </c>
      <c r="C37" s="26" t="s">
        <v>17</v>
      </c>
      <c r="D37" s="27" t="s">
        <v>18</v>
      </c>
      <c r="E37" s="28">
        <v>7</v>
      </c>
      <c r="F37" s="28">
        <f t="shared" si="0"/>
        <v>14</v>
      </c>
      <c r="G37" s="27">
        <v>2</v>
      </c>
      <c r="H37" s="34">
        <v>10</v>
      </c>
      <c r="I37" s="30">
        <f t="shared" si="1"/>
        <v>20</v>
      </c>
      <c r="J37" s="30"/>
      <c r="K37" s="31">
        <f t="shared" si="2"/>
        <v>6</v>
      </c>
      <c r="L37" s="32">
        <f t="shared" si="3"/>
        <v>381.84200000000004</v>
      </c>
      <c r="M37" s="33" t="s">
        <v>83</v>
      </c>
    </row>
    <row r="38" spans="1:18" x14ac:dyDescent="0.25">
      <c r="A38" s="39">
        <v>43125</v>
      </c>
      <c r="B38" s="25" t="s">
        <v>33</v>
      </c>
      <c r="C38" s="26" t="s">
        <v>29</v>
      </c>
      <c r="D38" s="27" t="s">
        <v>25</v>
      </c>
      <c r="E38" s="28">
        <v>28</v>
      </c>
      <c r="F38" s="28">
        <f t="shared" si="0"/>
        <v>28</v>
      </c>
      <c r="G38" s="27">
        <v>1</v>
      </c>
      <c r="H38" s="34">
        <v>35</v>
      </c>
      <c r="I38" s="30">
        <f t="shared" si="1"/>
        <v>35</v>
      </c>
      <c r="J38" s="30"/>
      <c r="K38" s="31">
        <f t="shared" si="2"/>
        <v>7</v>
      </c>
      <c r="L38" s="32">
        <f t="shared" si="3"/>
        <v>388.84200000000004</v>
      </c>
      <c r="M38" s="33" t="s">
        <v>83</v>
      </c>
    </row>
    <row r="39" spans="1:18" x14ac:dyDescent="0.25">
      <c r="A39" s="39">
        <v>43125</v>
      </c>
      <c r="B39" s="25" t="s">
        <v>55</v>
      </c>
      <c r="C39" s="26" t="s">
        <v>56</v>
      </c>
      <c r="D39" s="27" t="s">
        <v>14</v>
      </c>
      <c r="E39" s="28">
        <v>3.6</v>
      </c>
      <c r="F39" s="28">
        <f t="shared" si="0"/>
        <v>3.6</v>
      </c>
      <c r="G39" s="27">
        <v>1</v>
      </c>
      <c r="H39" s="34">
        <v>5</v>
      </c>
      <c r="I39" s="30">
        <f t="shared" si="1"/>
        <v>5</v>
      </c>
      <c r="J39" s="30"/>
      <c r="K39" s="31">
        <f t="shared" si="2"/>
        <v>1.4</v>
      </c>
      <c r="L39" s="32">
        <f t="shared" si="3"/>
        <v>390.24200000000002</v>
      </c>
      <c r="M39" s="33" t="s">
        <v>83</v>
      </c>
    </row>
    <row r="40" spans="1:18" x14ac:dyDescent="0.25">
      <c r="A40" s="39">
        <v>43126</v>
      </c>
      <c r="B40" s="25" t="s">
        <v>85</v>
      </c>
      <c r="C40" s="26" t="s">
        <v>86</v>
      </c>
      <c r="D40" s="27" t="s">
        <v>14</v>
      </c>
      <c r="E40" s="28">
        <v>1.1499999999999999</v>
      </c>
      <c r="F40" s="28">
        <f t="shared" si="0"/>
        <v>1.1499999999999999</v>
      </c>
      <c r="G40" s="27">
        <v>1</v>
      </c>
      <c r="H40" s="34">
        <v>5</v>
      </c>
      <c r="I40" s="30">
        <f t="shared" si="1"/>
        <v>5</v>
      </c>
      <c r="J40" s="30"/>
      <c r="K40" s="31">
        <f t="shared" si="2"/>
        <v>3.85</v>
      </c>
      <c r="L40" s="32">
        <f t="shared" si="3"/>
        <v>394.09200000000004</v>
      </c>
      <c r="M40" s="33" t="s">
        <v>87</v>
      </c>
    </row>
    <row r="41" spans="1:18" x14ac:dyDescent="0.25">
      <c r="A41" s="39">
        <v>43127</v>
      </c>
      <c r="B41" s="27" t="s">
        <v>34</v>
      </c>
      <c r="C41" s="26" t="s">
        <v>35</v>
      </c>
      <c r="D41" s="27" t="s">
        <v>14</v>
      </c>
      <c r="E41" s="28">
        <v>4.7</v>
      </c>
      <c r="F41" s="28">
        <f t="shared" si="0"/>
        <v>4.7</v>
      </c>
      <c r="G41" s="27">
        <v>1</v>
      </c>
      <c r="H41" s="34">
        <v>20</v>
      </c>
      <c r="I41" s="30">
        <f t="shared" si="1"/>
        <v>20</v>
      </c>
      <c r="J41" s="30"/>
      <c r="K41" s="31">
        <f t="shared" si="2"/>
        <v>15.3</v>
      </c>
      <c r="L41" s="32">
        <f t="shared" si="3"/>
        <v>409.39200000000005</v>
      </c>
      <c r="M41" s="33" t="s">
        <v>88</v>
      </c>
    </row>
    <row r="42" spans="1:18" x14ac:dyDescent="0.25">
      <c r="A42" s="39">
        <v>43128</v>
      </c>
      <c r="B42" s="25" t="s">
        <v>85</v>
      </c>
      <c r="C42" s="26" t="s">
        <v>86</v>
      </c>
      <c r="D42" s="27" t="s">
        <v>14</v>
      </c>
      <c r="E42" s="28">
        <v>1.1499999999999999</v>
      </c>
      <c r="F42" s="28">
        <f t="shared" si="0"/>
        <v>2.2999999999999998</v>
      </c>
      <c r="G42" s="27">
        <v>2</v>
      </c>
      <c r="H42" s="34">
        <v>5</v>
      </c>
      <c r="I42" s="30">
        <f t="shared" si="1"/>
        <v>10</v>
      </c>
      <c r="J42" s="30"/>
      <c r="K42" s="31">
        <f t="shared" si="2"/>
        <v>7.7</v>
      </c>
      <c r="L42" s="32">
        <f>L41+K42</f>
        <v>417.09200000000004</v>
      </c>
      <c r="M42" s="33" t="s">
        <v>89</v>
      </c>
    </row>
    <row r="43" spans="1:18" s="51" customFormat="1" ht="18.75" customHeight="1" x14ac:dyDescent="0.25">
      <c r="A43" s="41"/>
      <c r="B43" s="42" t="s">
        <v>38</v>
      </c>
      <c r="C43" s="43"/>
      <c r="D43" s="44"/>
      <c r="E43" s="45"/>
      <c r="F43" s="46">
        <f>SUBTOTAL(9,F4:F42)</f>
        <v>603.70799999999997</v>
      </c>
      <c r="G43" s="47">
        <f>SUBTOTAL(9,G4:G42)</f>
        <v>47</v>
      </c>
      <c r="H43" s="48"/>
      <c r="I43" s="46">
        <f>SUBTOTAL(9,I4:I42)</f>
        <v>1020.8</v>
      </c>
      <c r="J43" s="49">
        <f>SUBTOTAL(9,J4:J42)</f>
        <v>4.8</v>
      </c>
      <c r="K43" s="49">
        <f>SUBTOTAL(9,K4:K42)</f>
        <v>417.09200000000004</v>
      </c>
      <c r="L43" s="50"/>
    </row>
    <row r="44" spans="1:18" x14ac:dyDescent="0.25">
      <c r="A44" s="2"/>
      <c r="B44" s="2"/>
      <c r="D44" s="52"/>
      <c r="E44" s="5"/>
      <c r="F44" s="5"/>
      <c r="G44" s="6"/>
      <c r="H44" s="7"/>
      <c r="I44" s="13"/>
      <c r="J44" s="14"/>
      <c r="K44" s="10"/>
      <c r="L44" s="11"/>
    </row>
    <row r="45" spans="1:18" x14ac:dyDescent="0.25">
      <c r="A45" s="2"/>
      <c r="B45" s="2"/>
      <c r="D45" s="52"/>
      <c r="E45" s="5"/>
      <c r="F45" s="5"/>
      <c r="G45" s="6"/>
      <c r="H45" s="7"/>
      <c r="I45" s="13"/>
      <c r="J45" s="14"/>
      <c r="K45" s="10"/>
      <c r="L45" s="11"/>
    </row>
    <row r="46" spans="1:18" s="53" customFormat="1" ht="18" customHeight="1" x14ac:dyDescent="0.25">
      <c r="B46" s="12"/>
      <c r="C46" s="54"/>
      <c r="D46" s="12"/>
      <c r="E46" s="55"/>
      <c r="F46" s="55"/>
      <c r="G46" s="55"/>
      <c r="H46" s="55"/>
      <c r="I46" s="55"/>
    </row>
    <row r="47" spans="1:18" x14ac:dyDescent="0.25">
      <c r="B47" s="56" t="s">
        <v>14</v>
      </c>
      <c r="C47" s="57"/>
      <c r="D47" s="58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95</v>
      </c>
      <c r="C49" s="64">
        <v>6</v>
      </c>
      <c r="D49" s="65">
        <v>20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93</v>
      </c>
      <c r="C50" s="64">
        <v>3.45</v>
      </c>
      <c r="D50" s="65">
        <v>15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94</v>
      </c>
      <c r="C51" s="64">
        <v>3.96</v>
      </c>
      <c r="D51" s="65">
        <v>15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92</v>
      </c>
      <c r="C52" s="64">
        <v>23.5</v>
      </c>
      <c r="D52" s="65">
        <v>100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96</v>
      </c>
      <c r="C53" s="64">
        <v>42.718000000000004</v>
      </c>
      <c r="D53" s="65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97</v>
      </c>
      <c r="C54" s="64">
        <v>28.8</v>
      </c>
      <c r="D54" s="65">
        <v>40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98</v>
      </c>
      <c r="C55" s="64">
        <v>117.81</v>
      </c>
      <c r="D55" s="65">
        <v>245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99</v>
      </c>
      <c r="C56" s="64">
        <v>12.57</v>
      </c>
      <c r="D56" s="65">
        <v>30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SUM(C49:C56)</f>
        <v>238.80799999999999</v>
      </c>
      <c r="D57" s="68">
        <f>SUM(D49:D56)</f>
        <v>535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12"/>
      <c r="C58" s="54"/>
      <c r="D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56" t="s">
        <v>42</v>
      </c>
      <c r="C59" s="57"/>
      <c r="D59" s="58"/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0" t="s">
        <v>39</v>
      </c>
      <c r="C60" s="61" t="s">
        <v>40</v>
      </c>
      <c r="D60" s="62" t="s">
        <v>41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90</v>
      </c>
      <c r="C61" s="69">
        <v>96</v>
      </c>
      <c r="D61" s="70">
        <v>120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3" t="s">
        <v>91</v>
      </c>
      <c r="C62" s="69">
        <v>56</v>
      </c>
      <c r="D62" s="70">
        <v>70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6" t="s">
        <v>38</v>
      </c>
      <c r="C63" s="67">
        <f>SUM(C61:C62)</f>
        <v>152</v>
      </c>
      <c r="D63" s="68">
        <f>SUM(D61:D62)</f>
        <v>190</v>
      </c>
      <c r="J63" s="12"/>
      <c r="K63" s="12"/>
      <c r="L63" s="12"/>
      <c r="M63" s="12"/>
      <c r="N63" s="12"/>
      <c r="O63" s="12"/>
      <c r="P63" s="12"/>
      <c r="Q63" s="12"/>
      <c r="R63" s="12"/>
    </row>
    <row r="66" spans="1:18" s="59" customFormat="1" x14ac:dyDescent="0.25">
      <c r="A66" s="12"/>
      <c r="B66" s="56" t="s">
        <v>18</v>
      </c>
      <c r="C66" s="57"/>
      <c r="D66" s="58"/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0" t="s">
        <v>39</v>
      </c>
      <c r="C67" s="61" t="s">
        <v>40</v>
      </c>
      <c r="D67" s="62" t="s">
        <v>41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100</v>
      </c>
      <c r="C68" s="64">
        <v>31.5</v>
      </c>
      <c r="D68" s="65">
        <v>45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43</v>
      </c>
      <c r="C69" s="64">
        <v>36.4</v>
      </c>
      <c r="D69" s="65">
        <v>52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SUM(C68:C69)</f>
        <v>67.900000000000006</v>
      </c>
      <c r="D70" s="68">
        <f>SUM(D68:D69)</f>
        <v>97</v>
      </c>
      <c r="J70" s="12"/>
      <c r="K70" s="12"/>
      <c r="L70" s="12"/>
      <c r="M70" s="12"/>
      <c r="N70" s="12"/>
      <c r="O70" s="12"/>
      <c r="P70" s="12"/>
      <c r="Q70" s="12"/>
      <c r="R70" s="12"/>
    </row>
    <row r="73" spans="1:18" x14ac:dyDescent="0.25">
      <c r="B73" s="56" t="s">
        <v>32</v>
      </c>
      <c r="C73" s="57"/>
      <c r="D73" s="58"/>
    </row>
    <row r="74" spans="1:18" x14ac:dyDescent="0.25">
      <c r="B74" s="60" t="s">
        <v>39</v>
      </c>
      <c r="C74" s="61" t="s">
        <v>40</v>
      </c>
      <c r="D74" s="62" t="s">
        <v>41</v>
      </c>
    </row>
    <row r="75" spans="1:18" x14ac:dyDescent="0.25">
      <c r="B75" s="63" t="s">
        <v>101</v>
      </c>
      <c r="C75" s="64">
        <v>80</v>
      </c>
      <c r="D75" s="65">
        <v>99.8</v>
      </c>
    </row>
    <row r="76" spans="1:18" x14ac:dyDescent="0.25">
      <c r="B76" s="66" t="s">
        <v>38</v>
      </c>
      <c r="C76" s="67">
        <f>SUBTOTAL(9,C75)</f>
        <v>80</v>
      </c>
      <c r="D76" s="68">
        <f>SUBTOTAL(9,D75)</f>
        <v>99.8</v>
      </c>
    </row>
    <row r="79" spans="1:18" x14ac:dyDescent="0.25">
      <c r="B79" s="56" t="s">
        <v>44</v>
      </c>
      <c r="C79" s="57"/>
      <c r="D79" s="58"/>
    </row>
    <row r="80" spans="1:18" x14ac:dyDescent="0.25">
      <c r="B80" s="60" t="s">
        <v>39</v>
      </c>
      <c r="C80" s="61" t="s">
        <v>40</v>
      </c>
      <c r="D80" s="62" t="s">
        <v>41</v>
      </c>
    </row>
    <row r="81" spans="2:4" x14ac:dyDescent="0.25">
      <c r="B81" s="63" t="s">
        <v>45</v>
      </c>
      <c r="C81" s="64">
        <v>65</v>
      </c>
      <c r="D81" s="65">
        <v>99</v>
      </c>
    </row>
    <row r="82" spans="2:4" x14ac:dyDescent="0.25">
      <c r="B82" s="66" t="s">
        <v>38</v>
      </c>
      <c r="C82" s="67">
        <f>SUM(C81:C81)</f>
        <v>65</v>
      </c>
      <c r="D82" s="68">
        <f>SUM(D81:D81)</f>
        <v>99</v>
      </c>
    </row>
  </sheetData>
  <autoFilter ref="A3:L42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3"/>
  <sheetViews>
    <sheetView topLeftCell="A46" workbookViewId="0">
      <selection activeCell="D29" sqref="D29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419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43377</v>
      </c>
      <c r="B4" s="25" t="s">
        <v>55</v>
      </c>
      <c r="C4" s="26" t="s">
        <v>56</v>
      </c>
      <c r="D4" s="27" t="s">
        <v>14</v>
      </c>
      <c r="E4" s="28">
        <v>3.6</v>
      </c>
      <c r="F4" s="28">
        <f t="shared" ref="F4:F24" si="0">E4*G4</f>
        <v>3.6</v>
      </c>
      <c r="G4" s="27">
        <v>1</v>
      </c>
      <c r="H4" s="29">
        <v>5</v>
      </c>
      <c r="I4" s="30">
        <f t="shared" ref="I4:I24" si="1">H4*G4</f>
        <v>5</v>
      </c>
      <c r="J4" s="30">
        <v>4.8</v>
      </c>
      <c r="K4" s="31">
        <f t="shared" ref="K4:K20" si="2">I4-F4</f>
        <v>1.4</v>
      </c>
      <c r="L4" s="32">
        <f>K4</f>
        <v>1.4</v>
      </c>
      <c r="M4" s="33" t="s">
        <v>420</v>
      </c>
    </row>
    <row r="5" spans="1:15" x14ac:dyDescent="0.25">
      <c r="A5" s="24">
        <v>43377</v>
      </c>
      <c r="B5" s="25" t="s">
        <v>55</v>
      </c>
      <c r="C5" s="26" t="s">
        <v>56</v>
      </c>
      <c r="D5" s="27" t="s">
        <v>14</v>
      </c>
      <c r="E5" s="28">
        <v>3.6</v>
      </c>
      <c r="F5" s="28">
        <f t="shared" si="0"/>
        <v>3.6</v>
      </c>
      <c r="G5" s="27">
        <v>1</v>
      </c>
      <c r="H5" s="34">
        <v>5</v>
      </c>
      <c r="I5" s="30">
        <f t="shared" si="1"/>
        <v>5</v>
      </c>
      <c r="J5" s="30"/>
      <c r="K5" s="31">
        <f t="shared" si="2"/>
        <v>1.4</v>
      </c>
      <c r="L5" s="32">
        <f t="shared" ref="L5:L24" si="3">L4+K5</f>
        <v>2.8</v>
      </c>
      <c r="M5" s="33" t="s">
        <v>421</v>
      </c>
      <c r="N5" s="36"/>
      <c r="O5" s="37"/>
    </row>
    <row r="6" spans="1:15" x14ac:dyDescent="0.25">
      <c r="A6" s="24">
        <v>43377</v>
      </c>
      <c r="B6" s="27" t="s">
        <v>34</v>
      </c>
      <c r="C6" s="26" t="s">
        <v>35</v>
      </c>
      <c r="D6" s="27" t="s">
        <v>14</v>
      </c>
      <c r="E6" s="28">
        <v>4.7</v>
      </c>
      <c r="F6" s="28">
        <f t="shared" si="0"/>
        <v>4.7</v>
      </c>
      <c r="G6" s="27">
        <v>1</v>
      </c>
      <c r="H6" s="34">
        <v>20</v>
      </c>
      <c r="I6" s="30">
        <f t="shared" si="1"/>
        <v>20</v>
      </c>
      <c r="J6" s="30"/>
      <c r="K6" s="31">
        <f t="shared" si="2"/>
        <v>15.3</v>
      </c>
      <c r="L6" s="32">
        <f t="shared" si="3"/>
        <v>18.100000000000001</v>
      </c>
      <c r="M6" s="35" t="s">
        <v>422</v>
      </c>
    </row>
    <row r="7" spans="1:15" ht="16.5" customHeight="1" x14ac:dyDescent="0.25">
      <c r="A7" s="24">
        <v>43379</v>
      </c>
      <c r="B7" s="25" t="s">
        <v>33</v>
      </c>
      <c r="C7" s="26" t="s">
        <v>29</v>
      </c>
      <c r="D7" s="27" t="s">
        <v>25</v>
      </c>
      <c r="E7" s="28">
        <v>28</v>
      </c>
      <c r="F7" s="28">
        <f t="shared" si="0"/>
        <v>28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7</v>
      </c>
      <c r="L7" s="32">
        <f t="shared" si="3"/>
        <v>25.1</v>
      </c>
      <c r="M7" s="35" t="s">
        <v>423</v>
      </c>
    </row>
    <row r="8" spans="1:15" x14ac:dyDescent="0.25">
      <c r="A8" s="24">
        <v>43382</v>
      </c>
      <c r="B8" s="25" t="s">
        <v>23</v>
      </c>
      <c r="C8" s="26" t="s">
        <v>16</v>
      </c>
      <c r="D8" s="27" t="s">
        <v>14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30.91</v>
      </c>
      <c r="M8" s="33" t="s">
        <v>424</v>
      </c>
    </row>
    <row r="9" spans="1:15" x14ac:dyDescent="0.25">
      <c r="A9" s="24">
        <v>43386</v>
      </c>
      <c r="B9" s="25" t="s">
        <v>24</v>
      </c>
      <c r="C9" s="26" t="s">
        <v>17</v>
      </c>
      <c r="D9" s="27" t="s">
        <v>25</v>
      </c>
      <c r="E9" s="28">
        <v>16</v>
      </c>
      <c r="F9" s="28">
        <f t="shared" si="0"/>
        <v>16</v>
      </c>
      <c r="G9" s="27">
        <v>1</v>
      </c>
      <c r="H9" s="34">
        <v>20</v>
      </c>
      <c r="I9" s="30">
        <f t="shared" si="1"/>
        <v>20</v>
      </c>
      <c r="J9" s="30"/>
      <c r="K9" s="31">
        <f t="shared" si="2"/>
        <v>4</v>
      </c>
      <c r="L9" s="32">
        <f t="shared" si="3"/>
        <v>34.909999999999997</v>
      </c>
      <c r="M9" s="35" t="s">
        <v>425</v>
      </c>
      <c r="N9" s="36"/>
      <c r="O9" s="37"/>
    </row>
    <row r="10" spans="1:15" x14ac:dyDescent="0.25">
      <c r="A10" s="24">
        <v>43388</v>
      </c>
      <c r="B10" s="25" t="s">
        <v>375</v>
      </c>
      <c r="C10" s="26" t="s">
        <v>17</v>
      </c>
      <c r="D10" s="27" t="s">
        <v>376</v>
      </c>
      <c r="E10" s="28">
        <v>5.6</v>
      </c>
      <c r="F10" s="28">
        <f t="shared" si="0"/>
        <v>5.6</v>
      </c>
      <c r="G10" s="27">
        <v>1</v>
      </c>
      <c r="H10" s="34">
        <v>8</v>
      </c>
      <c r="I10" s="30">
        <f t="shared" si="1"/>
        <v>8</v>
      </c>
      <c r="J10" s="30"/>
      <c r="K10" s="31">
        <f t="shared" si="2"/>
        <v>2.4000000000000004</v>
      </c>
      <c r="L10" s="32">
        <f t="shared" si="3"/>
        <v>37.309999999999995</v>
      </c>
      <c r="M10" s="33" t="s">
        <v>426</v>
      </c>
    </row>
    <row r="11" spans="1:15" x14ac:dyDescent="0.25">
      <c r="A11" s="24">
        <v>43388</v>
      </c>
      <c r="B11" s="25" t="s">
        <v>30</v>
      </c>
      <c r="C11" s="26" t="s">
        <v>17</v>
      </c>
      <c r="D11" s="27" t="s">
        <v>25</v>
      </c>
      <c r="E11" s="28">
        <v>12</v>
      </c>
      <c r="F11" s="28">
        <f t="shared" si="0"/>
        <v>12</v>
      </c>
      <c r="G11" s="27">
        <v>1</v>
      </c>
      <c r="H11" s="34">
        <v>15</v>
      </c>
      <c r="I11" s="30">
        <f t="shared" si="1"/>
        <v>15</v>
      </c>
      <c r="J11" s="30"/>
      <c r="K11" s="31">
        <f t="shared" si="2"/>
        <v>3</v>
      </c>
      <c r="L11" s="32">
        <f t="shared" si="3"/>
        <v>40.309999999999995</v>
      </c>
      <c r="M11" s="33" t="s">
        <v>426</v>
      </c>
    </row>
    <row r="12" spans="1:15" x14ac:dyDescent="0.25">
      <c r="A12" s="24">
        <v>43389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41.709999999999994</v>
      </c>
      <c r="M12" s="33" t="s">
        <v>427</v>
      </c>
    </row>
    <row r="13" spans="1:15" x14ac:dyDescent="0.25">
      <c r="A13" s="24">
        <v>43390</v>
      </c>
      <c r="B13" s="25" t="s">
        <v>26</v>
      </c>
      <c r="C13" s="26" t="s">
        <v>16</v>
      </c>
      <c r="D13" s="27" t="s">
        <v>14</v>
      </c>
      <c r="E13" s="28">
        <v>16.829999999999998</v>
      </c>
      <c r="F13" s="28">
        <f t="shared" si="0"/>
        <v>16.829999999999998</v>
      </c>
      <c r="G13" s="27">
        <v>1</v>
      </c>
      <c r="H13" s="34">
        <v>35</v>
      </c>
      <c r="I13" s="30">
        <f t="shared" si="1"/>
        <v>35</v>
      </c>
      <c r="J13" s="30"/>
      <c r="K13" s="31">
        <f t="shared" si="2"/>
        <v>18.170000000000002</v>
      </c>
      <c r="L13" s="32">
        <f t="shared" si="3"/>
        <v>59.879999999999995</v>
      </c>
      <c r="M13" s="33" t="s">
        <v>428</v>
      </c>
    </row>
    <row r="14" spans="1:15" x14ac:dyDescent="0.25">
      <c r="A14" s="24">
        <v>43391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 t="shared" si="0"/>
        <v>7.2</v>
      </c>
      <c r="G14" s="27">
        <v>2</v>
      </c>
      <c r="H14" s="34">
        <v>5</v>
      </c>
      <c r="I14" s="30">
        <f t="shared" si="1"/>
        <v>10</v>
      </c>
      <c r="J14" s="30"/>
      <c r="K14" s="31">
        <f t="shared" si="2"/>
        <v>2.8</v>
      </c>
      <c r="L14" s="32">
        <f t="shared" si="3"/>
        <v>62.679999999999993</v>
      </c>
      <c r="M14" s="33" t="s">
        <v>429</v>
      </c>
    </row>
    <row r="15" spans="1:15" x14ac:dyDescent="0.25">
      <c r="A15" s="24">
        <v>43392</v>
      </c>
      <c r="B15" s="27" t="s">
        <v>31</v>
      </c>
      <c r="C15" s="26" t="s">
        <v>29</v>
      </c>
      <c r="D15" s="27" t="s">
        <v>32</v>
      </c>
      <c r="E15" s="28">
        <v>40</v>
      </c>
      <c r="F15" s="28">
        <f t="shared" si="0"/>
        <v>40</v>
      </c>
      <c r="G15" s="27">
        <v>1</v>
      </c>
      <c r="H15" s="34">
        <v>49.9</v>
      </c>
      <c r="I15" s="30">
        <f t="shared" si="1"/>
        <v>49.9</v>
      </c>
      <c r="J15" s="30"/>
      <c r="K15" s="31">
        <f t="shared" si="2"/>
        <v>9.8999999999999986</v>
      </c>
      <c r="L15" s="32">
        <f t="shared" si="3"/>
        <v>72.579999999999984</v>
      </c>
      <c r="M15" s="33" t="s">
        <v>430</v>
      </c>
    </row>
    <row r="16" spans="1:15" x14ac:dyDescent="0.25">
      <c r="A16" s="24">
        <v>43392</v>
      </c>
      <c r="B16" s="25" t="s">
        <v>375</v>
      </c>
      <c r="C16" s="26" t="s">
        <v>17</v>
      </c>
      <c r="D16" s="27" t="s">
        <v>376</v>
      </c>
      <c r="E16" s="28">
        <v>5.6</v>
      </c>
      <c r="F16" s="28">
        <f t="shared" si="0"/>
        <v>5.6</v>
      </c>
      <c r="G16" s="27">
        <v>1</v>
      </c>
      <c r="H16" s="34">
        <v>8</v>
      </c>
      <c r="I16" s="30">
        <f t="shared" si="1"/>
        <v>8</v>
      </c>
      <c r="J16" s="30"/>
      <c r="K16" s="31">
        <f t="shared" si="2"/>
        <v>2.4000000000000004</v>
      </c>
      <c r="L16" s="32">
        <f t="shared" si="3"/>
        <v>74.97999999999999</v>
      </c>
      <c r="M16" s="33" t="s">
        <v>431</v>
      </c>
      <c r="N16" s="36"/>
      <c r="O16" s="37"/>
    </row>
    <row r="17" spans="1:18" x14ac:dyDescent="0.25">
      <c r="A17" s="39">
        <v>43393</v>
      </c>
      <c r="B17" s="27" t="s">
        <v>27</v>
      </c>
      <c r="C17" s="26" t="s">
        <v>28</v>
      </c>
      <c r="D17" s="27" t="s">
        <v>14</v>
      </c>
      <c r="E17" s="28">
        <v>3</v>
      </c>
      <c r="F17" s="28">
        <f t="shared" si="0"/>
        <v>3</v>
      </c>
      <c r="G17" s="27">
        <v>1</v>
      </c>
      <c r="H17" s="34">
        <v>10</v>
      </c>
      <c r="I17" s="30">
        <f t="shared" si="1"/>
        <v>10</v>
      </c>
      <c r="J17" s="30"/>
      <c r="K17" s="31">
        <f t="shared" si="2"/>
        <v>7</v>
      </c>
      <c r="L17" s="32">
        <f t="shared" si="3"/>
        <v>81.97999999999999</v>
      </c>
      <c r="M17" s="33" t="s">
        <v>432</v>
      </c>
    </row>
    <row r="18" spans="1:18" x14ac:dyDescent="0.25">
      <c r="A18" s="39">
        <v>43395</v>
      </c>
      <c r="B18" s="27" t="s">
        <v>37</v>
      </c>
      <c r="C18" s="26" t="s">
        <v>17</v>
      </c>
      <c r="D18" s="27" t="s">
        <v>18</v>
      </c>
      <c r="E18" s="28">
        <v>11.2</v>
      </c>
      <c r="F18" s="28">
        <f t="shared" si="0"/>
        <v>11.2</v>
      </c>
      <c r="G18" s="27">
        <v>1</v>
      </c>
      <c r="H18" s="34">
        <v>16</v>
      </c>
      <c r="I18" s="30">
        <f t="shared" si="1"/>
        <v>16</v>
      </c>
      <c r="J18" s="30"/>
      <c r="K18" s="31">
        <f t="shared" si="2"/>
        <v>4.8000000000000007</v>
      </c>
      <c r="L18" s="32">
        <f t="shared" si="3"/>
        <v>86.779999999999987</v>
      </c>
      <c r="M18" s="33" t="s">
        <v>433</v>
      </c>
    </row>
    <row r="19" spans="1:18" x14ac:dyDescent="0.25">
      <c r="A19" s="39">
        <v>43395</v>
      </c>
      <c r="B19" s="25" t="s">
        <v>77</v>
      </c>
      <c r="C19" s="26" t="s">
        <v>17</v>
      </c>
      <c r="D19" s="27" t="s">
        <v>18</v>
      </c>
      <c r="E19" s="28">
        <v>11.2</v>
      </c>
      <c r="F19" s="28">
        <f t="shared" si="0"/>
        <v>11.2</v>
      </c>
      <c r="G19" s="27">
        <v>1</v>
      </c>
      <c r="H19" s="34">
        <v>16</v>
      </c>
      <c r="I19" s="30">
        <f t="shared" si="1"/>
        <v>16</v>
      </c>
      <c r="J19" s="30"/>
      <c r="K19" s="31">
        <f t="shared" si="2"/>
        <v>4.8000000000000007</v>
      </c>
      <c r="L19" s="32">
        <f t="shared" si="3"/>
        <v>91.579999999999984</v>
      </c>
      <c r="M19" s="33" t="s">
        <v>433</v>
      </c>
    </row>
    <row r="20" spans="1:18" x14ac:dyDescent="0.25">
      <c r="A20" s="39">
        <v>43395</v>
      </c>
      <c r="B20" s="25" t="s">
        <v>434</v>
      </c>
      <c r="C20" s="26" t="s">
        <v>435</v>
      </c>
      <c r="D20" s="27" t="s">
        <v>14</v>
      </c>
      <c r="E20" s="28">
        <v>0.95</v>
      </c>
      <c r="F20" s="28">
        <f t="shared" si="0"/>
        <v>11.399999999999999</v>
      </c>
      <c r="G20" s="27">
        <v>12</v>
      </c>
      <c r="H20" s="34">
        <v>1</v>
      </c>
      <c r="I20" s="30">
        <f t="shared" si="1"/>
        <v>12</v>
      </c>
      <c r="J20" s="30"/>
      <c r="K20" s="31">
        <f t="shared" si="2"/>
        <v>0.60000000000000142</v>
      </c>
      <c r="L20" s="32">
        <f t="shared" si="3"/>
        <v>92.179999999999978</v>
      </c>
      <c r="M20" s="33" t="s">
        <v>433</v>
      </c>
    </row>
    <row r="21" spans="1:18" x14ac:dyDescent="0.25">
      <c r="A21" s="39">
        <v>43396</v>
      </c>
      <c r="B21" s="27" t="s">
        <v>31</v>
      </c>
      <c r="C21" s="26" t="s">
        <v>29</v>
      </c>
      <c r="D21" s="27" t="s">
        <v>32</v>
      </c>
      <c r="E21" s="28">
        <v>40</v>
      </c>
      <c r="F21" s="28">
        <f t="shared" si="0"/>
        <v>40</v>
      </c>
      <c r="G21" s="27">
        <v>1</v>
      </c>
      <c r="H21" s="34">
        <v>49.9</v>
      </c>
      <c r="I21" s="30">
        <f t="shared" si="1"/>
        <v>49.9</v>
      </c>
      <c r="J21" s="30"/>
      <c r="K21" s="31">
        <f t="shared" ref="K21" si="4">I21-F21</f>
        <v>9.8999999999999986</v>
      </c>
      <c r="L21" s="32">
        <f t="shared" si="3"/>
        <v>102.07999999999998</v>
      </c>
      <c r="M21" s="33" t="s">
        <v>436</v>
      </c>
    </row>
    <row r="22" spans="1:18" x14ac:dyDescent="0.25">
      <c r="A22" s="39">
        <v>43396</v>
      </c>
      <c r="B22" s="27" t="s">
        <v>34</v>
      </c>
      <c r="C22" s="26" t="s">
        <v>35</v>
      </c>
      <c r="D22" s="27" t="s">
        <v>14</v>
      </c>
      <c r="E22" s="28">
        <v>4.7</v>
      </c>
      <c r="F22" s="28">
        <f t="shared" si="0"/>
        <v>4.7</v>
      </c>
      <c r="G22" s="27">
        <v>1</v>
      </c>
      <c r="H22" s="34">
        <v>20</v>
      </c>
      <c r="I22" s="30">
        <f t="shared" si="1"/>
        <v>20</v>
      </c>
      <c r="J22" s="30"/>
      <c r="K22" s="31">
        <f t="shared" ref="K22:K27" si="5">I22-F22</f>
        <v>15.3</v>
      </c>
      <c r="L22" s="32">
        <f t="shared" si="3"/>
        <v>117.37999999999998</v>
      </c>
      <c r="M22" s="33" t="s">
        <v>437</v>
      </c>
    </row>
    <row r="23" spans="1:18" x14ac:dyDescent="0.25">
      <c r="A23" s="39">
        <v>43398</v>
      </c>
      <c r="B23" s="27" t="s">
        <v>27</v>
      </c>
      <c r="C23" s="26" t="s">
        <v>28</v>
      </c>
      <c r="D23" s="27" t="s">
        <v>14</v>
      </c>
      <c r="E23" s="28">
        <v>3</v>
      </c>
      <c r="F23" s="28">
        <f t="shared" si="0"/>
        <v>3</v>
      </c>
      <c r="G23" s="27">
        <v>1</v>
      </c>
      <c r="H23" s="34">
        <v>10</v>
      </c>
      <c r="I23" s="30">
        <f t="shared" si="1"/>
        <v>10</v>
      </c>
      <c r="J23" s="30"/>
      <c r="K23" s="31">
        <f t="shared" si="5"/>
        <v>7</v>
      </c>
      <c r="L23" s="32">
        <f t="shared" si="3"/>
        <v>124.37999999999998</v>
      </c>
      <c r="M23" s="33" t="s">
        <v>438</v>
      </c>
    </row>
    <row r="24" spans="1:18" x14ac:dyDescent="0.25">
      <c r="A24" s="39">
        <v>43398</v>
      </c>
      <c r="B24" s="25" t="s">
        <v>15</v>
      </c>
      <c r="C24" s="26" t="s">
        <v>16</v>
      </c>
      <c r="D24" s="27" t="s">
        <v>14</v>
      </c>
      <c r="E24" s="28">
        <v>4.1900000000000004</v>
      </c>
      <c r="F24" s="28">
        <f t="shared" si="0"/>
        <v>4.1900000000000004</v>
      </c>
      <c r="G24" s="27">
        <v>1</v>
      </c>
      <c r="H24" s="34">
        <v>10</v>
      </c>
      <c r="I24" s="30">
        <f t="shared" si="1"/>
        <v>10</v>
      </c>
      <c r="J24" s="30"/>
      <c r="K24" s="31">
        <f t="shared" si="5"/>
        <v>5.81</v>
      </c>
      <c r="L24" s="32">
        <f t="shared" si="3"/>
        <v>130.18999999999997</v>
      </c>
      <c r="M24" s="33" t="s">
        <v>439</v>
      </c>
    </row>
    <row r="25" spans="1:18" x14ac:dyDescent="0.25">
      <c r="A25" s="39">
        <v>43400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>E25*G25</f>
        <v>3.96</v>
      </c>
      <c r="G25" s="27">
        <v>1</v>
      </c>
      <c r="H25" s="34">
        <v>15</v>
      </c>
      <c r="I25" s="30">
        <f>H25*G25</f>
        <v>15</v>
      </c>
      <c r="J25" s="30"/>
      <c r="K25" s="31">
        <f t="shared" si="5"/>
        <v>11.04</v>
      </c>
      <c r="L25" s="32">
        <f>L24+K25</f>
        <v>141.22999999999996</v>
      </c>
      <c r="M25" s="33" t="s">
        <v>440</v>
      </c>
    </row>
    <row r="26" spans="1:18" x14ac:dyDescent="0.25">
      <c r="A26" s="39">
        <v>43402</v>
      </c>
      <c r="B26" s="25" t="s">
        <v>434</v>
      </c>
      <c r="C26" s="26" t="s">
        <v>435</v>
      </c>
      <c r="D26" s="27" t="s">
        <v>14</v>
      </c>
      <c r="E26" s="28">
        <v>0.95</v>
      </c>
      <c r="F26" s="28">
        <f>E26*G26</f>
        <v>2.8499999999999996</v>
      </c>
      <c r="G26" s="27">
        <v>3</v>
      </c>
      <c r="H26" s="34">
        <v>1</v>
      </c>
      <c r="I26" s="30">
        <f>H26*G26</f>
        <v>3</v>
      </c>
      <c r="J26" s="30"/>
      <c r="K26" s="31">
        <f t="shared" si="5"/>
        <v>0.15000000000000036</v>
      </c>
      <c r="L26" s="32">
        <f>L25+K26</f>
        <v>141.37999999999997</v>
      </c>
      <c r="M26" s="33" t="s">
        <v>441</v>
      </c>
    </row>
    <row r="27" spans="1:18" x14ac:dyDescent="0.25">
      <c r="A27" s="39">
        <v>43404</v>
      </c>
      <c r="B27" s="27" t="s">
        <v>84</v>
      </c>
      <c r="C27" s="26" t="s">
        <v>17</v>
      </c>
      <c r="D27" s="27" t="s">
        <v>18</v>
      </c>
      <c r="E27" s="28">
        <v>7</v>
      </c>
      <c r="F27" s="28">
        <f>E27*G27</f>
        <v>7</v>
      </c>
      <c r="G27" s="27">
        <v>1</v>
      </c>
      <c r="H27" s="34">
        <v>10</v>
      </c>
      <c r="I27" s="30">
        <f>H27*G27</f>
        <v>10</v>
      </c>
      <c r="J27" s="30"/>
      <c r="K27" s="31">
        <f t="shared" si="5"/>
        <v>3</v>
      </c>
      <c r="L27" s="32">
        <f>L26+K27</f>
        <v>144.37999999999997</v>
      </c>
      <c r="M27" s="33" t="s">
        <v>442</v>
      </c>
    </row>
    <row r="28" spans="1:18" s="51" customFormat="1" ht="18.75" customHeight="1" x14ac:dyDescent="0.25">
      <c r="A28" s="41"/>
      <c r="B28" s="42" t="s">
        <v>38</v>
      </c>
      <c r="C28" s="43"/>
      <c r="D28" s="44"/>
      <c r="E28" s="45"/>
      <c r="F28" s="46">
        <f>SUBTOTAL(9,F4:F27)</f>
        <v>253.41999999999996</v>
      </c>
      <c r="G28" s="47">
        <f>SUBTOTAL(9,G4:G27)</f>
        <v>38</v>
      </c>
      <c r="H28" s="48"/>
      <c r="I28" s="46">
        <f>SUBTOTAL(9,I4:I27)</f>
        <v>397.79999999999995</v>
      </c>
      <c r="J28" s="49">
        <f>SUBTOTAL(9,J4:J27)</f>
        <v>4.8</v>
      </c>
      <c r="K28" s="49">
        <f ca="1">SUBTOTAL(9,K4:K32)</f>
        <v>144.37999999999997</v>
      </c>
      <c r="L28" s="50"/>
    </row>
    <row r="29" spans="1:18" x14ac:dyDescent="0.25">
      <c r="A29" s="2"/>
      <c r="B29" s="2"/>
      <c r="D29" s="52"/>
      <c r="E29" s="5"/>
      <c r="F29" s="5"/>
      <c r="G29" s="6"/>
      <c r="H29" s="7"/>
      <c r="I29" s="13"/>
      <c r="J29" s="14"/>
      <c r="K29" s="10"/>
      <c r="L29" s="11"/>
    </row>
    <row r="30" spans="1:18" s="53" customFormat="1" ht="18" customHeight="1" x14ac:dyDescent="0.25">
      <c r="B30" s="12"/>
      <c r="C30" s="54"/>
      <c r="D30" s="12"/>
      <c r="E30" s="55"/>
      <c r="F30" s="55"/>
      <c r="G30" s="55"/>
      <c r="H30" s="55"/>
      <c r="I30" s="55"/>
    </row>
    <row r="31" spans="1:18" x14ac:dyDescent="0.25">
      <c r="B31" s="56" t="s">
        <v>14</v>
      </c>
      <c r="C31" s="57"/>
      <c r="D31" s="58"/>
    </row>
    <row r="32" spans="1:18" s="59" customFormat="1" x14ac:dyDescent="0.25">
      <c r="A32" s="12"/>
      <c r="B32" s="60" t="s">
        <v>39</v>
      </c>
      <c r="C32" s="61" t="s">
        <v>40</v>
      </c>
      <c r="D32" s="62" t="s">
        <v>41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9" customFormat="1" x14ac:dyDescent="0.25">
      <c r="A33" s="12"/>
      <c r="B33" s="63" t="s">
        <v>443</v>
      </c>
      <c r="C33" s="64">
        <v>18</v>
      </c>
      <c r="D33" s="65">
        <v>25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81" t="s">
        <v>444</v>
      </c>
      <c r="C34" s="64">
        <v>14.25</v>
      </c>
      <c r="D34" s="65">
        <v>15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63" t="s">
        <v>94</v>
      </c>
      <c r="C35" s="64">
        <v>3.96</v>
      </c>
      <c r="D35" s="65">
        <v>15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3" t="s">
        <v>445</v>
      </c>
      <c r="C36" s="64">
        <v>9.4</v>
      </c>
      <c r="D36" s="65">
        <v>40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95</v>
      </c>
      <c r="C37" s="64">
        <v>6</v>
      </c>
      <c r="D37" s="65">
        <v>20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446</v>
      </c>
      <c r="C38" s="64">
        <v>16.829999999999998</v>
      </c>
      <c r="D38" s="65">
        <v>35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316</v>
      </c>
      <c r="C39" s="64">
        <v>8.3800000000000008</v>
      </c>
      <c r="D39" s="65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6" t="s">
        <v>38</v>
      </c>
      <c r="C40" s="67">
        <f>SUM(C33:C39)</f>
        <v>76.819999999999993</v>
      </c>
      <c r="D40" s="68">
        <f>SUM(D33:D39)</f>
        <v>170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12"/>
      <c r="C41" s="54"/>
      <c r="D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56" t="s">
        <v>42</v>
      </c>
      <c r="C42" s="57"/>
      <c r="D42" s="58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0" t="s">
        <v>39</v>
      </c>
      <c r="C43" s="61" t="s">
        <v>40</v>
      </c>
      <c r="D43" s="62" t="s">
        <v>41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147</v>
      </c>
      <c r="C44" s="69">
        <v>28</v>
      </c>
      <c r="D44" s="80">
        <v>35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3" t="s">
        <v>206</v>
      </c>
      <c r="C45" s="69">
        <v>28</v>
      </c>
      <c r="D45" s="80">
        <v>35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x14ac:dyDescent="0.25">
      <c r="B46" s="66" t="s">
        <v>38</v>
      </c>
      <c r="C46" s="67">
        <f>SUM(C44:C45)</f>
        <v>56</v>
      </c>
      <c r="D46" s="68">
        <f>SUM(D44:D45)</f>
        <v>70</v>
      </c>
    </row>
    <row r="48" spans="1:18" s="59" customFormat="1" x14ac:dyDescent="0.25">
      <c r="A48" s="12"/>
      <c r="B48" s="56" t="s">
        <v>18</v>
      </c>
      <c r="C48" s="57"/>
      <c r="D48" s="58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0" t="s">
        <v>39</v>
      </c>
      <c r="C49" s="61" t="s">
        <v>40</v>
      </c>
      <c r="D49" s="62" t="s">
        <v>41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138</v>
      </c>
      <c r="C50" s="64">
        <v>29.4</v>
      </c>
      <c r="D50" s="65">
        <v>42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6" t="s">
        <v>38</v>
      </c>
      <c r="C51" s="67">
        <f>SUM(C50:C50)</f>
        <v>29.4</v>
      </c>
      <c r="D51" s="68">
        <f>SUM(D50:D50)</f>
        <v>42</v>
      </c>
      <c r="J51" s="12"/>
      <c r="K51" s="12"/>
      <c r="L51" s="12"/>
      <c r="M51" s="12"/>
      <c r="N51" s="12"/>
      <c r="O51" s="12"/>
      <c r="P51" s="12"/>
      <c r="Q51" s="12"/>
      <c r="R51" s="12"/>
    </row>
    <row r="54" spans="1:18" s="59" customFormat="1" x14ac:dyDescent="0.25">
      <c r="A54" s="12"/>
      <c r="B54" s="56" t="s">
        <v>393</v>
      </c>
      <c r="C54" s="57"/>
      <c r="D54" s="58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0" t="s">
        <v>39</v>
      </c>
      <c r="C55" s="61" t="s">
        <v>40</v>
      </c>
      <c r="D55" s="62" t="s">
        <v>41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447</v>
      </c>
      <c r="C56" s="64">
        <v>11.2</v>
      </c>
      <c r="D56" s="65">
        <v>16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SUM(C56:C56)</f>
        <v>11.2</v>
      </c>
      <c r="D57" s="68">
        <f>SUM(D56:D56)</f>
        <v>16</v>
      </c>
      <c r="J57" s="12"/>
      <c r="K57" s="12"/>
      <c r="L57" s="12"/>
      <c r="M57" s="12"/>
      <c r="N57" s="12"/>
      <c r="O57" s="12"/>
      <c r="P57" s="12"/>
      <c r="Q57" s="12"/>
      <c r="R57" s="12"/>
    </row>
    <row r="60" spans="1:18" x14ac:dyDescent="0.25">
      <c r="B60" s="56" t="s">
        <v>32</v>
      </c>
      <c r="C60" s="57"/>
      <c r="D60" s="58"/>
    </row>
    <row r="61" spans="1:18" x14ac:dyDescent="0.25">
      <c r="B61" s="60" t="s">
        <v>39</v>
      </c>
      <c r="C61" s="61" t="s">
        <v>40</v>
      </c>
      <c r="D61" s="62" t="s">
        <v>41</v>
      </c>
    </row>
    <row r="62" spans="1:18" x14ac:dyDescent="0.25">
      <c r="B62" s="63" t="s">
        <v>101</v>
      </c>
      <c r="C62" s="64">
        <v>80</v>
      </c>
      <c r="D62" s="65">
        <v>99.8</v>
      </c>
    </row>
    <row r="63" spans="1:18" x14ac:dyDescent="0.25">
      <c r="B63" s="66" t="s">
        <v>38</v>
      </c>
      <c r="C63" s="67">
        <f>SUBTOTAL(9,C62)</f>
        <v>80</v>
      </c>
      <c r="D63" s="68">
        <f>SUBTOTAL(9,D62)</f>
        <v>99.8</v>
      </c>
    </row>
  </sheetData>
  <autoFilter ref="A3:L27" xr:uid="{00000000-0009-0000-0000-000009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69"/>
  <sheetViews>
    <sheetView topLeftCell="A46" workbookViewId="0">
      <selection activeCell="D77" sqref="D77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448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43408</v>
      </c>
      <c r="B4" s="27" t="s">
        <v>27</v>
      </c>
      <c r="C4" s="26" t="s">
        <v>28</v>
      </c>
      <c r="D4" s="27" t="s">
        <v>14</v>
      </c>
      <c r="E4" s="28">
        <v>3</v>
      </c>
      <c r="F4" s="28">
        <f t="shared" ref="F4:F24" si="0">E4*G4</f>
        <v>9</v>
      </c>
      <c r="G4" s="27">
        <v>3</v>
      </c>
      <c r="H4" s="29">
        <v>10</v>
      </c>
      <c r="I4" s="30">
        <f t="shared" ref="I4:I24" si="1">H4*G4</f>
        <v>30</v>
      </c>
      <c r="J4" s="30">
        <v>4.8</v>
      </c>
      <c r="K4" s="31">
        <f t="shared" ref="K4:K24" si="2">I4-F4</f>
        <v>21</v>
      </c>
      <c r="L4" s="32">
        <f>K4</f>
        <v>21</v>
      </c>
      <c r="M4" s="33" t="s">
        <v>449</v>
      </c>
    </row>
    <row r="5" spans="1:15" x14ac:dyDescent="0.25">
      <c r="A5" s="24">
        <v>43408</v>
      </c>
      <c r="B5" s="25" t="s">
        <v>30</v>
      </c>
      <c r="C5" s="26" t="s">
        <v>17</v>
      </c>
      <c r="D5" s="27" t="s">
        <v>25</v>
      </c>
      <c r="E5" s="28">
        <v>12</v>
      </c>
      <c r="F5" s="28">
        <f t="shared" si="0"/>
        <v>12</v>
      </c>
      <c r="G5" s="27">
        <v>1</v>
      </c>
      <c r="H5" s="34">
        <v>15</v>
      </c>
      <c r="I5" s="30">
        <f t="shared" si="1"/>
        <v>15</v>
      </c>
      <c r="J5" s="30"/>
      <c r="K5" s="31">
        <f t="shared" si="2"/>
        <v>3</v>
      </c>
      <c r="L5" s="32">
        <f t="shared" ref="L5:L24" si="3">L4+K5</f>
        <v>24</v>
      </c>
      <c r="M5" s="33" t="s">
        <v>449</v>
      </c>
      <c r="N5" s="36"/>
      <c r="O5" s="37"/>
    </row>
    <row r="6" spans="1:15" x14ac:dyDescent="0.25">
      <c r="A6" s="24">
        <v>43408</v>
      </c>
      <c r="B6" s="27" t="s">
        <v>451</v>
      </c>
      <c r="C6" s="26" t="s">
        <v>17</v>
      </c>
      <c r="D6" s="27" t="s">
        <v>223</v>
      </c>
      <c r="E6" s="28">
        <v>21</v>
      </c>
      <c r="F6" s="28">
        <f t="shared" si="0"/>
        <v>21</v>
      </c>
      <c r="G6" s="27">
        <v>1</v>
      </c>
      <c r="H6" s="34">
        <v>35</v>
      </c>
      <c r="I6" s="30">
        <f t="shared" si="1"/>
        <v>35</v>
      </c>
      <c r="J6" s="30"/>
      <c r="K6" s="31">
        <f t="shared" si="2"/>
        <v>14</v>
      </c>
      <c r="L6" s="32">
        <f t="shared" si="3"/>
        <v>38</v>
      </c>
      <c r="M6" s="35" t="s">
        <v>450</v>
      </c>
    </row>
    <row r="7" spans="1:15" ht="16.5" customHeight="1" x14ac:dyDescent="0.25">
      <c r="A7" s="24">
        <v>43409</v>
      </c>
      <c r="B7" s="25" t="s">
        <v>26</v>
      </c>
      <c r="C7" s="26" t="s">
        <v>16</v>
      </c>
      <c r="D7" s="27" t="s">
        <v>14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56.17</v>
      </c>
      <c r="M7" s="35" t="s">
        <v>452</v>
      </c>
    </row>
    <row r="8" spans="1:15" x14ac:dyDescent="0.25">
      <c r="A8" s="24">
        <v>43409</v>
      </c>
      <c r="B8" s="25" t="s">
        <v>213</v>
      </c>
      <c r="C8" s="26" t="s">
        <v>17</v>
      </c>
      <c r="D8" s="27" t="s">
        <v>18</v>
      </c>
      <c r="E8" s="28">
        <v>11.2</v>
      </c>
      <c r="F8" s="28">
        <f t="shared" si="0"/>
        <v>11.2</v>
      </c>
      <c r="G8" s="27">
        <v>1</v>
      </c>
      <c r="H8" s="34">
        <v>16</v>
      </c>
      <c r="I8" s="30">
        <f t="shared" si="1"/>
        <v>16</v>
      </c>
      <c r="J8" s="30"/>
      <c r="K8" s="31">
        <f t="shared" si="2"/>
        <v>4.8000000000000007</v>
      </c>
      <c r="L8" s="32">
        <f t="shared" si="3"/>
        <v>60.97</v>
      </c>
      <c r="M8" s="33" t="s">
        <v>453</v>
      </c>
    </row>
    <row r="9" spans="1:15" x14ac:dyDescent="0.25">
      <c r="A9" s="24">
        <v>43411</v>
      </c>
      <c r="B9" s="27" t="s">
        <v>27</v>
      </c>
      <c r="C9" s="26" t="s">
        <v>28</v>
      </c>
      <c r="D9" s="27" t="s">
        <v>14</v>
      </c>
      <c r="E9" s="28">
        <v>3</v>
      </c>
      <c r="F9" s="28">
        <f t="shared" si="0"/>
        <v>3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7</v>
      </c>
      <c r="L9" s="32">
        <f t="shared" si="3"/>
        <v>67.97</v>
      </c>
      <c r="M9" s="35" t="s">
        <v>454</v>
      </c>
      <c r="N9" s="36"/>
      <c r="O9" s="37"/>
    </row>
    <row r="10" spans="1:15" x14ac:dyDescent="0.25">
      <c r="A10" s="24">
        <v>43411</v>
      </c>
      <c r="B10" s="25" t="s">
        <v>55</v>
      </c>
      <c r="C10" s="26" t="s">
        <v>56</v>
      </c>
      <c r="D10" s="27" t="s">
        <v>14</v>
      </c>
      <c r="E10" s="28">
        <v>3.6</v>
      </c>
      <c r="F10" s="28">
        <f t="shared" si="0"/>
        <v>3.6</v>
      </c>
      <c r="G10" s="27">
        <v>1</v>
      </c>
      <c r="H10" s="34">
        <v>5</v>
      </c>
      <c r="I10" s="30">
        <f t="shared" si="1"/>
        <v>5</v>
      </c>
      <c r="J10" s="30"/>
      <c r="K10" s="31">
        <f t="shared" si="2"/>
        <v>1.4</v>
      </c>
      <c r="L10" s="32">
        <f t="shared" si="3"/>
        <v>69.37</v>
      </c>
      <c r="M10" s="35" t="s">
        <v>454</v>
      </c>
    </row>
    <row r="11" spans="1:15" x14ac:dyDescent="0.25">
      <c r="A11" s="24">
        <v>43413</v>
      </c>
      <c r="B11" s="25" t="s">
        <v>375</v>
      </c>
      <c r="C11" s="26" t="s">
        <v>17</v>
      </c>
      <c r="D11" s="27" t="s">
        <v>376</v>
      </c>
      <c r="E11" s="28">
        <v>5.6</v>
      </c>
      <c r="F11" s="28">
        <f t="shared" si="0"/>
        <v>11.2</v>
      </c>
      <c r="G11" s="27">
        <v>2</v>
      </c>
      <c r="H11" s="34">
        <v>8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74.17</v>
      </c>
      <c r="M11" s="33" t="s">
        <v>455</v>
      </c>
    </row>
    <row r="12" spans="1:15" x14ac:dyDescent="0.25">
      <c r="A12" s="24">
        <v>43419</v>
      </c>
      <c r="B12" s="25" t="s">
        <v>19</v>
      </c>
      <c r="C12" s="26" t="s">
        <v>20</v>
      </c>
      <c r="D12" s="27" t="s">
        <v>14</v>
      </c>
      <c r="E12" s="28">
        <v>3.96</v>
      </c>
      <c r="F12" s="28">
        <f t="shared" si="0"/>
        <v>3.96</v>
      </c>
      <c r="G12" s="27">
        <v>1</v>
      </c>
      <c r="H12" s="34">
        <v>15</v>
      </c>
      <c r="I12" s="30">
        <f t="shared" si="1"/>
        <v>15</v>
      </c>
      <c r="J12" s="30"/>
      <c r="K12" s="31">
        <f t="shared" si="2"/>
        <v>11.04</v>
      </c>
      <c r="L12" s="32">
        <f t="shared" si="3"/>
        <v>85.210000000000008</v>
      </c>
      <c r="M12" s="33" t="s">
        <v>456</v>
      </c>
    </row>
    <row r="13" spans="1:15" x14ac:dyDescent="0.25">
      <c r="A13" s="24">
        <v>43419</v>
      </c>
      <c r="B13" s="25" t="s">
        <v>26</v>
      </c>
      <c r="C13" s="26" t="s">
        <v>16</v>
      </c>
      <c r="D13" s="27" t="s">
        <v>14</v>
      </c>
      <c r="E13" s="28">
        <v>16.829999999999998</v>
      </c>
      <c r="F13" s="28">
        <f t="shared" si="0"/>
        <v>16.829999999999998</v>
      </c>
      <c r="G13" s="27">
        <v>1</v>
      </c>
      <c r="H13" s="34">
        <v>35</v>
      </c>
      <c r="I13" s="30">
        <f t="shared" si="1"/>
        <v>35</v>
      </c>
      <c r="J13" s="30"/>
      <c r="K13" s="31">
        <f t="shared" si="2"/>
        <v>18.170000000000002</v>
      </c>
      <c r="L13" s="32">
        <f t="shared" si="3"/>
        <v>103.38000000000001</v>
      </c>
      <c r="M13" s="33" t="s">
        <v>456</v>
      </c>
    </row>
    <row r="14" spans="1:15" x14ac:dyDescent="0.25">
      <c r="A14" s="24">
        <v>43419</v>
      </c>
      <c r="B14" s="25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16.829999999999998</v>
      </c>
      <c r="G14" s="27">
        <v>1</v>
      </c>
      <c r="H14" s="34">
        <v>35</v>
      </c>
      <c r="I14" s="30">
        <f t="shared" si="1"/>
        <v>35</v>
      </c>
      <c r="J14" s="30"/>
      <c r="K14" s="31">
        <f t="shared" si="2"/>
        <v>18.170000000000002</v>
      </c>
      <c r="L14" s="32">
        <f t="shared" si="3"/>
        <v>121.55000000000001</v>
      </c>
      <c r="M14" s="33" t="s">
        <v>457</v>
      </c>
    </row>
    <row r="15" spans="1:15" x14ac:dyDescent="0.25">
      <c r="A15" s="24">
        <v>43419</v>
      </c>
      <c r="B15" s="25" t="s">
        <v>23</v>
      </c>
      <c r="C15" s="26" t="s">
        <v>16</v>
      </c>
      <c r="D15" s="27" t="s">
        <v>14</v>
      </c>
      <c r="E15" s="28">
        <v>4.1900000000000004</v>
      </c>
      <c r="F15" s="28">
        <f t="shared" si="0"/>
        <v>4.1900000000000004</v>
      </c>
      <c r="G15" s="27">
        <v>1</v>
      </c>
      <c r="H15" s="34">
        <v>10</v>
      </c>
      <c r="I15" s="30">
        <f t="shared" si="1"/>
        <v>10</v>
      </c>
      <c r="J15" s="30"/>
      <c r="K15" s="31">
        <f t="shared" si="2"/>
        <v>5.81</v>
      </c>
      <c r="L15" s="32">
        <f t="shared" si="3"/>
        <v>127.36000000000001</v>
      </c>
      <c r="M15" s="33" t="s">
        <v>458</v>
      </c>
    </row>
    <row r="16" spans="1:15" x14ac:dyDescent="0.25">
      <c r="A16" s="24">
        <v>43419</v>
      </c>
      <c r="B16" s="25" t="s">
        <v>36</v>
      </c>
      <c r="C16" s="26" t="s">
        <v>16</v>
      </c>
      <c r="D16" s="27" t="s">
        <v>14</v>
      </c>
      <c r="E16" s="28">
        <v>4.1900000000000004</v>
      </c>
      <c r="F16" s="28">
        <f t="shared" si="0"/>
        <v>4.1900000000000004</v>
      </c>
      <c r="G16" s="27">
        <v>1</v>
      </c>
      <c r="H16" s="34">
        <v>10</v>
      </c>
      <c r="I16" s="30">
        <f t="shared" si="1"/>
        <v>10</v>
      </c>
      <c r="J16" s="30"/>
      <c r="K16" s="31">
        <f t="shared" si="2"/>
        <v>5.81</v>
      </c>
      <c r="L16" s="32">
        <f t="shared" si="3"/>
        <v>133.17000000000002</v>
      </c>
      <c r="M16" s="33" t="s">
        <v>458</v>
      </c>
      <c r="N16" s="36"/>
      <c r="O16" s="37"/>
    </row>
    <row r="17" spans="1:13" x14ac:dyDescent="0.25">
      <c r="A17" s="24">
        <v>43421</v>
      </c>
      <c r="B17" s="25" t="s">
        <v>19</v>
      </c>
      <c r="C17" s="26" t="s">
        <v>20</v>
      </c>
      <c r="D17" s="27" t="s">
        <v>14</v>
      </c>
      <c r="E17" s="28">
        <v>3.96</v>
      </c>
      <c r="F17" s="28">
        <f t="shared" si="0"/>
        <v>7.92</v>
      </c>
      <c r="G17" s="27">
        <v>2</v>
      </c>
      <c r="H17" s="34">
        <v>15</v>
      </c>
      <c r="I17" s="30">
        <f t="shared" si="1"/>
        <v>30</v>
      </c>
      <c r="J17" s="30"/>
      <c r="K17" s="31">
        <f t="shared" si="2"/>
        <v>22.08</v>
      </c>
      <c r="L17" s="32">
        <f t="shared" si="3"/>
        <v>155.25</v>
      </c>
      <c r="M17" s="33" t="s">
        <v>459</v>
      </c>
    </row>
    <row r="18" spans="1:13" x14ac:dyDescent="0.25">
      <c r="A18" s="24">
        <v>43422</v>
      </c>
      <c r="B18" s="25" t="s">
        <v>55</v>
      </c>
      <c r="C18" s="26" t="s">
        <v>56</v>
      </c>
      <c r="D18" s="27" t="s">
        <v>14</v>
      </c>
      <c r="E18" s="28">
        <v>3.6</v>
      </c>
      <c r="F18" s="28">
        <f t="shared" si="0"/>
        <v>3.6</v>
      </c>
      <c r="G18" s="27">
        <v>1</v>
      </c>
      <c r="H18" s="34">
        <v>5</v>
      </c>
      <c r="I18" s="30">
        <f t="shared" si="1"/>
        <v>5</v>
      </c>
      <c r="J18" s="30"/>
      <c r="K18" s="31">
        <f t="shared" si="2"/>
        <v>1.4</v>
      </c>
      <c r="L18" s="32">
        <f t="shared" si="3"/>
        <v>156.65</v>
      </c>
      <c r="M18" s="33" t="s">
        <v>460</v>
      </c>
    </row>
    <row r="19" spans="1:13" x14ac:dyDescent="0.25">
      <c r="A19" s="39">
        <v>43423</v>
      </c>
      <c r="B19" s="25" t="s">
        <v>434</v>
      </c>
      <c r="C19" s="26" t="s">
        <v>435</v>
      </c>
      <c r="D19" s="27" t="s">
        <v>14</v>
      </c>
      <c r="E19" s="28">
        <v>0.95</v>
      </c>
      <c r="F19" s="28">
        <f t="shared" si="0"/>
        <v>5.6999999999999993</v>
      </c>
      <c r="G19" s="27">
        <v>6</v>
      </c>
      <c r="H19" s="34">
        <v>1</v>
      </c>
      <c r="I19" s="30">
        <f t="shared" si="1"/>
        <v>6</v>
      </c>
      <c r="J19" s="30"/>
      <c r="K19" s="31">
        <f t="shared" si="2"/>
        <v>0.30000000000000071</v>
      </c>
      <c r="L19" s="32">
        <f t="shared" si="3"/>
        <v>156.95000000000002</v>
      </c>
      <c r="M19" s="33" t="s">
        <v>461</v>
      </c>
    </row>
    <row r="20" spans="1:13" x14ac:dyDescent="0.25">
      <c r="A20" s="39">
        <v>43424</v>
      </c>
      <c r="B20" s="25" t="s">
        <v>55</v>
      </c>
      <c r="C20" s="26" t="s">
        <v>56</v>
      </c>
      <c r="D20" s="27" t="s">
        <v>14</v>
      </c>
      <c r="E20" s="28">
        <v>3.6</v>
      </c>
      <c r="F20" s="28">
        <f t="shared" si="0"/>
        <v>7.2</v>
      </c>
      <c r="G20" s="27">
        <v>2</v>
      </c>
      <c r="H20" s="34">
        <v>5</v>
      </c>
      <c r="I20" s="30">
        <f t="shared" si="1"/>
        <v>10</v>
      </c>
      <c r="J20" s="30"/>
      <c r="K20" s="31">
        <f t="shared" si="2"/>
        <v>2.8</v>
      </c>
      <c r="L20" s="32">
        <f t="shared" si="3"/>
        <v>159.75000000000003</v>
      </c>
      <c r="M20" s="33" t="s">
        <v>462</v>
      </c>
    </row>
    <row r="21" spans="1:13" x14ac:dyDescent="0.25">
      <c r="A21" s="39">
        <v>43426</v>
      </c>
      <c r="B21" s="25" t="s">
        <v>192</v>
      </c>
      <c r="C21" s="26" t="s">
        <v>29</v>
      </c>
      <c r="D21" s="27" t="s">
        <v>25</v>
      </c>
      <c r="E21" s="28">
        <v>24</v>
      </c>
      <c r="F21" s="28">
        <f t="shared" si="0"/>
        <v>24</v>
      </c>
      <c r="G21" s="27">
        <v>1</v>
      </c>
      <c r="H21" s="34">
        <v>30</v>
      </c>
      <c r="I21" s="30">
        <f t="shared" si="1"/>
        <v>30</v>
      </c>
      <c r="J21" s="30"/>
      <c r="K21" s="31">
        <f t="shared" si="2"/>
        <v>6</v>
      </c>
      <c r="L21" s="32">
        <f t="shared" si="3"/>
        <v>165.75000000000003</v>
      </c>
      <c r="M21" s="33" t="s">
        <v>463</v>
      </c>
    </row>
    <row r="22" spans="1:13" x14ac:dyDescent="0.25">
      <c r="A22" s="39">
        <v>43426</v>
      </c>
      <c r="B22" s="25" t="s">
        <v>85</v>
      </c>
      <c r="C22" s="26" t="s">
        <v>86</v>
      </c>
      <c r="D22" s="27" t="s">
        <v>14</v>
      </c>
      <c r="E22" s="28">
        <v>1.1499999999999999</v>
      </c>
      <c r="F22" s="28">
        <f t="shared" si="0"/>
        <v>1.1499999999999999</v>
      </c>
      <c r="G22" s="27">
        <v>1</v>
      </c>
      <c r="H22" s="34">
        <v>5</v>
      </c>
      <c r="I22" s="30">
        <f t="shared" si="1"/>
        <v>5</v>
      </c>
      <c r="J22" s="30"/>
      <c r="K22" s="31">
        <f t="shared" si="2"/>
        <v>3.85</v>
      </c>
      <c r="L22" s="32">
        <f t="shared" si="3"/>
        <v>169.60000000000002</v>
      </c>
      <c r="M22" s="33" t="s">
        <v>464</v>
      </c>
    </row>
    <row r="23" spans="1:13" x14ac:dyDescent="0.25">
      <c r="A23" s="39">
        <v>43427</v>
      </c>
      <c r="B23" s="25" t="s">
        <v>26</v>
      </c>
      <c r="C23" s="26" t="s">
        <v>16</v>
      </c>
      <c r="D23" s="27" t="s">
        <v>14</v>
      </c>
      <c r="E23" s="28">
        <v>16.829999999999998</v>
      </c>
      <c r="F23" s="28">
        <f t="shared" si="0"/>
        <v>16.829999999999998</v>
      </c>
      <c r="G23" s="27">
        <v>1</v>
      </c>
      <c r="H23" s="34">
        <v>35</v>
      </c>
      <c r="I23" s="30">
        <f t="shared" si="1"/>
        <v>35</v>
      </c>
      <c r="J23" s="30"/>
      <c r="K23" s="31">
        <f t="shared" si="2"/>
        <v>18.170000000000002</v>
      </c>
      <c r="L23" s="32">
        <f t="shared" si="3"/>
        <v>187.77000000000004</v>
      </c>
      <c r="M23" s="33" t="s">
        <v>465</v>
      </c>
    </row>
    <row r="24" spans="1:13" x14ac:dyDescent="0.25">
      <c r="A24" s="39">
        <v>43427</v>
      </c>
      <c r="B24" s="25" t="s">
        <v>26</v>
      </c>
      <c r="C24" s="26" t="s">
        <v>16</v>
      </c>
      <c r="D24" s="27" t="s">
        <v>14</v>
      </c>
      <c r="E24" s="28">
        <v>16.829999999999998</v>
      </c>
      <c r="F24" s="28">
        <f t="shared" si="0"/>
        <v>16.829999999999998</v>
      </c>
      <c r="G24" s="27">
        <v>1</v>
      </c>
      <c r="H24" s="34">
        <v>35</v>
      </c>
      <c r="I24" s="30">
        <f t="shared" si="1"/>
        <v>35</v>
      </c>
      <c r="J24" s="30"/>
      <c r="K24" s="31">
        <f t="shared" si="2"/>
        <v>18.170000000000002</v>
      </c>
      <c r="L24" s="32">
        <f t="shared" si="3"/>
        <v>205.94000000000005</v>
      </c>
      <c r="M24" s="33" t="s">
        <v>466</v>
      </c>
    </row>
    <row r="25" spans="1:13" x14ac:dyDescent="0.25">
      <c r="A25" s="39">
        <v>43429</v>
      </c>
      <c r="B25" s="25" t="s">
        <v>30</v>
      </c>
      <c r="C25" s="26" t="s">
        <v>17</v>
      </c>
      <c r="D25" s="27" t="s">
        <v>25</v>
      </c>
      <c r="E25" s="28">
        <v>12</v>
      </c>
      <c r="F25" s="28">
        <f t="shared" ref="F25:F32" si="4">E25*G25</f>
        <v>12</v>
      </c>
      <c r="G25" s="27">
        <v>1</v>
      </c>
      <c r="H25" s="34">
        <v>15</v>
      </c>
      <c r="I25" s="30">
        <f t="shared" ref="I25:I32" si="5">H25*G25</f>
        <v>15</v>
      </c>
      <c r="J25" s="30"/>
      <c r="K25" s="31">
        <f t="shared" ref="K25:K32" si="6">I25-F25</f>
        <v>3</v>
      </c>
      <c r="L25" s="32">
        <f t="shared" ref="L25:L32" si="7">L24+K25</f>
        <v>208.94000000000005</v>
      </c>
      <c r="M25" s="33" t="s">
        <v>467</v>
      </c>
    </row>
    <row r="26" spans="1:13" x14ac:dyDescent="0.25">
      <c r="A26" s="39">
        <v>43429</v>
      </c>
      <c r="B26" s="25" t="s">
        <v>105</v>
      </c>
      <c r="C26" s="26" t="s">
        <v>17</v>
      </c>
      <c r="D26" s="27" t="s">
        <v>25</v>
      </c>
      <c r="E26" s="28">
        <v>12</v>
      </c>
      <c r="F26" s="28">
        <f t="shared" si="4"/>
        <v>12</v>
      </c>
      <c r="G26" s="27">
        <v>1</v>
      </c>
      <c r="H26" s="34">
        <v>15</v>
      </c>
      <c r="I26" s="30">
        <f t="shared" si="5"/>
        <v>15</v>
      </c>
      <c r="J26" s="30"/>
      <c r="K26" s="31">
        <f t="shared" si="6"/>
        <v>3</v>
      </c>
      <c r="L26" s="32">
        <f t="shared" si="7"/>
        <v>211.94000000000005</v>
      </c>
      <c r="M26" s="33" t="s">
        <v>467</v>
      </c>
    </row>
    <row r="27" spans="1:13" x14ac:dyDescent="0.25">
      <c r="A27" s="39">
        <v>43429</v>
      </c>
      <c r="B27" s="25" t="s">
        <v>213</v>
      </c>
      <c r="C27" s="26" t="s">
        <v>17</v>
      </c>
      <c r="D27" s="27" t="s">
        <v>18</v>
      </c>
      <c r="E27" s="28">
        <v>11.2</v>
      </c>
      <c r="F27" s="28">
        <f t="shared" si="4"/>
        <v>11.2</v>
      </c>
      <c r="G27" s="27">
        <v>1</v>
      </c>
      <c r="H27" s="34">
        <v>16</v>
      </c>
      <c r="I27" s="30">
        <f t="shared" si="5"/>
        <v>16</v>
      </c>
      <c r="J27" s="30"/>
      <c r="K27" s="31">
        <f t="shared" si="6"/>
        <v>4.8000000000000007</v>
      </c>
      <c r="L27" s="32">
        <f t="shared" si="7"/>
        <v>216.74000000000007</v>
      </c>
      <c r="M27" s="33" t="s">
        <v>468</v>
      </c>
    </row>
    <row r="28" spans="1:13" x14ac:dyDescent="0.25">
      <c r="A28" s="39">
        <v>43429</v>
      </c>
      <c r="B28" s="27" t="s">
        <v>37</v>
      </c>
      <c r="C28" s="26" t="s">
        <v>17</v>
      </c>
      <c r="D28" s="27" t="s">
        <v>18</v>
      </c>
      <c r="E28" s="28">
        <v>11.2</v>
      </c>
      <c r="F28" s="28">
        <f t="shared" si="4"/>
        <v>11.2</v>
      </c>
      <c r="G28" s="27">
        <v>1</v>
      </c>
      <c r="H28" s="34">
        <v>16</v>
      </c>
      <c r="I28" s="30">
        <f t="shared" si="5"/>
        <v>16</v>
      </c>
      <c r="J28" s="30"/>
      <c r="K28" s="31">
        <f t="shared" si="6"/>
        <v>4.8000000000000007</v>
      </c>
      <c r="L28" s="32">
        <f t="shared" si="7"/>
        <v>221.54000000000008</v>
      </c>
      <c r="M28" s="33" t="s">
        <v>469</v>
      </c>
    </row>
    <row r="29" spans="1:13" x14ac:dyDescent="0.25">
      <c r="A29" s="39">
        <v>43429</v>
      </c>
      <c r="B29" s="25" t="s">
        <v>33</v>
      </c>
      <c r="C29" s="26" t="s">
        <v>29</v>
      </c>
      <c r="D29" s="27" t="s">
        <v>25</v>
      </c>
      <c r="E29" s="28">
        <v>28</v>
      </c>
      <c r="F29" s="28">
        <f t="shared" si="4"/>
        <v>28</v>
      </c>
      <c r="G29" s="27">
        <v>1</v>
      </c>
      <c r="H29" s="34">
        <v>35</v>
      </c>
      <c r="I29" s="30">
        <f t="shared" si="5"/>
        <v>35</v>
      </c>
      <c r="J29" s="30"/>
      <c r="K29" s="31">
        <f t="shared" si="6"/>
        <v>7</v>
      </c>
      <c r="L29" s="32">
        <f t="shared" si="7"/>
        <v>228.54000000000008</v>
      </c>
      <c r="M29" s="33" t="s">
        <v>470</v>
      </c>
    </row>
    <row r="30" spans="1:13" x14ac:dyDescent="0.25">
      <c r="A30" s="39">
        <v>43431</v>
      </c>
      <c r="B30" s="25" t="s">
        <v>55</v>
      </c>
      <c r="C30" s="26" t="s">
        <v>56</v>
      </c>
      <c r="D30" s="27" t="s">
        <v>14</v>
      </c>
      <c r="E30" s="28">
        <v>3.6</v>
      </c>
      <c r="F30" s="28">
        <f t="shared" si="4"/>
        <v>3.6</v>
      </c>
      <c r="G30" s="27">
        <v>1</v>
      </c>
      <c r="H30" s="34">
        <v>5</v>
      </c>
      <c r="I30" s="30">
        <f t="shared" si="5"/>
        <v>5</v>
      </c>
      <c r="J30" s="30"/>
      <c r="K30" s="31">
        <f t="shared" si="6"/>
        <v>1.4</v>
      </c>
      <c r="L30" s="32">
        <f t="shared" si="7"/>
        <v>229.94000000000008</v>
      </c>
      <c r="M30" s="33" t="s">
        <v>471</v>
      </c>
    </row>
    <row r="31" spans="1:13" x14ac:dyDescent="0.25">
      <c r="A31" s="39">
        <v>43431</v>
      </c>
      <c r="B31" s="27" t="s">
        <v>34</v>
      </c>
      <c r="C31" s="26" t="s">
        <v>35</v>
      </c>
      <c r="D31" s="27" t="s">
        <v>14</v>
      </c>
      <c r="E31" s="28">
        <v>4.7</v>
      </c>
      <c r="F31" s="28">
        <f t="shared" si="4"/>
        <v>4.7</v>
      </c>
      <c r="G31" s="27">
        <v>1</v>
      </c>
      <c r="H31" s="34">
        <v>20</v>
      </c>
      <c r="I31" s="30">
        <f t="shared" si="5"/>
        <v>20</v>
      </c>
      <c r="J31" s="30"/>
      <c r="K31" s="31">
        <f t="shared" si="6"/>
        <v>15.3</v>
      </c>
      <c r="L31" s="32">
        <f t="shared" si="7"/>
        <v>245.24000000000009</v>
      </c>
      <c r="M31" s="33" t="s">
        <v>471</v>
      </c>
    </row>
    <row r="32" spans="1:13" x14ac:dyDescent="0.25">
      <c r="A32" s="39">
        <v>43431</v>
      </c>
      <c r="B32" s="25" t="s">
        <v>19</v>
      </c>
      <c r="C32" s="26" t="s">
        <v>20</v>
      </c>
      <c r="D32" s="27" t="s">
        <v>14</v>
      </c>
      <c r="E32" s="28">
        <v>3.96</v>
      </c>
      <c r="F32" s="28">
        <f t="shared" si="4"/>
        <v>3.96</v>
      </c>
      <c r="G32" s="27">
        <v>1</v>
      </c>
      <c r="H32" s="34">
        <v>15</v>
      </c>
      <c r="I32" s="30">
        <f t="shared" si="5"/>
        <v>15</v>
      </c>
      <c r="J32" s="30"/>
      <c r="K32" s="31">
        <f t="shared" si="6"/>
        <v>11.04</v>
      </c>
      <c r="L32" s="32">
        <f t="shared" si="7"/>
        <v>256.28000000000009</v>
      </c>
      <c r="M32" s="33" t="s">
        <v>471</v>
      </c>
    </row>
    <row r="33" spans="1:18" s="51" customFormat="1" ht="18.75" customHeight="1" x14ac:dyDescent="0.25">
      <c r="A33" s="41"/>
      <c r="B33" s="42" t="s">
        <v>38</v>
      </c>
      <c r="C33" s="43"/>
      <c r="D33" s="44"/>
      <c r="E33" s="45"/>
      <c r="F33" s="46">
        <f>SUBTOTAL(9,F4:F32)</f>
        <v>303.71999999999991</v>
      </c>
      <c r="G33" s="47">
        <f>SUBTOTAL(9,G4:G32)</f>
        <v>39</v>
      </c>
      <c r="H33" s="48"/>
      <c r="I33" s="46">
        <f>SUBTOTAL(9,I4:I32)</f>
        <v>560</v>
      </c>
      <c r="J33" s="49">
        <f>SUBTOTAL(9,J4:J32)</f>
        <v>4.8</v>
      </c>
      <c r="K33" s="49">
        <f ca="1">SUBTOTAL(9,K4:K37)</f>
        <v>256.28000000000009</v>
      </c>
      <c r="L33" s="50"/>
    </row>
    <row r="34" spans="1:18" x14ac:dyDescent="0.25">
      <c r="A34" s="2"/>
      <c r="B34" s="2"/>
      <c r="D34" s="52"/>
      <c r="E34" s="5"/>
      <c r="F34" s="5"/>
      <c r="G34" s="6"/>
      <c r="H34" s="7"/>
      <c r="I34" s="13"/>
      <c r="J34" s="14"/>
      <c r="K34" s="10"/>
      <c r="L34" s="11"/>
    </row>
    <row r="35" spans="1:18" s="53" customFormat="1" ht="18" customHeight="1" x14ac:dyDescent="0.25">
      <c r="B35" s="12"/>
      <c r="C35" s="54"/>
      <c r="D35" s="12"/>
      <c r="E35" s="55"/>
      <c r="F35" s="55"/>
      <c r="G35" s="55"/>
      <c r="H35" s="55"/>
      <c r="I35" s="55"/>
    </row>
    <row r="36" spans="1:18" x14ac:dyDescent="0.25">
      <c r="B36" s="56" t="s">
        <v>14</v>
      </c>
      <c r="C36" s="57"/>
      <c r="D36" s="58"/>
    </row>
    <row r="37" spans="1:18" s="59" customFormat="1" x14ac:dyDescent="0.25">
      <c r="A37" s="12"/>
      <c r="B37" s="60" t="s">
        <v>39</v>
      </c>
      <c r="C37" s="61" t="s">
        <v>40</v>
      </c>
      <c r="D37" s="62" t="s">
        <v>41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443</v>
      </c>
      <c r="C38" s="64">
        <v>18</v>
      </c>
      <c r="D38" s="65">
        <v>25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81" t="s">
        <v>472</v>
      </c>
      <c r="C39" s="64">
        <v>5.7</v>
      </c>
      <c r="D39" s="65">
        <v>6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473</v>
      </c>
      <c r="C40" s="64">
        <v>15.84</v>
      </c>
      <c r="D40" s="65">
        <v>60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248</v>
      </c>
      <c r="C41" s="64">
        <v>4.7</v>
      </c>
      <c r="D41" s="65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140</v>
      </c>
      <c r="C42" s="64">
        <v>1.1499999999999999</v>
      </c>
      <c r="D42" s="65">
        <v>5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474</v>
      </c>
      <c r="C43" s="64">
        <v>12</v>
      </c>
      <c r="D43" s="65">
        <v>40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315</v>
      </c>
      <c r="C44" s="64">
        <v>84.15</v>
      </c>
      <c r="D44" s="65">
        <v>175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3" t="s">
        <v>316</v>
      </c>
      <c r="C45" s="64">
        <v>8.3800000000000008</v>
      </c>
      <c r="D45" s="65">
        <v>20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66" t="s">
        <v>38</v>
      </c>
      <c r="C46" s="67">
        <f>SUM(C38:C45)</f>
        <v>149.92000000000002</v>
      </c>
      <c r="D46" s="68">
        <f>SUM(D38:D45)</f>
        <v>351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12"/>
      <c r="C47" s="54"/>
      <c r="D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56" t="s">
        <v>42</v>
      </c>
      <c r="C48" s="57"/>
      <c r="D48" s="58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0" t="s">
        <v>39</v>
      </c>
      <c r="C49" s="61" t="s">
        <v>40</v>
      </c>
      <c r="D49" s="62" t="s">
        <v>41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91</v>
      </c>
      <c r="C50" s="69">
        <v>52</v>
      </c>
      <c r="D50" s="80">
        <v>65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138</v>
      </c>
      <c r="C51" s="69">
        <v>36</v>
      </c>
      <c r="D51" s="80">
        <v>45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x14ac:dyDescent="0.25">
      <c r="B52" s="66" t="s">
        <v>38</v>
      </c>
      <c r="C52" s="67">
        <f>SUM(C50:C51)</f>
        <v>88</v>
      </c>
      <c r="D52" s="68">
        <f>SUM(D50:D51)</f>
        <v>110</v>
      </c>
    </row>
    <row r="54" spans="1:18" s="59" customFormat="1" x14ac:dyDescent="0.25">
      <c r="A54" s="12"/>
      <c r="B54" s="56" t="s">
        <v>18</v>
      </c>
      <c r="C54" s="57"/>
      <c r="D54" s="58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0" t="s">
        <v>39</v>
      </c>
      <c r="C55" s="61" t="s">
        <v>40</v>
      </c>
      <c r="D55" s="62" t="s">
        <v>41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138</v>
      </c>
      <c r="C56" s="64">
        <v>33.6</v>
      </c>
      <c r="D56" s="65">
        <v>48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SUM(C56:C56)</f>
        <v>33.6</v>
      </c>
      <c r="D57" s="68">
        <f>SUM(D56:D56)</f>
        <v>48</v>
      </c>
      <c r="J57" s="12"/>
      <c r="K57" s="12"/>
      <c r="L57" s="12"/>
      <c r="M57" s="12"/>
      <c r="N57" s="12"/>
      <c r="O57" s="12"/>
      <c r="P57" s="12"/>
      <c r="Q57" s="12"/>
      <c r="R57" s="12"/>
    </row>
    <row r="60" spans="1:18" s="59" customFormat="1" x14ac:dyDescent="0.25">
      <c r="A60" s="12"/>
      <c r="B60" s="56" t="s">
        <v>393</v>
      </c>
      <c r="C60" s="57"/>
      <c r="D60" s="58"/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0" t="s">
        <v>39</v>
      </c>
      <c r="C61" s="61" t="s">
        <v>40</v>
      </c>
      <c r="D61" s="62" t="s">
        <v>41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3" t="s">
        <v>447</v>
      </c>
      <c r="C62" s="64">
        <v>11.2</v>
      </c>
      <c r="D62" s="65">
        <v>16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6" t="s">
        <v>38</v>
      </c>
      <c r="C63" s="67">
        <f>SUM(C62:C62)</f>
        <v>11.2</v>
      </c>
      <c r="D63" s="68">
        <f>SUM(D62:D62)</f>
        <v>16</v>
      </c>
      <c r="J63" s="12"/>
      <c r="K63" s="12"/>
      <c r="L63" s="12"/>
      <c r="M63" s="12"/>
      <c r="N63" s="12"/>
      <c r="O63" s="12"/>
      <c r="P63" s="12"/>
      <c r="Q63" s="12"/>
      <c r="R63" s="12"/>
    </row>
    <row r="66" spans="2:4" x14ac:dyDescent="0.25">
      <c r="B66" s="56" t="s">
        <v>254</v>
      </c>
      <c r="C66" s="57"/>
      <c r="D66" s="58"/>
    </row>
    <row r="67" spans="2:4" x14ac:dyDescent="0.25">
      <c r="B67" s="60" t="s">
        <v>39</v>
      </c>
      <c r="C67" s="61" t="s">
        <v>40</v>
      </c>
      <c r="D67" s="62" t="s">
        <v>41</v>
      </c>
    </row>
    <row r="68" spans="2:4" x14ac:dyDescent="0.25">
      <c r="B68" s="63" t="s">
        <v>146</v>
      </c>
      <c r="C68" s="64">
        <v>21</v>
      </c>
      <c r="D68" s="65">
        <v>35</v>
      </c>
    </row>
    <row r="69" spans="2:4" x14ac:dyDescent="0.25">
      <c r="B69" s="66" t="s">
        <v>38</v>
      </c>
      <c r="C69" s="67">
        <f>SUM(C68:C68)</f>
        <v>21</v>
      </c>
      <c r="D69" s="68">
        <f>SUM(D68:D68)</f>
        <v>35</v>
      </c>
    </row>
  </sheetData>
  <autoFilter ref="A3:L32" xr:uid="{00000000-0009-0000-0000-00000A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52"/>
  <sheetViews>
    <sheetView tabSelected="1" view="pageBreakPreview" zoomScale="60" zoomScaleNormal="100" workbookViewId="0">
      <selection activeCell="K5" sqref="K5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3.42578125" style="12" customWidth="1"/>
    <col min="12" max="12" width="12.28515625" style="12" hidden="1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475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43435</v>
      </c>
      <c r="B4" s="25" t="s">
        <v>434</v>
      </c>
      <c r="C4" s="26" t="s">
        <v>435</v>
      </c>
      <c r="D4" s="27" t="s">
        <v>14</v>
      </c>
      <c r="E4" s="28">
        <v>0.95</v>
      </c>
      <c r="F4" s="28">
        <f t="shared" ref="F4:F12" si="0">E4*G4</f>
        <v>3.8</v>
      </c>
      <c r="G4" s="27">
        <v>4</v>
      </c>
      <c r="H4" s="29">
        <v>1</v>
      </c>
      <c r="I4" s="30">
        <f t="shared" ref="I4:I12" si="1">H4*G4</f>
        <v>4</v>
      </c>
      <c r="J4" s="30">
        <v>4.8</v>
      </c>
      <c r="K4" s="31">
        <f t="shared" ref="K4:K12" si="2">I4-F4</f>
        <v>0.20000000000000018</v>
      </c>
      <c r="L4" s="32">
        <f>K4</f>
        <v>0.20000000000000018</v>
      </c>
      <c r="M4" s="33" t="s">
        <v>476</v>
      </c>
    </row>
    <row r="5" spans="1:15" x14ac:dyDescent="0.25">
      <c r="A5" s="24">
        <v>43440</v>
      </c>
      <c r="B5" s="27" t="s">
        <v>167</v>
      </c>
      <c r="C5" s="26" t="s">
        <v>17</v>
      </c>
      <c r="D5" s="27" t="s">
        <v>168</v>
      </c>
      <c r="E5" s="28">
        <v>3.5</v>
      </c>
      <c r="F5" s="28">
        <f t="shared" si="0"/>
        <v>14</v>
      </c>
      <c r="G5" s="27">
        <v>4</v>
      </c>
      <c r="H5" s="34">
        <v>5</v>
      </c>
      <c r="I5" s="30">
        <f t="shared" si="1"/>
        <v>20</v>
      </c>
      <c r="J5" s="30"/>
      <c r="K5" s="31">
        <f t="shared" si="2"/>
        <v>6</v>
      </c>
      <c r="L5" s="32">
        <f t="shared" ref="L5:L12" si="3">L4+K5</f>
        <v>6.2</v>
      </c>
      <c r="M5" s="33" t="s">
        <v>477</v>
      </c>
      <c r="N5" s="36"/>
      <c r="O5" s="37"/>
    </row>
    <row r="6" spans="1:15" x14ac:dyDescent="0.25">
      <c r="A6" s="24">
        <v>43442</v>
      </c>
      <c r="B6" s="25" t="s">
        <v>15</v>
      </c>
      <c r="C6" s="26" t="s">
        <v>16</v>
      </c>
      <c r="D6" s="27" t="s">
        <v>14</v>
      </c>
      <c r="E6" s="28">
        <v>4.1900000000000004</v>
      </c>
      <c r="F6" s="28">
        <f t="shared" si="0"/>
        <v>4.1900000000000004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5.81</v>
      </c>
      <c r="L6" s="32">
        <f t="shared" si="3"/>
        <v>12.01</v>
      </c>
      <c r="M6" s="35" t="s">
        <v>478</v>
      </c>
    </row>
    <row r="7" spans="1:15" ht="16.5" customHeight="1" x14ac:dyDescent="0.25">
      <c r="A7" s="24">
        <v>43442</v>
      </c>
      <c r="B7" s="25" t="s">
        <v>23</v>
      </c>
      <c r="C7" s="26" t="s">
        <v>16</v>
      </c>
      <c r="D7" s="27" t="s">
        <v>14</v>
      </c>
      <c r="E7" s="28">
        <v>4.1900000000000004</v>
      </c>
      <c r="F7" s="28">
        <f t="shared" si="0"/>
        <v>4.1900000000000004</v>
      </c>
      <c r="G7" s="27">
        <v>1</v>
      </c>
      <c r="H7" s="34">
        <v>10</v>
      </c>
      <c r="I7" s="30">
        <f t="shared" si="1"/>
        <v>10</v>
      </c>
      <c r="J7" s="30"/>
      <c r="K7" s="31">
        <f t="shared" si="2"/>
        <v>5.81</v>
      </c>
      <c r="L7" s="32">
        <f t="shared" si="3"/>
        <v>17.82</v>
      </c>
      <c r="M7" s="35" t="s">
        <v>478</v>
      </c>
    </row>
    <row r="8" spans="1:15" x14ac:dyDescent="0.25">
      <c r="A8" s="24">
        <v>43442</v>
      </c>
      <c r="B8" s="25" t="s">
        <v>349</v>
      </c>
      <c r="C8" s="26" t="s">
        <v>16</v>
      </c>
      <c r="D8" s="27" t="s">
        <v>14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23.63</v>
      </c>
      <c r="M8" s="35" t="s">
        <v>478</v>
      </c>
    </row>
    <row r="9" spans="1:15" x14ac:dyDescent="0.25">
      <c r="A9" s="24">
        <v>43444</v>
      </c>
      <c r="B9" s="25" t="s">
        <v>33</v>
      </c>
      <c r="C9" s="26" t="s">
        <v>29</v>
      </c>
      <c r="D9" s="27" t="s">
        <v>25</v>
      </c>
      <c r="E9" s="28">
        <v>28</v>
      </c>
      <c r="F9" s="28">
        <f t="shared" si="0"/>
        <v>112</v>
      </c>
      <c r="G9" s="27">
        <v>4</v>
      </c>
      <c r="H9" s="34">
        <v>35</v>
      </c>
      <c r="I9" s="30">
        <f t="shared" si="1"/>
        <v>140</v>
      </c>
      <c r="J9" s="30"/>
      <c r="K9" s="31">
        <f t="shared" si="2"/>
        <v>28</v>
      </c>
      <c r="L9" s="32">
        <f t="shared" si="3"/>
        <v>51.629999999999995</v>
      </c>
      <c r="M9" s="35" t="s">
        <v>479</v>
      </c>
      <c r="N9" s="36"/>
      <c r="O9" s="37"/>
    </row>
    <row r="10" spans="1:15" x14ac:dyDescent="0.25">
      <c r="A10" s="24">
        <v>43444</v>
      </c>
      <c r="B10" s="25" t="s">
        <v>33</v>
      </c>
      <c r="C10" s="26" t="s">
        <v>29</v>
      </c>
      <c r="D10" s="27" t="s">
        <v>25</v>
      </c>
      <c r="E10" s="28">
        <v>28</v>
      </c>
      <c r="F10" s="28">
        <f t="shared" si="0"/>
        <v>56</v>
      </c>
      <c r="G10" s="27">
        <v>2</v>
      </c>
      <c r="H10" s="34">
        <v>35</v>
      </c>
      <c r="I10" s="30">
        <f t="shared" si="1"/>
        <v>70</v>
      </c>
      <c r="J10" s="30"/>
      <c r="K10" s="31">
        <f t="shared" si="2"/>
        <v>14</v>
      </c>
      <c r="L10" s="32">
        <f t="shared" si="3"/>
        <v>65.63</v>
      </c>
      <c r="M10" s="35" t="s">
        <v>480</v>
      </c>
    </row>
    <row r="11" spans="1:15" x14ac:dyDescent="0.25">
      <c r="A11" s="24">
        <v>43444</v>
      </c>
      <c r="B11" s="27" t="s">
        <v>34</v>
      </c>
      <c r="C11" s="26" t="s">
        <v>35</v>
      </c>
      <c r="D11" s="27" t="s">
        <v>14</v>
      </c>
      <c r="E11" s="28">
        <v>4.7</v>
      </c>
      <c r="F11" s="28">
        <f t="shared" si="0"/>
        <v>4.7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15.3</v>
      </c>
      <c r="L11" s="32">
        <f t="shared" si="3"/>
        <v>80.929999999999993</v>
      </c>
      <c r="M11" s="33" t="s">
        <v>481</v>
      </c>
    </row>
    <row r="12" spans="1:15" x14ac:dyDescent="0.25">
      <c r="A12" s="24">
        <v>43444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82.33</v>
      </c>
      <c r="M12" s="33" t="s">
        <v>481</v>
      </c>
    </row>
    <row r="13" spans="1:15" x14ac:dyDescent="0.25">
      <c r="A13" s="24">
        <v>43444</v>
      </c>
      <c r="B13" s="25" t="s">
        <v>26</v>
      </c>
      <c r="C13" s="26" t="s">
        <v>16</v>
      </c>
      <c r="D13" s="27" t="s">
        <v>14</v>
      </c>
      <c r="E13" s="28">
        <v>16.829999999999998</v>
      </c>
      <c r="F13" s="28">
        <f t="shared" ref="F13:F28" si="4">E13*G13</f>
        <v>16.829999999999998</v>
      </c>
      <c r="G13" s="27">
        <v>1</v>
      </c>
      <c r="H13" s="34">
        <v>35</v>
      </c>
      <c r="I13" s="30">
        <f t="shared" ref="I13:I28" si="5">H13*G13</f>
        <v>35</v>
      </c>
      <c r="J13" s="30"/>
      <c r="K13" s="31">
        <f t="shared" ref="K13:K28" si="6">I13-F13</f>
        <v>18.170000000000002</v>
      </c>
      <c r="L13" s="32">
        <f t="shared" ref="L13:L28" si="7">L12+K13</f>
        <v>100.5</v>
      </c>
      <c r="M13" s="33" t="s">
        <v>482</v>
      </c>
    </row>
    <row r="14" spans="1:15" x14ac:dyDescent="0.25">
      <c r="A14" s="24">
        <v>43445</v>
      </c>
      <c r="B14" s="25" t="s">
        <v>105</v>
      </c>
      <c r="C14" s="26" t="s">
        <v>17</v>
      </c>
      <c r="D14" s="27" t="s">
        <v>25</v>
      </c>
      <c r="E14" s="28">
        <v>12</v>
      </c>
      <c r="F14" s="28">
        <f t="shared" si="4"/>
        <v>12</v>
      </c>
      <c r="G14" s="27">
        <v>1</v>
      </c>
      <c r="H14" s="34">
        <v>15</v>
      </c>
      <c r="I14" s="30">
        <f t="shared" si="5"/>
        <v>15</v>
      </c>
      <c r="J14" s="30"/>
      <c r="K14" s="31">
        <f t="shared" si="6"/>
        <v>3</v>
      </c>
      <c r="L14" s="32">
        <f t="shared" si="7"/>
        <v>103.5</v>
      </c>
      <c r="M14" s="33" t="s">
        <v>483</v>
      </c>
    </row>
    <row r="15" spans="1:15" x14ac:dyDescent="0.25">
      <c r="A15" s="24">
        <v>43445</v>
      </c>
      <c r="B15" s="27" t="s">
        <v>34</v>
      </c>
      <c r="C15" s="26" t="s">
        <v>35</v>
      </c>
      <c r="D15" s="27" t="s">
        <v>14</v>
      </c>
      <c r="E15" s="28">
        <v>4.7</v>
      </c>
      <c r="F15" s="28">
        <f t="shared" si="4"/>
        <v>4.7</v>
      </c>
      <c r="G15" s="27">
        <v>1</v>
      </c>
      <c r="H15" s="34">
        <v>20</v>
      </c>
      <c r="I15" s="30">
        <f t="shared" si="5"/>
        <v>20</v>
      </c>
      <c r="J15" s="30"/>
      <c r="K15" s="31">
        <f t="shared" si="6"/>
        <v>15.3</v>
      </c>
      <c r="L15" s="32">
        <f t="shared" si="7"/>
        <v>118.8</v>
      </c>
      <c r="M15" s="33" t="s">
        <v>484</v>
      </c>
    </row>
    <row r="16" spans="1:15" x14ac:dyDescent="0.25">
      <c r="A16" s="24">
        <v>43451</v>
      </c>
      <c r="B16" s="25" t="s">
        <v>33</v>
      </c>
      <c r="C16" s="26" t="s">
        <v>29</v>
      </c>
      <c r="D16" s="27" t="s">
        <v>25</v>
      </c>
      <c r="E16" s="28">
        <v>28</v>
      </c>
      <c r="F16" s="28">
        <f t="shared" si="4"/>
        <v>28</v>
      </c>
      <c r="G16" s="27">
        <v>1</v>
      </c>
      <c r="H16" s="34">
        <v>35</v>
      </c>
      <c r="I16" s="30">
        <f t="shared" si="5"/>
        <v>35</v>
      </c>
      <c r="J16" s="30"/>
      <c r="K16" s="31">
        <f t="shared" si="6"/>
        <v>7</v>
      </c>
      <c r="L16" s="32">
        <f t="shared" si="7"/>
        <v>125.8</v>
      </c>
      <c r="M16" s="33" t="s">
        <v>485</v>
      </c>
      <c r="N16" s="36"/>
      <c r="O16" s="37"/>
    </row>
    <row r="17" spans="1:13" x14ac:dyDescent="0.25">
      <c r="A17" s="24">
        <v>43452</v>
      </c>
      <c r="B17" s="25" t="s">
        <v>24</v>
      </c>
      <c r="C17" s="26" t="s">
        <v>17</v>
      </c>
      <c r="D17" s="27" t="s">
        <v>25</v>
      </c>
      <c r="E17" s="28">
        <v>16</v>
      </c>
      <c r="F17" s="28">
        <f t="shared" si="4"/>
        <v>16</v>
      </c>
      <c r="G17" s="27">
        <v>1</v>
      </c>
      <c r="H17" s="34">
        <v>20</v>
      </c>
      <c r="I17" s="30">
        <f t="shared" si="5"/>
        <v>20</v>
      </c>
      <c r="J17" s="30"/>
      <c r="K17" s="31">
        <f t="shared" si="6"/>
        <v>4</v>
      </c>
      <c r="L17" s="32">
        <f t="shared" si="7"/>
        <v>129.80000000000001</v>
      </c>
      <c r="M17" s="33" t="s">
        <v>486</v>
      </c>
    </row>
    <row r="18" spans="1:13" x14ac:dyDescent="0.25">
      <c r="A18" s="24">
        <v>43452</v>
      </c>
      <c r="B18" s="25" t="s">
        <v>153</v>
      </c>
      <c r="C18" s="26" t="s">
        <v>17</v>
      </c>
      <c r="D18" s="27" t="s">
        <v>25</v>
      </c>
      <c r="E18" s="28">
        <v>16</v>
      </c>
      <c r="F18" s="28">
        <f t="shared" si="4"/>
        <v>16</v>
      </c>
      <c r="G18" s="27">
        <v>1</v>
      </c>
      <c r="H18" s="34">
        <v>20</v>
      </c>
      <c r="I18" s="30">
        <f t="shared" si="5"/>
        <v>20</v>
      </c>
      <c r="J18" s="30"/>
      <c r="K18" s="31">
        <f t="shared" si="6"/>
        <v>4</v>
      </c>
      <c r="L18" s="32">
        <f t="shared" si="7"/>
        <v>133.80000000000001</v>
      </c>
      <c r="M18" s="33" t="s">
        <v>486</v>
      </c>
    </row>
    <row r="19" spans="1:13" x14ac:dyDescent="0.25">
      <c r="A19" s="39">
        <v>43453</v>
      </c>
      <c r="B19" s="25" t="s">
        <v>55</v>
      </c>
      <c r="C19" s="26" t="s">
        <v>56</v>
      </c>
      <c r="D19" s="27" t="s">
        <v>14</v>
      </c>
      <c r="E19" s="28">
        <v>3.6</v>
      </c>
      <c r="F19" s="28">
        <f t="shared" si="4"/>
        <v>10.8</v>
      </c>
      <c r="G19" s="27">
        <v>3</v>
      </c>
      <c r="H19" s="34">
        <v>5</v>
      </c>
      <c r="I19" s="30">
        <f t="shared" si="5"/>
        <v>15</v>
      </c>
      <c r="J19" s="30"/>
      <c r="K19" s="31">
        <f t="shared" si="6"/>
        <v>4.1999999999999993</v>
      </c>
      <c r="L19" s="32">
        <f t="shared" si="7"/>
        <v>138</v>
      </c>
      <c r="M19" s="33" t="s">
        <v>487</v>
      </c>
    </row>
    <row r="20" spans="1:13" x14ac:dyDescent="0.25">
      <c r="A20" s="39">
        <v>43453</v>
      </c>
      <c r="B20" s="25" t="s">
        <v>55</v>
      </c>
      <c r="C20" s="26" t="s">
        <v>56</v>
      </c>
      <c r="D20" s="27" t="s">
        <v>14</v>
      </c>
      <c r="E20" s="28">
        <v>3.6</v>
      </c>
      <c r="F20" s="28">
        <f t="shared" si="4"/>
        <v>10.8</v>
      </c>
      <c r="G20" s="27">
        <v>3</v>
      </c>
      <c r="H20" s="34">
        <v>5</v>
      </c>
      <c r="I20" s="30">
        <f t="shared" si="5"/>
        <v>15</v>
      </c>
      <c r="J20" s="30"/>
      <c r="K20" s="31">
        <f t="shared" si="6"/>
        <v>4.1999999999999993</v>
      </c>
      <c r="L20" s="32">
        <f t="shared" si="7"/>
        <v>142.19999999999999</v>
      </c>
      <c r="M20" s="33" t="s">
        <v>488</v>
      </c>
    </row>
    <row r="21" spans="1:13" x14ac:dyDescent="0.25">
      <c r="A21" s="39">
        <v>43454</v>
      </c>
      <c r="B21" s="27" t="s">
        <v>34</v>
      </c>
      <c r="C21" s="26" t="s">
        <v>35</v>
      </c>
      <c r="D21" s="27" t="s">
        <v>14</v>
      </c>
      <c r="E21" s="28">
        <v>4.7</v>
      </c>
      <c r="F21" s="28">
        <f t="shared" si="4"/>
        <v>4.7</v>
      </c>
      <c r="G21" s="27">
        <v>1</v>
      </c>
      <c r="H21" s="34">
        <v>20</v>
      </c>
      <c r="I21" s="30">
        <f t="shared" si="5"/>
        <v>20</v>
      </c>
      <c r="J21" s="30"/>
      <c r="K21" s="31">
        <f t="shared" si="6"/>
        <v>15.3</v>
      </c>
      <c r="L21" s="32">
        <f t="shared" si="7"/>
        <v>157.5</v>
      </c>
      <c r="M21" s="33" t="s">
        <v>489</v>
      </c>
    </row>
    <row r="22" spans="1:13" x14ac:dyDescent="0.25">
      <c r="A22" s="39">
        <v>43458</v>
      </c>
      <c r="B22" s="27" t="s">
        <v>34</v>
      </c>
      <c r="C22" s="26" t="s">
        <v>35</v>
      </c>
      <c r="D22" s="27" t="s">
        <v>14</v>
      </c>
      <c r="E22" s="28">
        <v>4.7</v>
      </c>
      <c r="F22" s="28">
        <f t="shared" si="4"/>
        <v>4.7</v>
      </c>
      <c r="G22" s="27">
        <v>1</v>
      </c>
      <c r="H22" s="34">
        <v>20</v>
      </c>
      <c r="I22" s="30">
        <f t="shared" si="5"/>
        <v>20</v>
      </c>
      <c r="J22" s="30"/>
      <c r="K22" s="31">
        <f t="shared" si="6"/>
        <v>15.3</v>
      </c>
      <c r="L22" s="32">
        <f t="shared" si="7"/>
        <v>172.8</v>
      </c>
      <c r="M22" s="33" t="s">
        <v>490</v>
      </c>
    </row>
    <row r="23" spans="1:13" x14ac:dyDescent="0.25">
      <c r="A23" s="39">
        <v>43461</v>
      </c>
      <c r="B23" s="27" t="s">
        <v>27</v>
      </c>
      <c r="C23" s="26" t="s">
        <v>28</v>
      </c>
      <c r="D23" s="27" t="s">
        <v>14</v>
      </c>
      <c r="E23" s="28">
        <v>3</v>
      </c>
      <c r="F23" s="28">
        <f t="shared" si="4"/>
        <v>3</v>
      </c>
      <c r="G23" s="27">
        <v>1</v>
      </c>
      <c r="H23" s="34">
        <v>10</v>
      </c>
      <c r="I23" s="30">
        <f t="shared" si="5"/>
        <v>10</v>
      </c>
      <c r="J23" s="30"/>
      <c r="K23" s="31">
        <f t="shared" si="6"/>
        <v>7</v>
      </c>
      <c r="L23" s="32">
        <f t="shared" si="7"/>
        <v>179.8</v>
      </c>
      <c r="M23" s="33" t="s">
        <v>491</v>
      </c>
    </row>
    <row r="24" spans="1:13" x14ac:dyDescent="0.25">
      <c r="A24" s="39">
        <v>43461</v>
      </c>
      <c r="B24" s="25" t="s">
        <v>26</v>
      </c>
      <c r="C24" s="26" t="s">
        <v>16</v>
      </c>
      <c r="D24" s="27" t="s">
        <v>14</v>
      </c>
      <c r="E24" s="28">
        <v>16.829999999999998</v>
      </c>
      <c r="F24" s="28">
        <f t="shared" si="4"/>
        <v>16.829999999999998</v>
      </c>
      <c r="G24" s="27">
        <v>1</v>
      </c>
      <c r="H24" s="34">
        <v>35</v>
      </c>
      <c r="I24" s="30">
        <f t="shared" si="5"/>
        <v>35</v>
      </c>
      <c r="J24" s="30"/>
      <c r="K24" s="31">
        <f t="shared" si="6"/>
        <v>18.170000000000002</v>
      </c>
      <c r="L24" s="32">
        <f t="shared" si="7"/>
        <v>197.97000000000003</v>
      </c>
      <c r="M24" s="33" t="s">
        <v>492</v>
      </c>
    </row>
    <row r="25" spans="1:13" x14ac:dyDescent="0.25">
      <c r="A25" s="39">
        <v>43461</v>
      </c>
      <c r="B25" s="25" t="s">
        <v>26</v>
      </c>
      <c r="C25" s="26" t="s">
        <v>16</v>
      </c>
      <c r="D25" s="27" t="s">
        <v>14</v>
      </c>
      <c r="E25" s="28">
        <v>16.829999999999998</v>
      </c>
      <c r="F25" s="28">
        <f t="shared" si="4"/>
        <v>16.829999999999998</v>
      </c>
      <c r="G25" s="27">
        <v>1</v>
      </c>
      <c r="H25" s="34">
        <v>35</v>
      </c>
      <c r="I25" s="30">
        <f t="shared" si="5"/>
        <v>35</v>
      </c>
      <c r="J25" s="30"/>
      <c r="K25" s="31">
        <f t="shared" si="6"/>
        <v>18.170000000000002</v>
      </c>
      <c r="L25" s="32">
        <f t="shared" si="7"/>
        <v>216.14000000000004</v>
      </c>
      <c r="M25" s="33" t="s">
        <v>493</v>
      </c>
    </row>
    <row r="26" spans="1:13" x14ac:dyDescent="0.25">
      <c r="A26" s="39">
        <v>43461</v>
      </c>
      <c r="B26" s="25" t="s">
        <v>59</v>
      </c>
      <c r="C26" s="26" t="s">
        <v>13</v>
      </c>
      <c r="D26" s="27" t="s">
        <v>14</v>
      </c>
      <c r="E26" s="28">
        <v>42.718000000000004</v>
      </c>
      <c r="F26" s="28">
        <f t="shared" si="4"/>
        <v>42.718000000000004</v>
      </c>
      <c r="G26" s="27">
        <v>1</v>
      </c>
      <c r="H26" s="34">
        <v>70</v>
      </c>
      <c r="I26" s="30">
        <f t="shared" si="5"/>
        <v>70</v>
      </c>
      <c r="J26" s="30"/>
      <c r="K26" s="31">
        <f t="shared" si="6"/>
        <v>27.281999999999996</v>
      </c>
      <c r="L26" s="32">
        <f t="shared" si="7"/>
        <v>243.42200000000003</v>
      </c>
      <c r="M26" s="33" t="s">
        <v>494</v>
      </c>
    </row>
    <row r="27" spans="1:13" x14ac:dyDescent="0.25">
      <c r="A27" s="39">
        <v>43462</v>
      </c>
      <c r="B27" s="27" t="s">
        <v>27</v>
      </c>
      <c r="C27" s="26" t="s">
        <v>28</v>
      </c>
      <c r="D27" s="27" t="s">
        <v>14</v>
      </c>
      <c r="E27" s="28">
        <v>3</v>
      </c>
      <c r="F27" s="28">
        <f t="shared" si="4"/>
        <v>3</v>
      </c>
      <c r="G27" s="27">
        <v>1</v>
      </c>
      <c r="H27" s="34">
        <v>10</v>
      </c>
      <c r="I27" s="30">
        <f t="shared" si="5"/>
        <v>10</v>
      </c>
      <c r="J27" s="30"/>
      <c r="K27" s="31">
        <f t="shared" si="6"/>
        <v>7</v>
      </c>
      <c r="L27" s="32">
        <f t="shared" si="7"/>
        <v>250.42200000000003</v>
      </c>
      <c r="M27" s="33" t="s">
        <v>495</v>
      </c>
    </row>
    <row r="28" spans="1:13" x14ac:dyDescent="0.25">
      <c r="A28" s="39">
        <v>43463</v>
      </c>
      <c r="B28" s="27" t="s">
        <v>34</v>
      </c>
      <c r="C28" s="26" t="s">
        <v>35</v>
      </c>
      <c r="D28" s="27" t="s">
        <v>14</v>
      </c>
      <c r="E28" s="28">
        <v>4.7</v>
      </c>
      <c r="F28" s="28">
        <f t="shared" si="4"/>
        <v>4.7</v>
      </c>
      <c r="G28" s="27">
        <v>1</v>
      </c>
      <c r="H28" s="34">
        <v>20</v>
      </c>
      <c r="I28" s="30">
        <f t="shared" si="5"/>
        <v>20</v>
      </c>
      <c r="J28" s="30"/>
      <c r="K28" s="31">
        <f t="shared" si="6"/>
        <v>15.3</v>
      </c>
      <c r="L28" s="32">
        <f t="shared" si="7"/>
        <v>265.72200000000004</v>
      </c>
      <c r="M28" s="33" t="s">
        <v>496</v>
      </c>
    </row>
    <row r="29" spans="1:13" s="51" customFormat="1" ht="18.75" customHeight="1" x14ac:dyDescent="0.25">
      <c r="A29" s="41"/>
      <c r="B29" s="42" t="s">
        <v>38</v>
      </c>
      <c r="C29" s="43"/>
      <c r="D29" s="44"/>
      <c r="E29" s="45"/>
      <c r="F29" s="46">
        <f>SUBTOTAL(9,F4:F28)</f>
        <v>418.27799999999996</v>
      </c>
      <c r="G29" s="47">
        <f>SUBTOTAL(9,G4:G28)</f>
        <v>39</v>
      </c>
      <c r="H29" s="48"/>
      <c r="I29" s="46">
        <f>SUBTOTAL(9,I4:I28)</f>
        <v>684</v>
      </c>
      <c r="J29" s="49">
        <f>SUBTOTAL(9,J4:J28)</f>
        <v>4.8</v>
      </c>
      <c r="K29" s="49">
        <f>SUBTOTAL(9,K4:K28)</f>
        <v>265.72200000000004</v>
      </c>
      <c r="L29" s="50"/>
    </row>
    <row r="30" spans="1:13" x14ac:dyDescent="0.25">
      <c r="A30" s="2"/>
      <c r="B30" s="2"/>
      <c r="D30" s="52"/>
      <c r="E30" s="5"/>
      <c r="F30" s="5"/>
      <c r="G30" s="6"/>
      <c r="H30" s="7"/>
      <c r="I30" s="13"/>
      <c r="J30" s="14"/>
      <c r="K30" s="10"/>
      <c r="L30" s="11"/>
    </row>
    <row r="31" spans="1:13" s="53" customFormat="1" ht="18" customHeight="1" x14ac:dyDescent="0.25">
      <c r="B31" s="12"/>
      <c r="C31" s="54"/>
      <c r="D31" s="12"/>
      <c r="E31" s="55"/>
      <c r="F31" s="55"/>
      <c r="G31" s="55"/>
      <c r="H31" s="55"/>
      <c r="I31" s="55"/>
    </row>
    <row r="32" spans="1:13" x14ac:dyDescent="0.25">
      <c r="B32" s="56" t="s">
        <v>14</v>
      </c>
      <c r="C32" s="57"/>
      <c r="D32" s="58"/>
    </row>
    <row r="33" spans="1:18" s="59" customFormat="1" x14ac:dyDescent="0.25">
      <c r="A33" s="12"/>
      <c r="B33" s="60" t="s">
        <v>39</v>
      </c>
      <c r="C33" s="61" t="s">
        <v>40</v>
      </c>
      <c r="D33" s="62" t="s">
        <v>41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63" t="s">
        <v>498</v>
      </c>
      <c r="C34" s="64">
        <v>25.2</v>
      </c>
      <c r="D34" s="65">
        <v>35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81" t="s">
        <v>497</v>
      </c>
      <c r="C35" s="64">
        <v>3.8</v>
      </c>
      <c r="D35" s="65">
        <v>4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3" t="s">
        <v>92</v>
      </c>
      <c r="C36" s="64">
        <v>23.5</v>
      </c>
      <c r="D36" s="65">
        <v>100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96</v>
      </c>
      <c r="C37" s="64">
        <v>42.718000000000004</v>
      </c>
      <c r="D37" s="65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95</v>
      </c>
      <c r="C38" s="64">
        <v>6</v>
      </c>
      <c r="D38" s="65">
        <v>20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282</v>
      </c>
      <c r="C39" s="64">
        <v>50.49</v>
      </c>
      <c r="D39" s="65">
        <v>105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99</v>
      </c>
      <c r="C40" s="64">
        <v>12.57</v>
      </c>
      <c r="D40" s="65">
        <v>30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6" t="s">
        <v>38</v>
      </c>
      <c r="C41" s="67">
        <f>SUM(C34:C40)</f>
        <v>164.27799999999999</v>
      </c>
      <c r="D41" s="68">
        <f>SUM(D34:D40)</f>
        <v>364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12"/>
      <c r="C42" s="54"/>
      <c r="D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56" t="s">
        <v>42</v>
      </c>
      <c r="C43" s="57"/>
      <c r="D43" s="58"/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0" t="s">
        <v>39</v>
      </c>
      <c r="C44" s="61" t="s">
        <v>40</v>
      </c>
      <c r="D44" s="62" t="s">
        <v>41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3" t="s">
        <v>499</v>
      </c>
      <c r="C45" s="69">
        <v>196</v>
      </c>
      <c r="D45" s="80">
        <v>245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63" t="s">
        <v>138</v>
      </c>
      <c r="C46" s="69">
        <v>44</v>
      </c>
      <c r="D46" s="80">
        <v>55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x14ac:dyDescent="0.25">
      <c r="B47" s="66" t="s">
        <v>38</v>
      </c>
      <c r="C47" s="67">
        <f>SUM(C45:C46)</f>
        <v>240</v>
      </c>
      <c r="D47" s="68">
        <f>SUM(D45:D46)</f>
        <v>300</v>
      </c>
    </row>
    <row r="49" spans="2:4" x14ac:dyDescent="0.25">
      <c r="B49" s="56" t="s">
        <v>168</v>
      </c>
      <c r="C49" s="57"/>
      <c r="D49" s="58"/>
    </row>
    <row r="50" spans="2:4" x14ac:dyDescent="0.25">
      <c r="B50" s="60" t="s">
        <v>39</v>
      </c>
      <c r="C50" s="61" t="s">
        <v>40</v>
      </c>
      <c r="D50" s="62" t="s">
        <v>41</v>
      </c>
    </row>
    <row r="51" spans="2:4" x14ac:dyDescent="0.25">
      <c r="B51" s="63" t="s">
        <v>43</v>
      </c>
      <c r="C51" s="64">
        <v>14</v>
      </c>
      <c r="D51" s="65">
        <v>20</v>
      </c>
    </row>
    <row r="52" spans="2:4" x14ac:dyDescent="0.25">
      <c r="B52" s="66" t="s">
        <v>38</v>
      </c>
      <c r="C52" s="67">
        <f>SUM(C51:C51)</f>
        <v>14</v>
      </c>
      <c r="D52" s="68">
        <f>SUM(D51:D51)</f>
        <v>20</v>
      </c>
    </row>
  </sheetData>
  <autoFilter ref="A3:L28" xr:uid="{00000000-0009-0000-0000-00000B000000}">
    <sortState ref="A13:L25">
      <sortCondition ref="C3:C28"/>
    </sortState>
  </autoFilter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2"/>
  <sheetViews>
    <sheetView topLeftCell="A4" workbookViewId="0">
      <selection activeCell="O9" sqref="N9:O9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102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43132</v>
      </c>
      <c r="B4" s="40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30" si="0">E4*G4</f>
        <v>16.829999999999998</v>
      </c>
      <c r="G4" s="27">
        <v>1</v>
      </c>
      <c r="H4" s="29">
        <v>35</v>
      </c>
      <c r="I4" s="30">
        <f t="shared" ref="I4:I30" si="1">H4*G4</f>
        <v>35</v>
      </c>
      <c r="J4" s="30">
        <v>4.8</v>
      </c>
      <c r="K4" s="31">
        <f t="shared" ref="K4:K30" si="2">I4-F4</f>
        <v>18.170000000000002</v>
      </c>
      <c r="L4" s="32">
        <f>K4</f>
        <v>18.170000000000002</v>
      </c>
      <c r="M4" s="33" t="s">
        <v>103</v>
      </c>
    </row>
    <row r="5" spans="1:15" x14ac:dyDescent="0.25">
      <c r="A5" s="24">
        <v>43134</v>
      </c>
      <c r="B5" s="25" t="s">
        <v>85</v>
      </c>
      <c r="C5" s="26" t="s">
        <v>86</v>
      </c>
      <c r="D5" s="27" t="s">
        <v>14</v>
      </c>
      <c r="E5" s="28">
        <v>1.1499999999999999</v>
      </c>
      <c r="F5" s="28">
        <f t="shared" si="0"/>
        <v>1.1499999999999999</v>
      </c>
      <c r="G5" s="27">
        <v>1</v>
      </c>
      <c r="H5" s="34">
        <v>5</v>
      </c>
      <c r="I5" s="30">
        <f t="shared" si="1"/>
        <v>5</v>
      </c>
      <c r="J5" s="30"/>
      <c r="K5" s="31">
        <f t="shared" si="2"/>
        <v>3.85</v>
      </c>
      <c r="L5" s="32">
        <f t="shared" ref="L5:L30" si="3">L4+K5</f>
        <v>22.020000000000003</v>
      </c>
      <c r="M5" s="35" t="s">
        <v>104</v>
      </c>
      <c r="N5" s="36"/>
      <c r="O5" s="37"/>
    </row>
    <row r="6" spans="1:15" x14ac:dyDescent="0.25">
      <c r="A6" s="24">
        <v>43137</v>
      </c>
      <c r="B6" s="25" t="s">
        <v>105</v>
      </c>
      <c r="C6" s="26" t="s">
        <v>17</v>
      </c>
      <c r="D6" s="27" t="s">
        <v>25</v>
      </c>
      <c r="E6" s="28">
        <v>12</v>
      </c>
      <c r="F6" s="28">
        <f t="shared" si="0"/>
        <v>12</v>
      </c>
      <c r="G6" s="27">
        <v>1</v>
      </c>
      <c r="H6" s="34">
        <v>15</v>
      </c>
      <c r="I6" s="30">
        <f t="shared" si="1"/>
        <v>15</v>
      </c>
      <c r="J6" s="30"/>
      <c r="K6" s="31">
        <f t="shared" si="2"/>
        <v>3</v>
      </c>
      <c r="L6" s="32">
        <f t="shared" si="3"/>
        <v>25.020000000000003</v>
      </c>
      <c r="M6" s="33" t="s">
        <v>106</v>
      </c>
    </row>
    <row r="7" spans="1:15" ht="16.5" customHeight="1" x14ac:dyDescent="0.25">
      <c r="A7" s="24">
        <v>43137</v>
      </c>
      <c r="B7" s="25" t="s">
        <v>19</v>
      </c>
      <c r="C7" s="26" t="s">
        <v>20</v>
      </c>
      <c r="D7" s="27" t="s">
        <v>14</v>
      </c>
      <c r="E7" s="28">
        <v>3.96</v>
      </c>
      <c r="F7" s="28">
        <f t="shared" si="0"/>
        <v>3.96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11.04</v>
      </c>
      <c r="L7" s="32">
        <f t="shared" si="3"/>
        <v>36.06</v>
      </c>
      <c r="M7" s="33" t="s">
        <v>107</v>
      </c>
    </row>
    <row r="8" spans="1:15" x14ac:dyDescent="0.25">
      <c r="A8" s="24">
        <v>43137</v>
      </c>
      <c r="B8" s="27" t="s">
        <v>108</v>
      </c>
      <c r="C8" s="26" t="s">
        <v>109</v>
      </c>
      <c r="D8" s="27" t="s">
        <v>14</v>
      </c>
      <c r="E8" s="28">
        <v>4.5599999999999996</v>
      </c>
      <c r="F8" s="28">
        <f t="shared" si="0"/>
        <v>4.5599999999999996</v>
      </c>
      <c r="G8" s="27">
        <v>1</v>
      </c>
      <c r="H8" s="34">
        <v>12</v>
      </c>
      <c r="I8" s="30">
        <f t="shared" si="1"/>
        <v>12</v>
      </c>
      <c r="J8" s="30"/>
      <c r="K8" s="31">
        <f t="shared" si="2"/>
        <v>7.44</v>
      </c>
      <c r="L8" s="32">
        <f t="shared" si="3"/>
        <v>43.5</v>
      </c>
      <c r="M8" s="33" t="s">
        <v>110</v>
      </c>
    </row>
    <row r="9" spans="1:15" x14ac:dyDescent="0.25">
      <c r="A9" s="24">
        <v>43138</v>
      </c>
      <c r="B9" s="40" t="s">
        <v>26</v>
      </c>
      <c r="C9" s="26" t="s">
        <v>16</v>
      </c>
      <c r="D9" s="27" t="s">
        <v>14</v>
      </c>
      <c r="E9" s="28">
        <v>16.829999999999998</v>
      </c>
      <c r="F9" s="28">
        <f t="shared" si="0"/>
        <v>33.659999999999997</v>
      </c>
      <c r="G9" s="27">
        <v>2</v>
      </c>
      <c r="H9" s="34">
        <v>31.5</v>
      </c>
      <c r="I9" s="30">
        <f t="shared" si="1"/>
        <v>63</v>
      </c>
      <c r="J9" s="30"/>
      <c r="K9" s="31">
        <f t="shared" si="2"/>
        <v>29.340000000000003</v>
      </c>
      <c r="L9" s="32">
        <f t="shared" si="3"/>
        <v>72.84</v>
      </c>
      <c r="M9" s="73" t="s">
        <v>111</v>
      </c>
      <c r="N9" s="71" t="s">
        <v>112</v>
      </c>
      <c r="O9" s="72"/>
    </row>
    <row r="10" spans="1:15" x14ac:dyDescent="0.25">
      <c r="A10" s="24">
        <v>43139</v>
      </c>
      <c r="B10" s="27" t="s">
        <v>27</v>
      </c>
      <c r="C10" s="26" t="s">
        <v>28</v>
      </c>
      <c r="D10" s="27" t="s">
        <v>14</v>
      </c>
      <c r="E10" s="28">
        <v>3</v>
      </c>
      <c r="F10" s="28">
        <f t="shared" si="0"/>
        <v>3</v>
      </c>
      <c r="G10" s="27">
        <v>1</v>
      </c>
      <c r="H10" s="34">
        <v>10</v>
      </c>
      <c r="I10" s="30">
        <f t="shared" si="1"/>
        <v>10</v>
      </c>
      <c r="J10" s="30"/>
      <c r="K10" s="31">
        <f t="shared" si="2"/>
        <v>7</v>
      </c>
      <c r="L10" s="32">
        <f t="shared" si="3"/>
        <v>79.84</v>
      </c>
      <c r="M10" s="33" t="s">
        <v>113</v>
      </c>
    </row>
    <row r="11" spans="1:15" x14ac:dyDescent="0.25">
      <c r="A11" s="24">
        <v>43139</v>
      </c>
      <c r="B11" s="25" t="s">
        <v>55</v>
      </c>
      <c r="C11" s="26" t="s">
        <v>56</v>
      </c>
      <c r="D11" s="27" t="s">
        <v>14</v>
      </c>
      <c r="E11" s="28">
        <v>3.6</v>
      </c>
      <c r="F11" s="28">
        <f t="shared" si="0"/>
        <v>3.6</v>
      </c>
      <c r="G11" s="27">
        <v>1</v>
      </c>
      <c r="H11" s="34">
        <v>5</v>
      </c>
      <c r="I11" s="30">
        <f t="shared" si="1"/>
        <v>5</v>
      </c>
      <c r="J11" s="30"/>
      <c r="K11" s="31">
        <f t="shared" si="2"/>
        <v>1.4</v>
      </c>
      <c r="L11" s="32">
        <f t="shared" si="3"/>
        <v>81.240000000000009</v>
      </c>
      <c r="M11" s="33" t="s">
        <v>114</v>
      </c>
    </row>
    <row r="12" spans="1:15" x14ac:dyDescent="0.25">
      <c r="A12" s="24">
        <v>43144</v>
      </c>
      <c r="B12" s="25" t="s">
        <v>23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87.050000000000011</v>
      </c>
      <c r="M12" s="33" t="s">
        <v>115</v>
      </c>
    </row>
    <row r="13" spans="1:15" x14ac:dyDescent="0.25">
      <c r="A13" s="24">
        <v>43144</v>
      </c>
      <c r="B13" s="25" t="s">
        <v>36</v>
      </c>
      <c r="C13" s="26" t="s">
        <v>16</v>
      </c>
      <c r="D13" s="27" t="s">
        <v>14</v>
      </c>
      <c r="E13" s="28">
        <v>4.1900000000000004</v>
      </c>
      <c r="F13" s="28">
        <f t="shared" si="0"/>
        <v>4.1900000000000004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5.81</v>
      </c>
      <c r="L13" s="32">
        <f t="shared" si="3"/>
        <v>92.860000000000014</v>
      </c>
      <c r="M13" s="33" t="s">
        <v>116</v>
      </c>
    </row>
    <row r="14" spans="1:15" x14ac:dyDescent="0.25">
      <c r="A14" s="39">
        <v>43145</v>
      </c>
      <c r="B14" s="25" t="s">
        <v>117</v>
      </c>
      <c r="C14" s="26" t="s">
        <v>17</v>
      </c>
      <c r="D14" s="27" t="s">
        <v>120</v>
      </c>
      <c r="E14" s="28">
        <v>14</v>
      </c>
      <c r="F14" s="28">
        <f t="shared" si="0"/>
        <v>14</v>
      </c>
      <c r="G14" s="27">
        <v>1</v>
      </c>
      <c r="H14" s="34">
        <v>20</v>
      </c>
      <c r="I14" s="30">
        <f t="shared" si="1"/>
        <v>20</v>
      </c>
      <c r="J14" s="30"/>
      <c r="K14" s="31">
        <f t="shared" si="2"/>
        <v>6</v>
      </c>
      <c r="L14" s="32">
        <f t="shared" si="3"/>
        <v>98.860000000000014</v>
      </c>
      <c r="M14" s="33" t="s">
        <v>121</v>
      </c>
    </row>
    <row r="15" spans="1:15" x14ac:dyDescent="0.25">
      <c r="A15" s="39">
        <v>43145</v>
      </c>
      <c r="B15" s="25" t="s">
        <v>118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3"/>
        <v>104.86000000000001</v>
      </c>
      <c r="M15" s="33" t="s">
        <v>121</v>
      </c>
    </row>
    <row r="16" spans="1:15" x14ac:dyDescent="0.25">
      <c r="A16" s="39">
        <v>43145</v>
      </c>
      <c r="B16" s="25" t="s">
        <v>119</v>
      </c>
      <c r="C16" s="26" t="s">
        <v>17</v>
      </c>
      <c r="D16" s="27" t="s">
        <v>120</v>
      </c>
      <c r="E16" s="28">
        <v>14</v>
      </c>
      <c r="F16" s="28">
        <f t="shared" si="0"/>
        <v>14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6</v>
      </c>
      <c r="L16" s="32">
        <f t="shared" si="3"/>
        <v>110.86000000000001</v>
      </c>
      <c r="M16" s="33" t="s">
        <v>121</v>
      </c>
    </row>
    <row r="17" spans="1:13" x14ac:dyDescent="0.25">
      <c r="A17" s="39">
        <v>43146</v>
      </c>
      <c r="B17" s="27" t="s">
        <v>27</v>
      </c>
      <c r="C17" s="26" t="s">
        <v>28</v>
      </c>
      <c r="D17" s="27" t="s">
        <v>14</v>
      </c>
      <c r="E17" s="28">
        <v>3</v>
      </c>
      <c r="F17" s="28">
        <f t="shared" si="0"/>
        <v>3</v>
      </c>
      <c r="G17" s="27">
        <v>1</v>
      </c>
      <c r="H17" s="34">
        <v>10</v>
      </c>
      <c r="I17" s="30">
        <f t="shared" si="1"/>
        <v>10</v>
      </c>
      <c r="J17" s="30"/>
      <c r="K17" s="31">
        <f t="shared" si="2"/>
        <v>7</v>
      </c>
      <c r="L17" s="32">
        <f t="shared" si="3"/>
        <v>117.86000000000001</v>
      </c>
      <c r="M17" s="33" t="s">
        <v>122</v>
      </c>
    </row>
    <row r="18" spans="1:13" x14ac:dyDescent="0.25">
      <c r="A18" s="39">
        <v>43146</v>
      </c>
      <c r="B18" s="27" t="s">
        <v>27</v>
      </c>
      <c r="C18" s="26" t="s">
        <v>28</v>
      </c>
      <c r="D18" s="27" t="s">
        <v>14</v>
      </c>
      <c r="E18" s="28">
        <v>3</v>
      </c>
      <c r="F18" s="28">
        <f t="shared" si="0"/>
        <v>3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7</v>
      </c>
      <c r="L18" s="32">
        <f t="shared" si="3"/>
        <v>124.86000000000001</v>
      </c>
      <c r="M18" s="33" t="s">
        <v>123</v>
      </c>
    </row>
    <row r="19" spans="1:13" x14ac:dyDescent="0.25">
      <c r="A19" s="39">
        <v>43146</v>
      </c>
      <c r="B19" s="27" t="s">
        <v>124</v>
      </c>
      <c r="C19" s="26" t="s">
        <v>29</v>
      </c>
      <c r="D19" s="27" t="s">
        <v>120</v>
      </c>
      <c r="E19" s="28">
        <v>17.5</v>
      </c>
      <c r="F19" s="28">
        <f t="shared" si="0"/>
        <v>17.5</v>
      </c>
      <c r="G19" s="27">
        <v>1</v>
      </c>
      <c r="H19" s="34">
        <v>25</v>
      </c>
      <c r="I19" s="30">
        <f t="shared" si="1"/>
        <v>25</v>
      </c>
      <c r="J19" s="30"/>
      <c r="K19" s="31">
        <f t="shared" si="2"/>
        <v>7.5</v>
      </c>
      <c r="L19" s="32">
        <f>L18+K19</f>
        <v>132.36000000000001</v>
      </c>
      <c r="M19" s="33" t="s">
        <v>125</v>
      </c>
    </row>
    <row r="20" spans="1:13" x14ac:dyDescent="0.25">
      <c r="A20" s="39">
        <v>43146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3"/>
        <v>136.36000000000001</v>
      </c>
      <c r="M20" s="33" t="s">
        <v>126</v>
      </c>
    </row>
    <row r="21" spans="1:13" x14ac:dyDescent="0.25">
      <c r="A21" s="39">
        <v>43151</v>
      </c>
      <c r="B21" s="25" t="s">
        <v>15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142.17000000000002</v>
      </c>
      <c r="M21" s="33" t="s">
        <v>127</v>
      </c>
    </row>
    <row r="22" spans="1:13" x14ac:dyDescent="0.25">
      <c r="A22" s="39">
        <v>43151</v>
      </c>
      <c r="B22" s="25" t="s">
        <v>15</v>
      </c>
      <c r="C22" s="26" t="s">
        <v>16</v>
      </c>
      <c r="D22" s="27" t="s">
        <v>14</v>
      </c>
      <c r="E22" s="28">
        <v>4.1900000000000004</v>
      </c>
      <c r="F22" s="28">
        <f t="shared" si="0"/>
        <v>4.1900000000000004</v>
      </c>
      <c r="G22" s="27">
        <v>1</v>
      </c>
      <c r="H22" s="34">
        <v>10</v>
      </c>
      <c r="I22" s="30">
        <f t="shared" si="1"/>
        <v>10</v>
      </c>
      <c r="J22" s="30"/>
      <c r="K22" s="31">
        <f t="shared" si="2"/>
        <v>5.81</v>
      </c>
      <c r="L22" s="32">
        <f t="shared" si="3"/>
        <v>147.98000000000002</v>
      </c>
      <c r="M22" s="33" t="s">
        <v>128</v>
      </c>
    </row>
    <row r="23" spans="1:13" x14ac:dyDescent="0.25">
      <c r="A23" s="39">
        <v>43151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151.98000000000002</v>
      </c>
      <c r="M23" s="33" t="s">
        <v>129</v>
      </c>
    </row>
    <row r="24" spans="1:13" x14ac:dyDescent="0.25">
      <c r="A24" s="39">
        <v>43151</v>
      </c>
      <c r="B24" s="27" t="s">
        <v>130</v>
      </c>
      <c r="C24" s="26" t="s">
        <v>17</v>
      </c>
      <c r="D24" s="27" t="s">
        <v>18</v>
      </c>
      <c r="E24" s="28">
        <v>11.2</v>
      </c>
      <c r="F24" s="28">
        <f t="shared" si="0"/>
        <v>11.2</v>
      </c>
      <c r="G24" s="27">
        <v>1</v>
      </c>
      <c r="H24" s="34">
        <v>16</v>
      </c>
      <c r="I24" s="30">
        <f t="shared" si="1"/>
        <v>16</v>
      </c>
      <c r="J24" s="30"/>
      <c r="K24" s="31">
        <f t="shared" si="2"/>
        <v>4.8000000000000007</v>
      </c>
      <c r="L24" s="32">
        <f t="shared" si="3"/>
        <v>156.78000000000003</v>
      </c>
      <c r="M24" s="33" t="s">
        <v>131</v>
      </c>
    </row>
    <row r="25" spans="1:13" x14ac:dyDescent="0.25">
      <c r="A25" s="39">
        <v>43153</v>
      </c>
      <c r="B25" s="27" t="s">
        <v>27</v>
      </c>
      <c r="C25" s="26" t="s">
        <v>28</v>
      </c>
      <c r="D25" s="27" t="s">
        <v>14</v>
      </c>
      <c r="E25" s="28">
        <v>3</v>
      </c>
      <c r="F25" s="28">
        <f t="shared" si="0"/>
        <v>3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7</v>
      </c>
      <c r="L25" s="32">
        <f t="shared" si="3"/>
        <v>163.78000000000003</v>
      </c>
      <c r="M25" s="33" t="s">
        <v>132</v>
      </c>
    </row>
    <row r="26" spans="1:13" x14ac:dyDescent="0.25">
      <c r="A26" s="39">
        <v>43153</v>
      </c>
      <c r="B26" s="25" t="s">
        <v>55</v>
      </c>
      <c r="C26" s="26" t="s">
        <v>56</v>
      </c>
      <c r="D26" s="27" t="s">
        <v>14</v>
      </c>
      <c r="E26" s="28">
        <v>3.6</v>
      </c>
      <c r="F26" s="28">
        <f t="shared" si="0"/>
        <v>7.2</v>
      </c>
      <c r="G26" s="27">
        <v>2</v>
      </c>
      <c r="H26" s="34">
        <v>5</v>
      </c>
      <c r="I26" s="30">
        <f t="shared" si="1"/>
        <v>10</v>
      </c>
      <c r="J26" s="30"/>
      <c r="K26" s="31">
        <f t="shared" si="2"/>
        <v>2.8</v>
      </c>
      <c r="L26" s="32">
        <f t="shared" si="3"/>
        <v>166.58000000000004</v>
      </c>
      <c r="M26" s="33" t="s">
        <v>133</v>
      </c>
    </row>
    <row r="27" spans="1:13" x14ac:dyDescent="0.25">
      <c r="A27" s="39">
        <v>43153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100.97999999999999</v>
      </c>
      <c r="G27" s="27">
        <v>6</v>
      </c>
      <c r="H27" s="34">
        <v>35</v>
      </c>
      <c r="I27" s="30">
        <f t="shared" si="1"/>
        <v>210</v>
      </c>
      <c r="J27" s="30"/>
      <c r="K27" s="31">
        <f t="shared" si="2"/>
        <v>109.02000000000001</v>
      </c>
      <c r="L27" s="32">
        <f t="shared" si="3"/>
        <v>275.60000000000002</v>
      </c>
      <c r="M27" s="33" t="s">
        <v>134</v>
      </c>
    </row>
    <row r="28" spans="1:13" x14ac:dyDescent="0.25">
      <c r="A28" s="39">
        <v>43153</v>
      </c>
      <c r="B28" s="25" t="s">
        <v>19</v>
      </c>
      <c r="C28" s="26" t="s">
        <v>20</v>
      </c>
      <c r="D28" s="27" t="s">
        <v>14</v>
      </c>
      <c r="E28" s="28">
        <v>3.96</v>
      </c>
      <c r="F28" s="28">
        <f t="shared" si="0"/>
        <v>7.92</v>
      </c>
      <c r="G28" s="27">
        <v>2</v>
      </c>
      <c r="H28" s="34">
        <v>15</v>
      </c>
      <c r="I28" s="30">
        <f t="shared" si="1"/>
        <v>30</v>
      </c>
      <c r="J28" s="30"/>
      <c r="K28" s="31">
        <f t="shared" si="2"/>
        <v>22.08</v>
      </c>
      <c r="L28" s="32">
        <f t="shared" si="3"/>
        <v>297.68</v>
      </c>
      <c r="M28" s="33" t="s">
        <v>135</v>
      </c>
    </row>
    <row r="29" spans="1:13" x14ac:dyDescent="0.25">
      <c r="A29" s="39">
        <v>43158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0"/>
        <v>3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7</v>
      </c>
      <c r="L29" s="32">
        <f t="shared" si="3"/>
        <v>304.68</v>
      </c>
      <c r="M29" s="33" t="s">
        <v>136</v>
      </c>
    </row>
    <row r="30" spans="1:13" x14ac:dyDescent="0.25">
      <c r="A30" s="39">
        <v>43159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311.68</v>
      </c>
      <c r="M30" s="33" t="s">
        <v>137</v>
      </c>
    </row>
    <row r="31" spans="1:13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329.32</v>
      </c>
      <c r="G31" s="47">
        <f>SUBTOTAL(9,G4:G30)</f>
        <v>35</v>
      </c>
      <c r="H31" s="48"/>
      <c r="I31" s="46">
        <f>SUBTOTAL(9,I4:I30)</f>
        <v>641</v>
      </c>
      <c r="J31" s="49">
        <f>SUBTOTAL(9,J4:J30)</f>
        <v>4.8</v>
      </c>
      <c r="K31" s="49">
        <f>SUBTOTAL(9,K4:K30)</f>
        <v>311.68</v>
      </c>
      <c r="L31" s="50"/>
    </row>
    <row r="32" spans="1:13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139</v>
      </c>
      <c r="C37" s="64">
        <v>18</v>
      </c>
      <c r="D37" s="65">
        <v>60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140</v>
      </c>
      <c r="C38" s="64">
        <v>1.1499999999999999</v>
      </c>
      <c r="D38" s="65">
        <v>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141</v>
      </c>
      <c r="C39" s="64">
        <v>11.88</v>
      </c>
      <c r="D39" s="65">
        <v>45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145</v>
      </c>
      <c r="C40" s="64">
        <v>4.5599999999999996</v>
      </c>
      <c r="D40" s="65">
        <v>12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142</v>
      </c>
      <c r="C41" s="64">
        <v>10.8</v>
      </c>
      <c r="D41" s="65">
        <v>15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143</v>
      </c>
      <c r="C42" s="64">
        <v>151.47</v>
      </c>
      <c r="D42" s="65">
        <v>308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144</v>
      </c>
      <c r="C43" s="64">
        <v>16.760000000000002</v>
      </c>
      <c r="D43" s="65">
        <v>40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214.62</v>
      </c>
      <c r="D44" s="68">
        <f>SUM(D37:D43)</f>
        <v>485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138</v>
      </c>
      <c r="C48" s="69">
        <v>44</v>
      </c>
      <c r="D48" s="70">
        <v>55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6" t="s">
        <v>38</v>
      </c>
      <c r="C49" s="67">
        <f>SUM(C48:C48)</f>
        <v>44</v>
      </c>
      <c r="D49" s="68">
        <f>SUM(D48:D48)</f>
        <v>55</v>
      </c>
      <c r="J49" s="12"/>
      <c r="K49" s="12"/>
      <c r="L49" s="12"/>
      <c r="M49" s="12"/>
      <c r="N49" s="12"/>
      <c r="O49" s="12"/>
      <c r="P49" s="12"/>
      <c r="Q49" s="12"/>
      <c r="R49" s="12"/>
    </row>
    <row r="52" spans="1:18" s="59" customFormat="1" x14ac:dyDescent="0.25">
      <c r="A52" s="12"/>
      <c r="B52" s="56" t="s">
        <v>18</v>
      </c>
      <c r="C52" s="57"/>
      <c r="D52" s="58"/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0" t="s">
        <v>39</v>
      </c>
      <c r="C53" s="61" t="s">
        <v>40</v>
      </c>
      <c r="D53" s="62" t="s">
        <v>41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146</v>
      </c>
      <c r="C54" s="64">
        <v>11.2</v>
      </c>
      <c r="D54" s="65">
        <v>16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SUM(C54:C54)</f>
        <v>11.2</v>
      </c>
      <c r="D55" s="68">
        <f>SUM(D54:D54)</f>
        <v>16</v>
      </c>
      <c r="J55" s="12"/>
      <c r="K55" s="12"/>
      <c r="L55" s="12"/>
      <c r="M55" s="12"/>
      <c r="N55" s="12"/>
      <c r="O55" s="12"/>
      <c r="P55" s="12"/>
      <c r="Q55" s="12"/>
      <c r="R55" s="12"/>
    </row>
    <row r="58" spans="1:18" x14ac:dyDescent="0.25">
      <c r="B58" s="56" t="s">
        <v>120</v>
      </c>
      <c r="C58" s="57"/>
      <c r="D58" s="58"/>
    </row>
    <row r="59" spans="1:18" x14ac:dyDescent="0.25">
      <c r="B59" s="60" t="s">
        <v>39</v>
      </c>
      <c r="C59" s="61" t="s">
        <v>40</v>
      </c>
      <c r="D59" s="62" t="s">
        <v>41</v>
      </c>
    </row>
    <row r="60" spans="1:18" x14ac:dyDescent="0.25">
      <c r="B60" s="63" t="s">
        <v>138</v>
      </c>
      <c r="C60" s="64">
        <v>42</v>
      </c>
      <c r="D60" s="65">
        <v>60</v>
      </c>
    </row>
    <row r="61" spans="1:18" x14ac:dyDescent="0.25">
      <c r="B61" s="63" t="s">
        <v>147</v>
      </c>
      <c r="C61" s="64">
        <v>17.5</v>
      </c>
      <c r="D61" s="65">
        <v>25</v>
      </c>
    </row>
    <row r="62" spans="1:18" x14ac:dyDescent="0.25">
      <c r="B62" s="66" t="s">
        <v>38</v>
      </c>
      <c r="C62" s="67">
        <f>SUM(C60:C61)</f>
        <v>59.5</v>
      </c>
      <c r="D62" s="68">
        <f>SUM(D60:D61)</f>
        <v>85</v>
      </c>
    </row>
  </sheetData>
  <autoFilter ref="A3:L30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1"/>
  <sheetViews>
    <sheetView topLeftCell="A7" workbookViewId="0">
      <selection activeCell="B30" sqref="B30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148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43160</v>
      </c>
      <c r="B4" s="25" t="s">
        <v>33</v>
      </c>
      <c r="C4" s="26" t="s">
        <v>29</v>
      </c>
      <c r="D4" s="27" t="s">
        <v>25</v>
      </c>
      <c r="E4" s="28">
        <v>28</v>
      </c>
      <c r="F4" s="28">
        <f t="shared" ref="F4:F48" si="0">E4*G4</f>
        <v>28</v>
      </c>
      <c r="G4" s="27">
        <v>1</v>
      </c>
      <c r="H4" s="29">
        <v>35</v>
      </c>
      <c r="I4" s="30">
        <f t="shared" ref="I4:I48" si="1">H4*G4</f>
        <v>35</v>
      </c>
      <c r="J4" s="30">
        <v>4.8</v>
      </c>
      <c r="K4" s="31">
        <f t="shared" ref="K4:K48" si="2">I4-F4</f>
        <v>7</v>
      </c>
      <c r="L4" s="32">
        <f>K4</f>
        <v>7</v>
      </c>
      <c r="M4" s="33" t="s">
        <v>149</v>
      </c>
    </row>
    <row r="5" spans="1:15" x14ac:dyDescent="0.25">
      <c r="A5" s="24">
        <v>43160</v>
      </c>
      <c r="B5" s="27" t="s">
        <v>150</v>
      </c>
      <c r="C5" s="26" t="s">
        <v>29</v>
      </c>
      <c r="D5" s="27" t="s">
        <v>151</v>
      </c>
      <c r="E5" s="28">
        <v>18</v>
      </c>
      <c r="F5" s="28">
        <f t="shared" si="0"/>
        <v>18</v>
      </c>
      <c r="G5" s="27">
        <v>1</v>
      </c>
      <c r="H5" s="34">
        <v>25</v>
      </c>
      <c r="I5" s="30">
        <f t="shared" si="1"/>
        <v>25</v>
      </c>
      <c r="J5" s="30"/>
      <c r="K5" s="31">
        <f t="shared" si="2"/>
        <v>7</v>
      </c>
      <c r="L5" s="32">
        <f t="shared" ref="L5:L48" si="3">L4+K5</f>
        <v>14</v>
      </c>
      <c r="M5" s="35" t="s">
        <v>149</v>
      </c>
      <c r="N5" s="36"/>
      <c r="O5" s="37"/>
    </row>
    <row r="6" spans="1:15" x14ac:dyDescent="0.25">
      <c r="A6" s="24">
        <v>43161</v>
      </c>
      <c r="B6" s="27" t="s">
        <v>37</v>
      </c>
      <c r="C6" s="26" t="s">
        <v>17</v>
      </c>
      <c r="D6" s="27" t="s">
        <v>18</v>
      </c>
      <c r="E6" s="28">
        <v>11.2</v>
      </c>
      <c r="F6" s="28">
        <f t="shared" si="0"/>
        <v>11.2</v>
      </c>
      <c r="G6" s="27">
        <v>1</v>
      </c>
      <c r="H6" s="34">
        <v>16</v>
      </c>
      <c r="I6" s="30">
        <f t="shared" si="1"/>
        <v>16</v>
      </c>
      <c r="J6" s="30"/>
      <c r="K6" s="31">
        <f t="shared" si="2"/>
        <v>4.8000000000000007</v>
      </c>
      <c r="L6" s="32">
        <f t="shared" si="3"/>
        <v>18.8</v>
      </c>
      <c r="M6" s="33" t="s">
        <v>152</v>
      </c>
    </row>
    <row r="7" spans="1:15" ht="16.5" customHeight="1" x14ac:dyDescent="0.25">
      <c r="A7" s="24">
        <v>43161</v>
      </c>
      <c r="B7" s="25" t="s">
        <v>153</v>
      </c>
      <c r="C7" s="26" t="s">
        <v>17</v>
      </c>
      <c r="D7" s="27" t="s">
        <v>25</v>
      </c>
      <c r="E7" s="28">
        <v>12</v>
      </c>
      <c r="F7" s="28">
        <f t="shared" si="0"/>
        <v>12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3</v>
      </c>
      <c r="L7" s="32">
        <f t="shared" si="3"/>
        <v>21.8</v>
      </c>
      <c r="M7" s="33" t="s">
        <v>154</v>
      </c>
    </row>
    <row r="8" spans="1:15" x14ac:dyDescent="0.25">
      <c r="A8" s="24">
        <v>43162</v>
      </c>
      <c r="B8" s="25" t="s">
        <v>23</v>
      </c>
      <c r="C8" s="26" t="s">
        <v>16</v>
      </c>
      <c r="D8" s="27" t="s">
        <v>14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27.61</v>
      </c>
      <c r="M8" s="33" t="s">
        <v>155</v>
      </c>
    </row>
    <row r="9" spans="1:15" x14ac:dyDescent="0.25">
      <c r="A9" s="24">
        <v>43165</v>
      </c>
      <c r="B9" s="25" t="s">
        <v>55</v>
      </c>
      <c r="C9" s="26" t="s">
        <v>56</v>
      </c>
      <c r="D9" s="27" t="s">
        <v>14</v>
      </c>
      <c r="E9" s="28">
        <v>3.6</v>
      </c>
      <c r="F9" s="28">
        <f t="shared" si="0"/>
        <v>3.6</v>
      </c>
      <c r="G9" s="27">
        <v>1</v>
      </c>
      <c r="H9" s="34">
        <v>5</v>
      </c>
      <c r="I9" s="30">
        <f t="shared" si="1"/>
        <v>5</v>
      </c>
      <c r="J9" s="30"/>
      <c r="K9" s="31">
        <f t="shared" si="2"/>
        <v>1.4</v>
      </c>
      <c r="L9" s="32">
        <f t="shared" si="3"/>
        <v>29.009999999999998</v>
      </c>
      <c r="M9" s="35" t="s">
        <v>156</v>
      </c>
      <c r="N9" s="36"/>
      <c r="O9" s="37"/>
    </row>
    <row r="10" spans="1:15" x14ac:dyDescent="0.25">
      <c r="A10" s="24">
        <v>43165</v>
      </c>
      <c r="B10" s="25" t="s">
        <v>55</v>
      </c>
      <c r="C10" s="26" t="s">
        <v>56</v>
      </c>
      <c r="D10" s="27" t="s">
        <v>14</v>
      </c>
      <c r="E10" s="28">
        <v>3.6</v>
      </c>
      <c r="F10" s="28">
        <f t="shared" si="0"/>
        <v>7.2</v>
      </c>
      <c r="G10" s="27">
        <v>2</v>
      </c>
      <c r="H10" s="34">
        <v>5</v>
      </c>
      <c r="I10" s="30">
        <f t="shared" si="1"/>
        <v>10</v>
      </c>
      <c r="J10" s="30"/>
      <c r="K10" s="31">
        <f t="shared" si="2"/>
        <v>2.8</v>
      </c>
      <c r="L10" s="32">
        <f t="shared" si="3"/>
        <v>31.81</v>
      </c>
      <c r="M10" s="33" t="s">
        <v>157</v>
      </c>
    </row>
    <row r="11" spans="1:15" x14ac:dyDescent="0.25">
      <c r="A11" s="24">
        <v>43166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36.61</v>
      </c>
      <c r="M11" s="33" t="s">
        <v>159</v>
      </c>
    </row>
    <row r="12" spans="1:15" x14ac:dyDescent="0.25">
      <c r="A12" s="24">
        <v>43168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7.2</v>
      </c>
      <c r="G12" s="27">
        <v>2</v>
      </c>
      <c r="H12" s="34">
        <v>5</v>
      </c>
      <c r="I12" s="30">
        <f t="shared" si="1"/>
        <v>10</v>
      </c>
      <c r="J12" s="30"/>
      <c r="K12" s="31">
        <f t="shared" si="2"/>
        <v>2.8</v>
      </c>
      <c r="L12" s="32">
        <f t="shared" si="3"/>
        <v>39.409999999999997</v>
      </c>
      <c r="M12" s="33" t="s">
        <v>160</v>
      </c>
    </row>
    <row r="13" spans="1:15" x14ac:dyDescent="0.25">
      <c r="A13" s="24">
        <v>43169</v>
      </c>
      <c r="B13" s="25" t="s">
        <v>24</v>
      </c>
      <c r="C13" s="26" t="s">
        <v>17</v>
      </c>
      <c r="D13" s="27" t="s">
        <v>25</v>
      </c>
      <c r="E13" s="28">
        <v>16</v>
      </c>
      <c r="F13" s="28">
        <f t="shared" si="0"/>
        <v>16</v>
      </c>
      <c r="G13" s="27">
        <v>1</v>
      </c>
      <c r="H13" s="34">
        <v>20</v>
      </c>
      <c r="I13" s="30">
        <f t="shared" si="1"/>
        <v>20</v>
      </c>
      <c r="J13" s="30"/>
      <c r="K13" s="31">
        <f t="shared" si="2"/>
        <v>4</v>
      </c>
      <c r="L13" s="32">
        <f t="shared" si="3"/>
        <v>43.41</v>
      </c>
      <c r="M13" s="33" t="s">
        <v>161</v>
      </c>
    </row>
    <row r="14" spans="1:15" x14ac:dyDescent="0.25">
      <c r="A14" s="39">
        <v>43170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50.489999999999995</v>
      </c>
      <c r="G14" s="27">
        <v>3</v>
      </c>
      <c r="H14" s="34">
        <v>35</v>
      </c>
      <c r="I14" s="30">
        <f t="shared" si="1"/>
        <v>105</v>
      </c>
      <c r="J14" s="30"/>
      <c r="K14" s="31">
        <f t="shared" si="2"/>
        <v>54.510000000000005</v>
      </c>
      <c r="L14" s="32">
        <f t="shared" si="3"/>
        <v>97.92</v>
      </c>
      <c r="M14" s="33" t="s">
        <v>162</v>
      </c>
    </row>
    <row r="15" spans="1:15" x14ac:dyDescent="0.25">
      <c r="A15" s="39">
        <v>43170</v>
      </c>
      <c r="B15" s="25" t="s">
        <v>105</v>
      </c>
      <c r="C15" s="26" t="s">
        <v>17</v>
      </c>
      <c r="D15" s="27" t="s">
        <v>25</v>
      </c>
      <c r="E15" s="28">
        <v>12</v>
      </c>
      <c r="F15" s="28">
        <f t="shared" si="0"/>
        <v>12</v>
      </c>
      <c r="G15" s="27">
        <v>1</v>
      </c>
      <c r="H15" s="34">
        <v>15</v>
      </c>
      <c r="I15" s="30">
        <f>H15*G15</f>
        <v>15</v>
      </c>
      <c r="J15" s="30"/>
      <c r="K15" s="31">
        <f t="shared" si="2"/>
        <v>3</v>
      </c>
      <c r="L15" s="32">
        <f t="shared" si="3"/>
        <v>100.92</v>
      </c>
      <c r="M15" s="33" t="s">
        <v>163</v>
      </c>
    </row>
    <row r="16" spans="1:15" x14ac:dyDescent="0.25">
      <c r="A16" s="39">
        <v>43172</v>
      </c>
      <c r="B16" s="25" t="s">
        <v>24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3"/>
        <v>104.92</v>
      </c>
      <c r="M16" s="33" t="s">
        <v>164</v>
      </c>
    </row>
    <row r="17" spans="1:13" x14ac:dyDescent="0.25">
      <c r="A17" s="39">
        <v>43179</v>
      </c>
      <c r="B17" s="25" t="s">
        <v>85</v>
      </c>
      <c r="C17" s="26" t="s">
        <v>86</v>
      </c>
      <c r="D17" s="27" t="s">
        <v>14</v>
      </c>
      <c r="E17" s="28">
        <v>1.1499999999999999</v>
      </c>
      <c r="F17" s="28">
        <f t="shared" si="0"/>
        <v>1.1499999999999999</v>
      </c>
      <c r="G17" s="27">
        <v>1</v>
      </c>
      <c r="H17" s="34">
        <v>5</v>
      </c>
      <c r="I17" s="30">
        <f t="shared" si="1"/>
        <v>5</v>
      </c>
      <c r="J17" s="30"/>
      <c r="K17" s="31">
        <f t="shared" si="2"/>
        <v>3.85</v>
      </c>
      <c r="L17" s="32">
        <f t="shared" si="3"/>
        <v>108.77</v>
      </c>
      <c r="M17" s="33" t="s">
        <v>165</v>
      </c>
    </row>
    <row r="18" spans="1:13" x14ac:dyDescent="0.25">
      <c r="A18" s="39">
        <v>43179</v>
      </c>
      <c r="B18" s="25" t="s">
        <v>36</v>
      </c>
      <c r="C18" s="26" t="s">
        <v>16</v>
      </c>
      <c r="D18" s="27" t="s">
        <v>14</v>
      </c>
      <c r="E18" s="28">
        <v>4.1900000000000004</v>
      </c>
      <c r="F18" s="28">
        <f t="shared" si="0"/>
        <v>8.3800000000000008</v>
      </c>
      <c r="G18" s="27">
        <v>2</v>
      </c>
      <c r="H18" s="34">
        <v>10</v>
      </c>
      <c r="I18" s="30">
        <f t="shared" si="1"/>
        <v>20</v>
      </c>
      <c r="J18" s="30"/>
      <c r="K18" s="31">
        <f t="shared" si="2"/>
        <v>11.62</v>
      </c>
      <c r="L18" s="32">
        <f t="shared" si="3"/>
        <v>120.39</v>
      </c>
      <c r="M18" s="33" t="s">
        <v>166</v>
      </c>
    </row>
    <row r="19" spans="1:13" x14ac:dyDescent="0.25">
      <c r="A19" s="39">
        <v>43180</v>
      </c>
      <c r="B19" s="27" t="s">
        <v>167</v>
      </c>
      <c r="C19" s="26" t="s">
        <v>17</v>
      </c>
      <c r="D19" s="27" t="s">
        <v>168</v>
      </c>
      <c r="E19" s="28">
        <v>3.5</v>
      </c>
      <c r="F19" s="28">
        <f t="shared" si="0"/>
        <v>21</v>
      </c>
      <c r="G19" s="27">
        <v>6</v>
      </c>
      <c r="H19" s="34">
        <v>5</v>
      </c>
      <c r="I19" s="30">
        <f t="shared" si="1"/>
        <v>30</v>
      </c>
      <c r="J19" s="30"/>
      <c r="K19" s="31">
        <f t="shared" si="2"/>
        <v>9</v>
      </c>
      <c r="L19" s="32">
        <f>L18+K19</f>
        <v>129.38999999999999</v>
      </c>
      <c r="M19" s="33" t="s">
        <v>169</v>
      </c>
    </row>
    <row r="20" spans="1:13" x14ac:dyDescent="0.25">
      <c r="A20" s="39">
        <v>43180</v>
      </c>
      <c r="B20" s="40" t="s">
        <v>170</v>
      </c>
      <c r="C20" s="26" t="s">
        <v>171</v>
      </c>
      <c r="D20" s="27" t="s">
        <v>14</v>
      </c>
      <c r="E20" s="28">
        <v>90</v>
      </c>
      <c r="F20" s="28">
        <f t="shared" si="0"/>
        <v>90</v>
      </c>
      <c r="G20" s="27">
        <v>1</v>
      </c>
      <c r="H20" s="34">
        <v>120</v>
      </c>
      <c r="I20" s="30">
        <f t="shared" si="1"/>
        <v>120</v>
      </c>
      <c r="J20" s="30"/>
      <c r="K20" s="31">
        <f t="shared" si="2"/>
        <v>30</v>
      </c>
      <c r="L20" s="32">
        <f t="shared" si="3"/>
        <v>159.38999999999999</v>
      </c>
      <c r="M20" s="33" t="s">
        <v>172</v>
      </c>
    </row>
    <row r="21" spans="1:13" x14ac:dyDescent="0.25">
      <c r="A21" s="39">
        <v>43181</v>
      </c>
      <c r="B21" s="25" t="s">
        <v>173</v>
      </c>
      <c r="C21" s="26" t="s">
        <v>29</v>
      </c>
      <c r="D21" s="27" t="s">
        <v>25</v>
      </c>
      <c r="E21" s="28">
        <v>48</v>
      </c>
      <c r="F21" s="28">
        <f t="shared" si="0"/>
        <v>48</v>
      </c>
      <c r="G21" s="27">
        <v>1</v>
      </c>
      <c r="H21" s="34">
        <v>60</v>
      </c>
      <c r="I21" s="30">
        <f t="shared" si="1"/>
        <v>60</v>
      </c>
      <c r="J21" s="30"/>
      <c r="K21" s="31">
        <f t="shared" si="2"/>
        <v>12</v>
      </c>
      <c r="L21" s="32">
        <f t="shared" si="3"/>
        <v>171.39</v>
      </c>
      <c r="M21" s="33" t="s">
        <v>174</v>
      </c>
    </row>
    <row r="22" spans="1:13" x14ac:dyDescent="0.25">
      <c r="A22" s="39">
        <v>43181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7.92</v>
      </c>
      <c r="G22" s="27">
        <v>2</v>
      </c>
      <c r="H22" s="34">
        <v>15</v>
      </c>
      <c r="I22" s="30">
        <f t="shared" si="1"/>
        <v>30</v>
      </c>
      <c r="J22" s="30"/>
      <c r="K22" s="31">
        <f t="shared" si="2"/>
        <v>22.08</v>
      </c>
      <c r="L22" s="32">
        <f t="shared" si="3"/>
        <v>193.46999999999997</v>
      </c>
      <c r="M22" s="33" t="s">
        <v>175</v>
      </c>
    </row>
    <row r="23" spans="1:13" x14ac:dyDescent="0.25">
      <c r="A23" s="39">
        <v>43122</v>
      </c>
      <c r="B23" s="25" t="s">
        <v>153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197.46999999999997</v>
      </c>
      <c r="M23" s="33" t="s">
        <v>176</v>
      </c>
    </row>
    <row r="24" spans="1:13" x14ac:dyDescent="0.25">
      <c r="A24" s="39">
        <v>43182</v>
      </c>
      <c r="B24" s="25" t="s">
        <v>19</v>
      </c>
      <c r="C24" s="26" t="s">
        <v>20</v>
      </c>
      <c r="D24" s="27" t="s">
        <v>14</v>
      </c>
      <c r="E24" s="28">
        <v>3.96</v>
      </c>
      <c r="F24" s="28">
        <f t="shared" si="0"/>
        <v>3.96</v>
      </c>
      <c r="G24" s="27">
        <v>1</v>
      </c>
      <c r="H24" s="34">
        <v>15</v>
      </c>
      <c r="I24" s="30">
        <f t="shared" si="1"/>
        <v>15</v>
      </c>
      <c r="J24" s="30"/>
      <c r="K24" s="31">
        <f t="shared" si="2"/>
        <v>11.04</v>
      </c>
      <c r="L24" s="32">
        <f t="shared" si="3"/>
        <v>208.50999999999996</v>
      </c>
      <c r="M24" s="33" t="s">
        <v>177</v>
      </c>
    </row>
    <row r="25" spans="1:13" x14ac:dyDescent="0.25">
      <c r="A25" s="39">
        <v>43182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 t="shared" si="0"/>
        <v>7.92</v>
      </c>
      <c r="G25" s="27">
        <v>2</v>
      </c>
      <c r="H25" s="34">
        <v>15</v>
      </c>
      <c r="I25" s="30">
        <f t="shared" si="1"/>
        <v>30</v>
      </c>
      <c r="J25" s="30"/>
      <c r="K25" s="31">
        <f t="shared" si="2"/>
        <v>22.08</v>
      </c>
      <c r="L25" s="32">
        <f t="shared" si="3"/>
        <v>230.58999999999997</v>
      </c>
      <c r="M25" s="33" t="s">
        <v>178</v>
      </c>
    </row>
    <row r="26" spans="1:13" x14ac:dyDescent="0.25">
      <c r="A26" s="39">
        <v>43182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233.58999999999997</v>
      </c>
      <c r="M26" s="33" t="s">
        <v>179</v>
      </c>
    </row>
    <row r="27" spans="1:13" x14ac:dyDescent="0.25">
      <c r="A27" s="39">
        <v>43183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16.829999999999998</v>
      </c>
      <c r="G27" s="27">
        <v>1</v>
      </c>
      <c r="H27" s="34">
        <v>35</v>
      </c>
      <c r="I27" s="30">
        <f t="shared" si="1"/>
        <v>35</v>
      </c>
      <c r="J27" s="30"/>
      <c r="K27" s="31">
        <f t="shared" si="2"/>
        <v>18.170000000000002</v>
      </c>
      <c r="L27" s="32">
        <f t="shared" si="3"/>
        <v>251.76</v>
      </c>
      <c r="M27" s="33" t="s">
        <v>180</v>
      </c>
    </row>
    <row r="28" spans="1:13" x14ac:dyDescent="0.25">
      <c r="A28" s="39">
        <v>43183</v>
      </c>
      <c r="B28" s="40" t="s">
        <v>26</v>
      </c>
      <c r="C28" s="26" t="s">
        <v>16</v>
      </c>
      <c r="D28" s="27" t="s">
        <v>14</v>
      </c>
      <c r="E28" s="28">
        <v>16.829999999999998</v>
      </c>
      <c r="F28" s="28">
        <f t="shared" si="0"/>
        <v>16.829999999999998</v>
      </c>
      <c r="G28" s="27">
        <v>1</v>
      </c>
      <c r="H28" s="34">
        <v>35</v>
      </c>
      <c r="I28" s="30">
        <f t="shared" si="1"/>
        <v>35</v>
      </c>
      <c r="J28" s="30"/>
      <c r="K28" s="31">
        <f t="shared" si="2"/>
        <v>18.170000000000002</v>
      </c>
      <c r="L28" s="32">
        <f t="shared" si="3"/>
        <v>269.93</v>
      </c>
      <c r="M28" s="33" t="s">
        <v>181</v>
      </c>
    </row>
    <row r="29" spans="1:13" x14ac:dyDescent="0.25">
      <c r="A29" s="39">
        <v>43183</v>
      </c>
      <c r="B29" s="25" t="s">
        <v>36</v>
      </c>
      <c r="C29" s="26" t="s">
        <v>16</v>
      </c>
      <c r="D29" s="27" t="s">
        <v>14</v>
      </c>
      <c r="E29" s="28">
        <v>4.1900000000000004</v>
      </c>
      <c r="F29" s="28">
        <f t="shared" si="0"/>
        <v>4.1900000000000004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5.81</v>
      </c>
      <c r="L29" s="32">
        <f t="shared" si="3"/>
        <v>275.74</v>
      </c>
      <c r="M29" s="33" t="s">
        <v>182</v>
      </c>
    </row>
    <row r="30" spans="1:13" x14ac:dyDescent="0.25">
      <c r="A30" s="39">
        <v>43183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 t="shared" si="0"/>
        <v>4.1900000000000004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5.81</v>
      </c>
      <c r="L30" s="32">
        <f t="shared" si="3"/>
        <v>281.55</v>
      </c>
      <c r="M30" s="33" t="s">
        <v>182</v>
      </c>
    </row>
    <row r="31" spans="1:13" x14ac:dyDescent="0.25">
      <c r="A31" s="39">
        <v>43183</v>
      </c>
      <c r="B31" s="25" t="s">
        <v>55</v>
      </c>
      <c r="C31" s="26" t="s">
        <v>56</v>
      </c>
      <c r="D31" s="27" t="s">
        <v>14</v>
      </c>
      <c r="E31" s="28">
        <v>3.6</v>
      </c>
      <c r="F31" s="28">
        <f t="shared" si="0"/>
        <v>18</v>
      </c>
      <c r="G31" s="27">
        <v>5</v>
      </c>
      <c r="H31" s="34">
        <v>5</v>
      </c>
      <c r="I31" s="30">
        <f t="shared" si="1"/>
        <v>25</v>
      </c>
      <c r="J31" s="30"/>
      <c r="K31" s="31">
        <f t="shared" si="2"/>
        <v>7</v>
      </c>
      <c r="L31" s="32">
        <f t="shared" si="3"/>
        <v>288.55</v>
      </c>
      <c r="M31" s="33" t="s">
        <v>183</v>
      </c>
    </row>
    <row r="32" spans="1:13" x14ac:dyDescent="0.25">
      <c r="A32" s="39">
        <v>43183</v>
      </c>
      <c r="B32" s="25" t="s">
        <v>119</v>
      </c>
      <c r="C32" s="26" t="s">
        <v>17</v>
      </c>
      <c r="D32" s="27" t="s">
        <v>120</v>
      </c>
      <c r="E32" s="28">
        <v>14</v>
      </c>
      <c r="F32" s="28">
        <f t="shared" si="0"/>
        <v>14</v>
      </c>
      <c r="G32" s="27">
        <v>1</v>
      </c>
      <c r="H32" s="34">
        <v>20</v>
      </c>
      <c r="I32" s="30">
        <f t="shared" si="1"/>
        <v>20</v>
      </c>
      <c r="J32" s="30"/>
      <c r="K32" s="31">
        <f t="shared" si="2"/>
        <v>6</v>
      </c>
      <c r="L32" s="32">
        <f t="shared" si="3"/>
        <v>294.55</v>
      </c>
      <c r="M32" s="33" t="s">
        <v>184</v>
      </c>
    </row>
    <row r="33" spans="1:13" x14ac:dyDescent="0.25">
      <c r="A33" s="39">
        <v>43183</v>
      </c>
      <c r="B33" s="25" t="s">
        <v>36</v>
      </c>
      <c r="C33" s="26" t="s">
        <v>16</v>
      </c>
      <c r="D33" s="27" t="s">
        <v>14</v>
      </c>
      <c r="E33" s="28">
        <v>4.1900000000000004</v>
      </c>
      <c r="F33" s="28">
        <f t="shared" si="0"/>
        <v>8.3800000000000008</v>
      </c>
      <c r="G33" s="27">
        <v>2</v>
      </c>
      <c r="H33" s="34">
        <v>10</v>
      </c>
      <c r="I33" s="30">
        <f t="shared" si="1"/>
        <v>20</v>
      </c>
      <c r="J33" s="30"/>
      <c r="K33" s="31">
        <f t="shared" si="2"/>
        <v>11.62</v>
      </c>
      <c r="L33" s="32">
        <f t="shared" si="3"/>
        <v>306.17</v>
      </c>
      <c r="M33" s="33" t="s">
        <v>185</v>
      </c>
    </row>
    <row r="34" spans="1:13" x14ac:dyDescent="0.25">
      <c r="A34" s="39">
        <v>43185</v>
      </c>
      <c r="B34" s="25" t="s">
        <v>24</v>
      </c>
      <c r="C34" s="26" t="s">
        <v>17</v>
      </c>
      <c r="D34" s="27" t="s">
        <v>25</v>
      </c>
      <c r="E34" s="28">
        <v>16</v>
      </c>
      <c r="F34" s="28">
        <f t="shared" si="0"/>
        <v>16</v>
      </c>
      <c r="G34" s="27">
        <v>1</v>
      </c>
      <c r="H34" s="34">
        <v>20</v>
      </c>
      <c r="I34" s="30">
        <f t="shared" si="1"/>
        <v>20</v>
      </c>
      <c r="J34" s="30"/>
      <c r="K34" s="31">
        <f t="shared" si="2"/>
        <v>4</v>
      </c>
      <c r="L34" s="32">
        <f t="shared" si="3"/>
        <v>310.17</v>
      </c>
      <c r="M34" s="33" t="s">
        <v>186</v>
      </c>
    </row>
    <row r="35" spans="1:13" x14ac:dyDescent="0.25">
      <c r="A35" s="39">
        <v>43185</v>
      </c>
      <c r="B35" s="25" t="s">
        <v>24</v>
      </c>
      <c r="C35" s="26" t="s">
        <v>17</v>
      </c>
      <c r="D35" s="27" t="s">
        <v>25</v>
      </c>
      <c r="E35" s="28">
        <v>16</v>
      </c>
      <c r="F35" s="28">
        <f t="shared" si="0"/>
        <v>16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4</v>
      </c>
      <c r="L35" s="32">
        <f t="shared" si="3"/>
        <v>314.17</v>
      </c>
      <c r="M35" s="33" t="s">
        <v>187</v>
      </c>
    </row>
    <row r="36" spans="1:13" x14ac:dyDescent="0.25">
      <c r="A36" s="39">
        <v>43185</v>
      </c>
      <c r="B36" s="27" t="s">
        <v>27</v>
      </c>
      <c r="C36" s="26" t="s">
        <v>28</v>
      </c>
      <c r="D36" s="27" t="s">
        <v>14</v>
      </c>
      <c r="E36" s="28">
        <v>3</v>
      </c>
      <c r="F36" s="28">
        <f t="shared" si="0"/>
        <v>3</v>
      </c>
      <c r="G36" s="27">
        <v>1</v>
      </c>
      <c r="H36" s="34">
        <v>10</v>
      </c>
      <c r="I36" s="30">
        <f t="shared" si="1"/>
        <v>10</v>
      </c>
      <c r="J36" s="30"/>
      <c r="K36" s="31">
        <f t="shared" si="2"/>
        <v>7</v>
      </c>
      <c r="L36" s="32">
        <f t="shared" si="3"/>
        <v>321.17</v>
      </c>
      <c r="M36" s="33" t="s">
        <v>187</v>
      </c>
    </row>
    <row r="37" spans="1:13" x14ac:dyDescent="0.25">
      <c r="A37" s="39">
        <v>43185</v>
      </c>
      <c r="B37" s="25" t="s">
        <v>153</v>
      </c>
      <c r="C37" s="26" t="s">
        <v>17</v>
      </c>
      <c r="D37" s="27" t="s">
        <v>25</v>
      </c>
      <c r="E37" s="28">
        <v>16</v>
      </c>
      <c r="F37" s="28">
        <f t="shared" si="0"/>
        <v>16</v>
      </c>
      <c r="G37" s="27">
        <v>1</v>
      </c>
      <c r="H37" s="34">
        <v>20</v>
      </c>
      <c r="I37" s="30">
        <f t="shared" si="1"/>
        <v>20</v>
      </c>
      <c r="J37" s="30"/>
      <c r="K37" s="31">
        <f t="shared" si="2"/>
        <v>4</v>
      </c>
      <c r="L37" s="32">
        <f t="shared" si="3"/>
        <v>325.17</v>
      </c>
      <c r="M37" s="33" t="s">
        <v>188</v>
      </c>
    </row>
    <row r="38" spans="1:13" x14ac:dyDescent="0.25">
      <c r="A38" s="39">
        <v>43187</v>
      </c>
      <c r="B38" s="25" t="s">
        <v>24</v>
      </c>
      <c r="C38" s="26" t="s">
        <v>17</v>
      </c>
      <c r="D38" s="27" t="s">
        <v>25</v>
      </c>
      <c r="E38" s="28">
        <v>16</v>
      </c>
      <c r="F38" s="28">
        <f t="shared" si="0"/>
        <v>16</v>
      </c>
      <c r="G38" s="27">
        <v>1</v>
      </c>
      <c r="H38" s="34">
        <v>20</v>
      </c>
      <c r="I38" s="30">
        <f t="shared" si="1"/>
        <v>20</v>
      </c>
      <c r="J38" s="30"/>
      <c r="K38" s="31">
        <f t="shared" si="2"/>
        <v>4</v>
      </c>
      <c r="L38" s="32">
        <f t="shared" si="3"/>
        <v>329.17</v>
      </c>
      <c r="M38" s="33" t="s">
        <v>189</v>
      </c>
    </row>
    <row r="39" spans="1:13" x14ac:dyDescent="0.25">
      <c r="A39" s="39">
        <v>43188</v>
      </c>
      <c r="B39" s="25" t="s">
        <v>33</v>
      </c>
      <c r="C39" s="26" t="s">
        <v>29</v>
      </c>
      <c r="D39" s="27" t="s">
        <v>25</v>
      </c>
      <c r="E39" s="28">
        <v>28</v>
      </c>
      <c r="F39" s="28">
        <f t="shared" si="0"/>
        <v>28</v>
      </c>
      <c r="G39" s="27">
        <v>1</v>
      </c>
      <c r="H39" s="34">
        <v>35</v>
      </c>
      <c r="I39" s="30">
        <f t="shared" si="1"/>
        <v>35</v>
      </c>
      <c r="J39" s="30"/>
      <c r="K39" s="31">
        <f t="shared" si="2"/>
        <v>7</v>
      </c>
      <c r="L39" s="32">
        <f t="shared" si="3"/>
        <v>336.17</v>
      </c>
      <c r="M39" s="33" t="s">
        <v>190</v>
      </c>
    </row>
    <row r="40" spans="1:13" x14ac:dyDescent="0.25">
      <c r="A40" s="39">
        <v>43188</v>
      </c>
      <c r="B40" s="25" t="s">
        <v>19</v>
      </c>
      <c r="C40" s="26" t="s">
        <v>20</v>
      </c>
      <c r="D40" s="27" t="s">
        <v>14</v>
      </c>
      <c r="E40" s="28">
        <v>3.96</v>
      </c>
      <c r="F40" s="28">
        <f t="shared" si="0"/>
        <v>3.96</v>
      </c>
      <c r="G40" s="27">
        <v>1</v>
      </c>
      <c r="H40" s="34">
        <v>15</v>
      </c>
      <c r="I40" s="30">
        <f t="shared" si="1"/>
        <v>15</v>
      </c>
      <c r="J40" s="30"/>
      <c r="K40" s="31">
        <f t="shared" si="2"/>
        <v>11.04</v>
      </c>
      <c r="L40" s="32">
        <f t="shared" si="3"/>
        <v>347.21000000000004</v>
      </c>
      <c r="M40" s="33" t="s">
        <v>191</v>
      </c>
    </row>
    <row r="41" spans="1:13" x14ac:dyDescent="0.25">
      <c r="A41" s="39">
        <v>43189</v>
      </c>
      <c r="B41" s="25" t="s">
        <v>192</v>
      </c>
      <c r="C41" s="26" t="s">
        <v>29</v>
      </c>
      <c r="D41" s="27" t="s">
        <v>25</v>
      </c>
      <c r="E41" s="28">
        <v>24</v>
      </c>
      <c r="F41" s="28">
        <f t="shared" si="0"/>
        <v>24</v>
      </c>
      <c r="G41" s="27">
        <v>1</v>
      </c>
      <c r="H41" s="34">
        <v>30</v>
      </c>
      <c r="I41" s="30">
        <f t="shared" si="1"/>
        <v>30</v>
      </c>
      <c r="J41" s="30"/>
      <c r="K41" s="31">
        <f t="shared" si="2"/>
        <v>6</v>
      </c>
      <c r="L41" s="32">
        <f t="shared" si="3"/>
        <v>353.21000000000004</v>
      </c>
      <c r="M41" s="33" t="s">
        <v>193</v>
      </c>
    </row>
    <row r="42" spans="1:13" x14ac:dyDescent="0.25">
      <c r="A42" s="39">
        <v>43190</v>
      </c>
      <c r="B42" s="25" t="s">
        <v>24</v>
      </c>
      <c r="C42" s="26" t="s">
        <v>17</v>
      </c>
      <c r="D42" s="27" t="s">
        <v>25</v>
      </c>
      <c r="E42" s="28">
        <v>16</v>
      </c>
      <c r="F42" s="28">
        <f t="shared" si="0"/>
        <v>16</v>
      </c>
      <c r="G42" s="27">
        <v>1</v>
      </c>
      <c r="H42" s="34">
        <v>20</v>
      </c>
      <c r="I42" s="30">
        <f t="shared" si="1"/>
        <v>20</v>
      </c>
      <c r="J42" s="30"/>
      <c r="K42" s="31">
        <f t="shared" si="2"/>
        <v>4</v>
      </c>
      <c r="L42" s="32">
        <f t="shared" si="3"/>
        <v>357.21000000000004</v>
      </c>
      <c r="M42" s="33" t="s">
        <v>195</v>
      </c>
    </row>
    <row r="43" spans="1:13" x14ac:dyDescent="0.25">
      <c r="A43" s="39">
        <v>43190</v>
      </c>
      <c r="B43" s="25" t="s">
        <v>65</v>
      </c>
      <c r="C43" s="26" t="s">
        <v>17</v>
      </c>
      <c r="D43" s="27" t="s">
        <v>25</v>
      </c>
      <c r="E43" s="28">
        <v>12</v>
      </c>
      <c r="F43" s="28">
        <f t="shared" si="0"/>
        <v>12</v>
      </c>
      <c r="G43" s="27">
        <v>1</v>
      </c>
      <c r="H43" s="34">
        <v>15</v>
      </c>
      <c r="I43" s="30">
        <f t="shared" si="1"/>
        <v>15</v>
      </c>
      <c r="J43" s="30"/>
      <c r="K43" s="31">
        <f t="shared" si="2"/>
        <v>3</v>
      </c>
      <c r="L43" s="32">
        <f t="shared" si="3"/>
        <v>360.21000000000004</v>
      </c>
      <c r="M43" s="33" t="s">
        <v>195</v>
      </c>
    </row>
    <row r="44" spans="1:13" x14ac:dyDescent="0.25">
      <c r="A44" s="39">
        <v>43190</v>
      </c>
      <c r="B44" s="74" t="s">
        <v>194</v>
      </c>
      <c r="C44" s="26" t="s">
        <v>17</v>
      </c>
      <c r="D44" s="27" t="s">
        <v>120</v>
      </c>
      <c r="E44" s="28">
        <v>17.5</v>
      </c>
      <c r="F44" s="28">
        <f t="shared" si="0"/>
        <v>35</v>
      </c>
      <c r="G44" s="27">
        <v>2</v>
      </c>
      <c r="H44" s="34">
        <v>25</v>
      </c>
      <c r="I44" s="30">
        <f t="shared" si="1"/>
        <v>50</v>
      </c>
      <c r="J44" s="30"/>
      <c r="K44" s="31">
        <f t="shared" si="2"/>
        <v>15</v>
      </c>
      <c r="L44" s="32">
        <f t="shared" si="3"/>
        <v>375.21000000000004</v>
      </c>
      <c r="M44" s="33" t="s">
        <v>195</v>
      </c>
    </row>
    <row r="45" spans="1:13" x14ac:dyDescent="0.25">
      <c r="A45" s="39">
        <v>43190</v>
      </c>
      <c r="B45" s="25" t="s">
        <v>23</v>
      </c>
      <c r="C45" s="26" t="s">
        <v>16</v>
      </c>
      <c r="D45" s="27" t="s">
        <v>14</v>
      </c>
      <c r="E45" s="28">
        <v>4.1900000000000004</v>
      </c>
      <c r="F45" s="28">
        <f t="shared" si="0"/>
        <v>4.1900000000000004</v>
      </c>
      <c r="G45" s="27">
        <v>1</v>
      </c>
      <c r="H45" s="34">
        <v>10</v>
      </c>
      <c r="I45" s="30">
        <f t="shared" si="1"/>
        <v>10</v>
      </c>
      <c r="J45" s="30"/>
      <c r="K45" s="31">
        <f t="shared" si="2"/>
        <v>5.81</v>
      </c>
      <c r="L45" s="32">
        <f t="shared" si="3"/>
        <v>381.02000000000004</v>
      </c>
      <c r="M45" s="33" t="s">
        <v>196</v>
      </c>
    </row>
    <row r="46" spans="1:13" x14ac:dyDescent="0.25">
      <c r="A46" s="39">
        <v>43190</v>
      </c>
      <c r="B46" s="25" t="s">
        <v>36</v>
      </c>
      <c r="C46" s="26" t="s">
        <v>16</v>
      </c>
      <c r="D46" s="27" t="s">
        <v>14</v>
      </c>
      <c r="E46" s="28">
        <v>4.1900000000000004</v>
      </c>
      <c r="F46" s="28">
        <f t="shared" si="0"/>
        <v>4.1900000000000004</v>
      </c>
      <c r="G46" s="27">
        <v>1</v>
      </c>
      <c r="H46" s="34">
        <v>10</v>
      </c>
      <c r="I46" s="30">
        <f t="shared" si="1"/>
        <v>10</v>
      </c>
      <c r="J46" s="30"/>
      <c r="K46" s="31">
        <f t="shared" si="2"/>
        <v>5.81</v>
      </c>
      <c r="L46" s="32">
        <f t="shared" si="3"/>
        <v>386.83000000000004</v>
      </c>
      <c r="M46" s="33" t="s">
        <v>196</v>
      </c>
    </row>
    <row r="47" spans="1:13" x14ac:dyDescent="0.25">
      <c r="A47" s="39">
        <v>43190</v>
      </c>
      <c r="B47" s="27" t="s">
        <v>150</v>
      </c>
      <c r="C47" s="26" t="s">
        <v>29</v>
      </c>
      <c r="D47" s="27" t="s">
        <v>151</v>
      </c>
      <c r="E47" s="28">
        <v>18</v>
      </c>
      <c r="F47" s="28">
        <f t="shared" si="0"/>
        <v>18</v>
      </c>
      <c r="G47" s="27">
        <v>1</v>
      </c>
      <c r="H47" s="34">
        <v>25</v>
      </c>
      <c r="I47" s="30">
        <f t="shared" si="1"/>
        <v>25</v>
      </c>
      <c r="J47" s="30"/>
      <c r="K47" s="31">
        <f t="shared" si="2"/>
        <v>7</v>
      </c>
      <c r="L47" s="32">
        <f t="shared" si="3"/>
        <v>393.83000000000004</v>
      </c>
      <c r="M47" s="33" t="s">
        <v>197</v>
      </c>
    </row>
    <row r="48" spans="1:13" x14ac:dyDescent="0.25">
      <c r="A48" s="39">
        <v>43190</v>
      </c>
      <c r="B48" s="40" t="s">
        <v>26</v>
      </c>
      <c r="C48" s="26" t="s">
        <v>16</v>
      </c>
      <c r="D48" s="27" t="s">
        <v>14</v>
      </c>
      <c r="E48" s="28">
        <v>16.829999999999998</v>
      </c>
      <c r="F48" s="28">
        <f t="shared" si="0"/>
        <v>16.829999999999998</v>
      </c>
      <c r="G48" s="27">
        <v>1</v>
      </c>
      <c r="H48" s="34">
        <v>35</v>
      </c>
      <c r="I48" s="30">
        <f t="shared" si="1"/>
        <v>35</v>
      </c>
      <c r="J48" s="30"/>
      <c r="K48" s="31">
        <f t="shared" si="2"/>
        <v>18.170000000000002</v>
      </c>
      <c r="L48" s="32">
        <f t="shared" si="3"/>
        <v>412.00000000000006</v>
      </c>
      <c r="M48" s="33" t="s">
        <v>209</v>
      </c>
    </row>
    <row r="49" spans="1:18" s="51" customFormat="1" ht="18.75" customHeight="1" x14ac:dyDescent="0.25">
      <c r="A49" s="41"/>
      <c r="B49" s="42" t="s">
        <v>38</v>
      </c>
      <c r="C49" s="43"/>
      <c r="D49" s="44"/>
      <c r="E49" s="45"/>
      <c r="F49" s="46">
        <f>SUBTOTAL(9,F4:F48)</f>
        <v>725.00000000000011</v>
      </c>
      <c r="G49" s="47">
        <f>SUBTOTAL(9,G4:G48)</f>
        <v>63</v>
      </c>
      <c r="H49" s="48"/>
      <c r="I49" s="46">
        <f>SUBTOTAL(9,I4:I48)</f>
        <v>1137</v>
      </c>
      <c r="J49" s="49">
        <f>SUBTOTAL(9,J4:J48)</f>
        <v>4.8</v>
      </c>
      <c r="K49" s="49">
        <f>SUBTOTAL(9,K4:K48)</f>
        <v>412.00000000000006</v>
      </c>
      <c r="L49" s="50"/>
    </row>
    <row r="50" spans="1:18" x14ac:dyDescent="0.25">
      <c r="A50" s="2"/>
      <c r="B50" s="2"/>
      <c r="D50" s="52"/>
      <c r="E50" s="5"/>
      <c r="F50" s="5"/>
      <c r="G50" s="6"/>
      <c r="H50" s="7"/>
      <c r="I50" s="13"/>
      <c r="J50" s="14"/>
      <c r="K50" s="10"/>
      <c r="L50" s="11"/>
    </row>
    <row r="51" spans="1:18" x14ac:dyDescent="0.25">
      <c r="A51" s="2"/>
      <c r="B51" s="2"/>
      <c r="D51" s="52"/>
      <c r="E51" s="5"/>
      <c r="F51" s="5"/>
      <c r="G51" s="6"/>
      <c r="H51" s="7"/>
      <c r="I51" s="13"/>
      <c r="J51" s="14"/>
      <c r="K51" s="10"/>
      <c r="L51" s="11"/>
    </row>
    <row r="52" spans="1:18" s="53" customFormat="1" ht="18" customHeight="1" x14ac:dyDescent="0.25">
      <c r="B52" s="12"/>
      <c r="C52" s="54"/>
      <c r="D52" s="12"/>
      <c r="E52" s="55"/>
      <c r="F52" s="55"/>
      <c r="G52" s="55"/>
      <c r="H52" s="55"/>
      <c r="I52" s="55"/>
    </row>
    <row r="53" spans="1:18" x14ac:dyDescent="0.25">
      <c r="B53" s="56" t="s">
        <v>14</v>
      </c>
      <c r="C53" s="57"/>
      <c r="D53" s="58"/>
    </row>
    <row r="54" spans="1:18" s="59" customFormat="1" x14ac:dyDescent="0.25">
      <c r="A54" s="12"/>
      <c r="B54" s="60" t="s">
        <v>39</v>
      </c>
      <c r="C54" s="61" t="s">
        <v>40</v>
      </c>
      <c r="D54" s="62" t="s">
        <v>41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201</v>
      </c>
      <c r="C55" s="64">
        <v>3</v>
      </c>
      <c r="D55" s="65">
        <v>10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140</v>
      </c>
      <c r="C56" s="64">
        <v>1.1499999999999999</v>
      </c>
      <c r="D56" s="65">
        <v>5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3" t="s">
        <v>202</v>
      </c>
      <c r="C57" s="64">
        <v>23.76</v>
      </c>
      <c r="D57" s="65">
        <v>90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3" t="s">
        <v>203</v>
      </c>
      <c r="C58" s="64">
        <v>90</v>
      </c>
      <c r="D58" s="65">
        <v>120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200</v>
      </c>
      <c r="C59" s="64">
        <v>36</v>
      </c>
      <c r="D59" s="65">
        <v>50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198</v>
      </c>
      <c r="C60" s="64">
        <v>100.98</v>
      </c>
      <c r="D60" s="65">
        <v>210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199</v>
      </c>
      <c r="C61" s="64">
        <v>37.71</v>
      </c>
      <c r="D61" s="65">
        <v>90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6" t="s">
        <v>38</v>
      </c>
      <c r="C62" s="67">
        <f>SUM(C55:C61)</f>
        <v>292.59999999999997</v>
      </c>
      <c r="D62" s="68">
        <f>SUM(D55:D61)</f>
        <v>575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12"/>
      <c r="C63" s="54"/>
      <c r="D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56" t="s">
        <v>42</v>
      </c>
      <c r="C64" s="57"/>
      <c r="D64" s="58"/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0" t="s">
        <v>39</v>
      </c>
      <c r="C65" s="61" t="s">
        <v>40</v>
      </c>
      <c r="D65" s="62" t="s">
        <v>41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3" t="s">
        <v>205</v>
      </c>
      <c r="C66" s="69">
        <v>176</v>
      </c>
      <c r="D66" s="70">
        <v>220</v>
      </c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3" t="s">
        <v>204</v>
      </c>
      <c r="C67" s="69">
        <v>128</v>
      </c>
      <c r="D67" s="70">
        <v>160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x14ac:dyDescent="0.25">
      <c r="B68" s="66" t="s">
        <v>38</v>
      </c>
      <c r="C68" s="67">
        <f>SUM(C66:C67)</f>
        <v>304</v>
      </c>
      <c r="D68" s="68">
        <f>SUM(D66:D67)</f>
        <v>380</v>
      </c>
    </row>
    <row r="70" spans="1:18" s="59" customFormat="1" x14ac:dyDescent="0.25">
      <c r="A70" s="12"/>
      <c r="B70" s="56" t="s">
        <v>18</v>
      </c>
      <c r="C70" s="57"/>
      <c r="D70" s="58"/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9" customFormat="1" x14ac:dyDescent="0.25">
      <c r="A71" s="12"/>
      <c r="B71" s="60" t="s">
        <v>39</v>
      </c>
      <c r="C71" s="61" t="s">
        <v>40</v>
      </c>
      <c r="D71" s="62" t="s">
        <v>41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9" customFormat="1" x14ac:dyDescent="0.25">
      <c r="A72" s="12"/>
      <c r="B72" s="63" t="s">
        <v>206</v>
      </c>
      <c r="C72" s="64">
        <v>22.4</v>
      </c>
      <c r="D72" s="65">
        <v>32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9" customFormat="1" x14ac:dyDescent="0.25">
      <c r="A73" s="12"/>
      <c r="B73" s="66" t="s">
        <v>38</v>
      </c>
      <c r="C73" s="67">
        <f>SUM(C72:C72)</f>
        <v>22.4</v>
      </c>
      <c r="D73" s="68">
        <f>SUM(D72:D72)</f>
        <v>32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6" t="s">
        <v>120</v>
      </c>
      <c r="C76" s="57"/>
      <c r="D76" s="58"/>
    </row>
    <row r="77" spans="1:18" x14ac:dyDescent="0.25">
      <c r="B77" s="60" t="s">
        <v>39</v>
      </c>
      <c r="C77" s="61" t="s">
        <v>40</v>
      </c>
      <c r="D77" s="62" t="s">
        <v>41</v>
      </c>
    </row>
    <row r="78" spans="1:18" x14ac:dyDescent="0.25">
      <c r="B78" s="63" t="s">
        <v>206</v>
      </c>
      <c r="C78" s="64">
        <v>49</v>
      </c>
      <c r="D78" s="65">
        <v>70</v>
      </c>
    </row>
    <row r="79" spans="1:18" x14ac:dyDescent="0.25">
      <c r="B79" s="66" t="s">
        <v>38</v>
      </c>
      <c r="C79" s="67">
        <f>SUM(C78:C78)</f>
        <v>49</v>
      </c>
      <c r="D79" s="68">
        <f>SUM(D78:D78)</f>
        <v>70</v>
      </c>
    </row>
    <row r="82" spans="2:4" x14ac:dyDescent="0.25">
      <c r="B82" s="56" t="s">
        <v>151</v>
      </c>
      <c r="C82" s="57"/>
      <c r="D82" s="58"/>
    </row>
    <row r="83" spans="2:4" x14ac:dyDescent="0.25">
      <c r="B83" s="60" t="s">
        <v>39</v>
      </c>
      <c r="C83" s="61" t="s">
        <v>40</v>
      </c>
      <c r="D83" s="62" t="s">
        <v>41</v>
      </c>
    </row>
    <row r="84" spans="2:4" x14ac:dyDescent="0.25">
      <c r="B84" s="63" t="s">
        <v>91</v>
      </c>
      <c r="C84" s="64">
        <v>36</v>
      </c>
      <c r="D84" s="65">
        <v>50</v>
      </c>
    </row>
    <row r="85" spans="2:4" x14ac:dyDescent="0.25">
      <c r="B85" s="66" t="s">
        <v>38</v>
      </c>
      <c r="C85" s="67">
        <f>SUM(C84:C84)</f>
        <v>36</v>
      </c>
      <c r="D85" s="68">
        <f>SUM(D84:D84)</f>
        <v>50</v>
      </c>
    </row>
    <row r="88" spans="2:4" x14ac:dyDescent="0.25">
      <c r="B88" s="56" t="s">
        <v>168</v>
      </c>
      <c r="C88" s="57"/>
      <c r="D88" s="58"/>
    </row>
    <row r="89" spans="2:4" x14ac:dyDescent="0.25">
      <c r="B89" s="60" t="s">
        <v>39</v>
      </c>
      <c r="C89" s="61" t="s">
        <v>40</v>
      </c>
      <c r="D89" s="62" t="s">
        <v>41</v>
      </c>
    </row>
    <row r="90" spans="2:4" x14ac:dyDescent="0.25">
      <c r="B90" s="63" t="s">
        <v>207</v>
      </c>
      <c r="C90" s="64">
        <v>21</v>
      </c>
      <c r="D90" s="65">
        <v>30</v>
      </c>
    </row>
    <row r="91" spans="2:4" x14ac:dyDescent="0.25">
      <c r="B91" s="66" t="s">
        <v>38</v>
      </c>
      <c r="C91" s="67">
        <f>SUM(C90:C90)</f>
        <v>21</v>
      </c>
      <c r="D91" s="68">
        <f>SUM(D90:D90)</f>
        <v>30</v>
      </c>
    </row>
  </sheetData>
  <autoFilter ref="A3:L48" xr:uid="{00000000-0009-0000-0000-000002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96"/>
  <sheetViews>
    <sheetView topLeftCell="A10" workbookViewId="0">
      <selection activeCell="B25" sqref="B25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208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ht="15" customHeight="1" x14ac:dyDescent="0.25">
      <c r="A4" s="24">
        <v>43193</v>
      </c>
      <c r="B4" s="27" t="s">
        <v>130</v>
      </c>
      <c r="C4" s="26" t="s">
        <v>17</v>
      </c>
      <c r="D4" s="27" t="s">
        <v>18</v>
      </c>
      <c r="E4" s="28">
        <v>11.2</v>
      </c>
      <c r="F4" s="28">
        <f t="shared" ref="F4:F40" si="0">E4*G4</f>
        <v>11.2</v>
      </c>
      <c r="G4" s="27">
        <v>1</v>
      </c>
      <c r="H4" s="29">
        <v>16</v>
      </c>
      <c r="I4" s="30">
        <f t="shared" ref="I4:I40" si="1">H4*G4</f>
        <v>16</v>
      </c>
      <c r="J4" s="30">
        <v>4.8</v>
      </c>
      <c r="K4" s="31">
        <f t="shared" ref="K4:K40" si="2">I4-F4</f>
        <v>4.8000000000000007</v>
      </c>
      <c r="L4" s="32">
        <f>K4</f>
        <v>4.8000000000000007</v>
      </c>
      <c r="M4" s="33" t="s">
        <v>210</v>
      </c>
    </row>
    <row r="5" spans="1:15" ht="15" customHeight="1" x14ac:dyDescent="0.25">
      <c r="A5" s="24">
        <v>43193</v>
      </c>
      <c r="B5" s="25" t="s">
        <v>119</v>
      </c>
      <c r="C5" s="26" t="s">
        <v>17</v>
      </c>
      <c r="D5" s="27" t="s">
        <v>120</v>
      </c>
      <c r="E5" s="28">
        <v>14</v>
      </c>
      <c r="F5" s="28">
        <f t="shared" si="0"/>
        <v>14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6</v>
      </c>
      <c r="L5" s="32">
        <f t="shared" ref="L5:L40" si="3">L4+K5</f>
        <v>10.8</v>
      </c>
      <c r="M5" s="35" t="s">
        <v>211</v>
      </c>
      <c r="N5" s="36"/>
      <c r="O5" s="37"/>
    </row>
    <row r="6" spans="1:15" ht="15" customHeight="1" x14ac:dyDescent="0.25">
      <c r="A6" s="24">
        <v>43193</v>
      </c>
      <c r="B6" s="25" t="s">
        <v>24</v>
      </c>
      <c r="C6" s="26" t="s">
        <v>17</v>
      </c>
      <c r="D6" s="27" t="s">
        <v>25</v>
      </c>
      <c r="E6" s="28">
        <v>16</v>
      </c>
      <c r="F6" s="28">
        <f t="shared" si="0"/>
        <v>32</v>
      </c>
      <c r="G6" s="27">
        <v>2</v>
      </c>
      <c r="H6" s="34">
        <v>20</v>
      </c>
      <c r="I6" s="30">
        <f t="shared" si="1"/>
        <v>40</v>
      </c>
      <c r="J6" s="30"/>
      <c r="K6" s="31">
        <f t="shared" si="2"/>
        <v>8</v>
      </c>
      <c r="L6" s="32">
        <f t="shared" si="3"/>
        <v>18.8</v>
      </c>
      <c r="M6" s="33" t="s">
        <v>212</v>
      </c>
    </row>
    <row r="7" spans="1:15" ht="16.5" customHeight="1" x14ac:dyDescent="0.25">
      <c r="A7" s="24">
        <v>43195</v>
      </c>
      <c r="B7" s="25" t="s">
        <v>213</v>
      </c>
      <c r="C7" s="26" t="s">
        <v>17</v>
      </c>
      <c r="D7" s="27" t="s">
        <v>18</v>
      </c>
      <c r="E7" s="28">
        <v>11.2</v>
      </c>
      <c r="F7" s="28">
        <f t="shared" si="0"/>
        <v>44.8</v>
      </c>
      <c r="G7" s="27">
        <v>4</v>
      </c>
      <c r="H7" s="34">
        <v>16</v>
      </c>
      <c r="I7" s="30">
        <f t="shared" si="1"/>
        <v>64</v>
      </c>
      <c r="J7" s="30"/>
      <c r="K7" s="31">
        <f t="shared" si="2"/>
        <v>19.200000000000003</v>
      </c>
      <c r="L7" s="32">
        <f t="shared" si="3"/>
        <v>38</v>
      </c>
      <c r="M7" s="33" t="s">
        <v>214</v>
      </c>
    </row>
    <row r="8" spans="1:15" ht="15" customHeight="1" x14ac:dyDescent="0.25">
      <c r="A8" s="24">
        <v>43195</v>
      </c>
      <c r="B8" s="27" t="s">
        <v>27</v>
      </c>
      <c r="C8" s="26" t="s">
        <v>28</v>
      </c>
      <c r="D8" s="27" t="s">
        <v>14</v>
      </c>
      <c r="E8" s="28">
        <v>3</v>
      </c>
      <c r="F8" s="28">
        <f t="shared" si="0"/>
        <v>6</v>
      </c>
      <c r="G8" s="27">
        <v>2</v>
      </c>
      <c r="H8" s="34">
        <v>10</v>
      </c>
      <c r="I8" s="30">
        <f t="shared" si="1"/>
        <v>20</v>
      </c>
      <c r="J8" s="30"/>
      <c r="K8" s="31">
        <f t="shared" si="2"/>
        <v>14</v>
      </c>
      <c r="L8" s="32">
        <f t="shared" si="3"/>
        <v>52</v>
      </c>
      <c r="M8" s="33" t="s">
        <v>215</v>
      </c>
    </row>
    <row r="9" spans="1:15" ht="15" customHeight="1" x14ac:dyDescent="0.25">
      <c r="A9" s="24">
        <v>43197</v>
      </c>
      <c r="B9" s="25" t="s">
        <v>24</v>
      </c>
      <c r="C9" s="26" t="s">
        <v>17</v>
      </c>
      <c r="D9" s="27" t="s">
        <v>25</v>
      </c>
      <c r="E9" s="28">
        <v>16</v>
      </c>
      <c r="F9" s="28">
        <f t="shared" si="0"/>
        <v>16</v>
      </c>
      <c r="G9" s="27">
        <v>1</v>
      </c>
      <c r="H9" s="34">
        <v>20</v>
      </c>
      <c r="I9" s="30">
        <f t="shared" si="1"/>
        <v>20</v>
      </c>
      <c r="J9" s="30"/>
      <c r="K9" s="31">
        <f t="shared" si="2"/>
        <v>4</v>
      </c>
      <c r="L9" s="32">
        <f t="shared" si="3"/>
        <v>56</v>
      </c>
      <c r="M9" s="35" t="s">
        <v>216</v>
      </c>
      <c r="N9" s="36"/>
      <c r="O9" s="37"/>
    </row>
    <row r="10" spans="1:15" ht="15" customHeight="1" x14ac:dyDescent="0.25">
      <c r="A10" s="24">
        <v>43197</v>
      </c>
      <c r="B10" s="25" t="s">
        <v>59</v>
      </c>
      <c r="C10" s="26" t="s">
        <v>13</v>
      </c>
      <c r="D10" s="27" t="s">
        <v>14</v>
      </c>
      <c r="E10" s="28">
        <v>42.718000000000004</v>
      </c>
      <c r="F10" s="28">
        <f t="shared" si="0"/>
        <v>42.718000000000004</v>
      </c>
      <c r="G10" s="27">
        <v>1</v>
      </c>
      <c r="H10" s="34">
        <v>70</v>
      </c>
      <c r="I10" s="30">
        <f t="shared" si="1"/>
        <v>70</v>
      </c>
      <c r="J10" s="30"/>
      <c r="K10" s="31">
        <f t="shared" si="2"/>
        <v>27.281999999999996</v>
      </c>
      <c r="L10" s="32">
        <f t="shared" si="3"/>
        <v>83.281999999999996</v>
      </c>
      <c r="M10" s="33" t="s">
        <v>216</v>
      </c>
    </row>
    <row r="11" spans="1:15" ht="15" customHeight="1" x14ac:dyDescent="0.25">
      <c r="A11" s="24">
        <v>43197</v>
      </c>
      <c r="B11" s="25" t="s">
        <v>15</v>
      </c>
      <c r="C11" s="26" t="s">
        <v>16</v>
      </c>
      <c r="D11" s="27" t="s">
        <v>14</v>
      </c>
      <c r="E11" s="28">
        <v>4.1900000000000004</v>
      </c>
      <c r="F11" s="28">
        <f t="shared" si="0"/>
        <v>4.1900000000000004</v>
      </c>
      <c r="G11" s="27">
        <v>1</v>
      </c>
      <c r="H11" s="34">
        <v>10</v>
      </c>
      <c r="I11" s="30">
        <f t="shared" si="1"/>
        <v>10</v>
      </c>
      <c r="J11" s="30"/>
      <c r="K11" s="31">
        <f t="shared" si="2"/>
        <v>5.81</v>
      </c>
      <c r="L11" s="32">
        <f t="shared" si="3"/>
        <v>89.091999999999999</v>
      </c>
      <c r="M11" s="33" t="s">
        <v>217</v>
      </c>
    </row>
    <row r="12" spans="1:15" ht="15" customHeight="1" x14ac:dyDescent="0.25">
      <c r="A12" s="24">
        <v>43199</v>
      </c>
      <c r="B12" s="40" t="s">
        <v>26</v>
      </c>
      <c r="C12" s="26" t="s">
        <v>16</v>
      </c>
      <c r="D12" s="27" t="s">
        <v>14</v>
      </c>
      <c r="E12" s="28">
        <v>16.829999999999998</v>
      </c>
      <c r="F12" s="28">
        <f t="shared" si="0"/>
        <v>67.319999999999993</v>
      </c>
      <c r="G12" s="27">
        <v>4</v>
      </c>
      <c r="H12" s="34">
        <v>35</v>
      </c>
      <c r="I12" s="30">
        <f t="shared" si="1"/>
        <v>140</v>
      </c>
      <c r="J12" s="30"/>
      <c r="K12" s="31">
        <f t="shared" si="2"/>
        <v>72.680000000000007</v>
      </c>
      <c r="L12" s="32">
        <f t="shared" si="3"/>
        <v>161.77199999999999</v>
      </c>
      <c r="M12" s="33" t="s">
        <v>218</v>
      </c>
    </row>
    <row r="13" spans="1:15" ht="15" customHeight="1" x14ac:dyDescent="0.25">
      <c r="A13" s="24">
        <v>43200</v>
      </c>
      <c r="B13" s="40" t="s">
        <v>225</v>
      </c>
      <c r="C13" s="26" t="s">
        <v>171</v>
      </c>
      <c r="D13" s="27" t="s">
        <v>14</v>
      </c>
      <c r="E13" s="28">
        <v>90</v>
      </c>
      <c r="F13" s="28">
        <f t="shared" si="0"/>
        <v>180</v>
      </c>
      <c r="G13" s="27">
        <v>2</v>
      </c>
      <c r="H13" s="34">
        <v>120</v>
      </c>
      <c r="I13" s="30">
        <f t="shared" si="1"/>
        <v>240</v>
      </c>
      <c r="J13" s="30"/>
      <c r="K13" s="31">
        <f t="shared" si="2"/>
        <v>60</v>
      </c>
      <c r="L13" s="32">
        <f t="shared" si="3"/>
        <v>221.77199999999999</v>
      </c>
      <c r="M13" s="33" t="s">
        <v>219</v>
      </c>
    </row>
    <row r="14" spans="1:15" ht="15" customHeight="1" x14ac:dyDescent="0.25">
      <c r="A14" s="39">
        <v>43201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16.829999999999998</v>
      </c>
      <c r="G14" s="27">
        <v>1</v>
      </c>
      <c r="H14" s="34">
        <v>35</v>
      </c>
      <c r="I14" s="30">
        <f t="shared" si="1"/>
        <v>35</v>
      </c>
      <c r="J14" s="30"/>
      <c r="K14" s="31">
        <f t="shared" si="2"/>
        <v>18.170000000000002</v>
      </c>
      <c r="L14" s="32">
        <f t="shared" si="3"/>
        <v>239.94200000000001</v>
      </c>
      <c r="M14" s="33" t="s">
        <v>220</v>
      </c>
    </row>
    <row r="15" spans="1:15" ht="15" customHeight="1" x14ac:dyDescent="0.25">
      <c r="A15" s="39">
        <v>43201</v>
      </c>
      <c r="B15" s="40" t="s">
        <v>226</v>
      </c>
      <c r="C15" s="26" t="s">
        <v>171</v>
      </c>
      <c r="D15" s="27" t="s">
        <v>14</v>
      </c>
      <c r="E15" s="28">
        <v>90</v>
      </c>
      <c r="F15" s="28">
        <f t="shared" si="0"/>
        <v>180</v>
      </c>
      <c r="G15" s="27">
        <v>2</v>
      </c>
      <c r="H15" s="34">
        <v>120</v>
      </c>
      <c r="I15" s="30">
        <f>H15*G15</f>
        <v>240</v>
      </c>
      <c r="J15" s="30"/>
      <c r="K15" s="31">
        <f t="shared" si="2"/>
        <v>60</v>
      </c>
      <c r="L15" s="32">
        <f t="shared" si="3"/>
        <v>299.94200000000001</v>
      </c>
      <c r="M15" s="33" t="s">
        <v>221</v>
      </c>
    </row>
    <row r="16" spans="1:15" ht="15" customHeight="1" x14ac:dyDescent="0.25">
      <c r="A16" s="39">
        <v>43201</v>
      </c>
      <c r="B16" s="27" t="s">
        <v>222</v>
      </c>
      <c r="C16" s="26" t="s">
        <v>17</v>
      </c>
      <c r="D16" s="27" t="s">
        <v>223</v>
      </c>
      <c r="E16" s="28">
        <v>21</v>
      </c>
      <c r="F16" s="28">
        <f t="shared" si="0"/>
        <v>21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14</v>
      </c>
      <c r="L16" s="32">
        <f t="shared" si="3"/>
        <v>313.94200000000001</v>
      </c>
      <c r="M16" s="33" t="s">
        <v>224</v>
      </c>
    </row>
    <row r="17" spans="1:17" ht="15" customHeight="1" x14ac:dyDescent="0.25">
      <c r="A17" s="39">
        <v>43202</v>
      </c>
      <c r="B17" s="40" t="s">
        <v>227</v>
      </c>
      <c r="C17" s="26" t="s">
        <v>171</v>
      </c>
      <c r="D17" s="27" t="s">
        <v>14</v>
      </c>
      <c r="E17" s="28">
        <v>90</v>
      </c>
      <c r="F17" s="28">
        <f t="shared" si="0"/>
        <v>180</v>
      </c>
      <c r="G17" s="27">
        <v>2</v>
      </c>
      <c r="H17" s="34">
        <v>120</v>
      </c>
      <c r="I17" s="30">
        <f t="shared" si="1"/>
        <v>240</v>
      </c>
      <c r="J17" s="30"/>
      <c r="K17" s="31">
        <f t="shared" si="2"/>
        <v>60</v>
      </c>
      <c r="L17" s="32">
        <f t="shared" si="3"/>
        <v>373.94200000000001</v>
      </c>
      <c r="M17" s="33" t="s">
        <v>228</v>
      </c>
    </row>
    <row r="18" spans="1:17" ht="15" customHeight="1" x14ac:dyDescent="0.25">
      <c r="A18" s="39">
        <v>43202</v>
      </c>
      <c r="B18" s="38" t="s">
        <v>47</v>
      </c>
      <c r="C18" s="26" t="s">
        <v>21</v>
      </c>
      <c r="D18" s="27" t="s">
        <v>22</v>
      </c>
      <c r="E18" s="28">
        <v>65</v>
      </c>
      <c r="F18" s="28">
        <f t="shared" si="0"/>
        <v>65</v>
      </c>
      <c r="G18" s="27">
        <v>1</v>
      </c>
      <c r="H18" s="34">
        <v>99</v>
      </c>
      <c r="I18" s="30">
        <f t="shared" si="1"/>
        <v>99</v>
      </c>
      <c r="J18" s="30"/>
      <c r="K18" s="31">
        <f t="shared" si="2"/>
        <v>34</v>
      </c>
      <c r="L18" s="32">
        <f t="shared" si="3"/>
        <v>407.94200000000001</v>
      </c>
      <c r="M18" s="33" t="s">
        <v>229</v>
      </c>
    </row>
    <row r="19" spans="1:17" ht="15" customHeight="1" x14ac:dyDescent="0.25">
      <c r="A19" s="39">
        <v>43204</v>
      </c>
      <c r="B19" s="27" t="s">
        <v>27</v>
      </c>
      <c r="C19" s="26" t="s">
        <v>28</v>
      </c>
      <c r="D19" s="27" t="s">
        <v>14</v>
      </c>
      <c r="E19" s="28">
        <v>3</v>
      </c>
      <c r="F19" s="28">
        <f t="shared" si="0"/>
        <v>3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7</v>
      </c>
      <c r="L19" s="32">
        <f>L18+K19</f>
        <v>414.94200000000001</v>
      </c>
      <c r="M19" s="33" t="s">
        <v>230</v>
      </c>
    </row>
    <row r="20" spans="1:17" ht="15" customHeight="1" x14ac:dyDescent="0.25">
      <c r="A20" s="39">
        <v>43204</v>
      </c>
      <c r="B20" s="27" t="s">
        <v>81</v>
      </c>
      <c r="C20" s="26" t="s">
        <v>35</v>
      </c>
      <c r="D20" s="27" t="s">
        <v>14</v>
      </c>
      <c r="E20" s="28">
        <v>4.7</v>
      </c>
      <c r="F20" s="28">
        <f t="shared" si="0"/>
        <v>4.7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15.3</v>
      </c>
      <c r="L20" s="32">
        <f t="shared" si="3"/>
        <v>430.24200000000002</v>
      </c>
      <c r="M20" s="33" t="s">
        <v>231</v>
      </c>
    </row>
    <row r="21" spans="1:17" ht="15" customHeight="1" x14ac:dyDescent="0.25">
      <c r="A21" s="39">
        <v>43204</v>
      </c>
      <c r="B21" s="27" t="s">
        <v>27</v>
      </c>
      <c r="C21" s="26" t="s">
        <v>28</v>
      </c>
      <c r="D21" s="27" t="s">
        <v>14</v>
      </c>
      <c r="E21" s="28">
        <v>3</v>
      </c>
      <c r="F21" s="28">
        <f t="shared" si="0"/>
        <v>3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7</v>
      </c>
      <c r="L21" s="32">
        <f t="shared" si="3"/>
        <v>437.24200000000002</v>
      </c>
      <c r="M21" s="33" t="s">
        <v>232</v>
      </c>
    </row>
    <row r="22" spans="1:17" ht="15" customHeight="1" x14ac:dyDescent="0.25">
      <c r="A22" s="39">
        <v>43204</v>
      </c>
      <c r="B22" s="27" t="s">
        <v>108</v>
      </c>
      <c r="C22" s="26" t="s">
        <v>109</v>
      </c>
      <c r="D22" s="27" t="s">
        <v>14</v>
      </c>
      <c r="E22" s="28">
        <v>4.5599999999999996</v>
      </c>
      <c r="F22" s="28">
        <f t="shared" si="0"/>
        <v>4.5599999999999996</v>
      </c>
      <c r="G22" s="27">
        <v>1</v>
      </c>
      <c r="H22" s="34">
        <v>12</v>
      </c>
      <c r="I22" s="30">
        <f t="shared" si="1"/>
        <v>12</v>
      </c>
      <c r="J22" s="30"/>
      <c r="K22" s="31">
        <f t="shared" si="2"/>
        <v>7.44</v>
      </c>
      <c r="L22" s="32">
        <f t="shared" si="3"/>
        <v>444.68200000000002</v>
      </c>
      <c r="M22" s="33" t="s">
        <v>232</v>
      </c>
    </row>
    <row r="23" spans="1:17" ht="15" customHeight="1" x14ac:dyDescent="0.25">
      <c r="A23" s="39">
        <v>43204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448.68200000000002</v>
      </c>
      <c r="M23" s="33" t="s">
        <v>233</v>
      </c>
    </row>
    <row r="24" spans="1:17" ht="15" customHeight="1" x14ac:dyDescent="0.25">
      <c r="A24" s="39">
        <v>43207</v>
      </c>
      <c r="B24" s="27" t="s">
        <v>27</v>
      </c>
      <c r="C24" s="26" t="s">
        <v>28</v>
      </c>
      <c r="D24" s="27" t="s">
        <v>14</v>
      </c>
      <c r="E24" s="28">
        <v>3</v>
      </c>
      <c r="F24" s="28">
        <f t="shared" si="0"/>
        <v>3</v>
      </c>
      <c r="G24" s="27">
        <v>1</v>
      </c>
      <c r="H24" s="34">
        <v>10</v>
      </c>
      <c r="I24" s="30">
        <f t="shared" si="1"/>
        <v>10</v>
      </c>
      <c r="J24" s="30"/>
      <c r="K24" s="31">
        <f t="shared" si="2"/>
        <v>7</v>
      </c>
      <c r="L24" s="32">
        <f t="shared" si="3"/>
        <v>455.68200000000002</v>
      </c>
      <c r="M24" s="33" t="s">
        <v>234</v>
      </c>
    </row>
    <row r="25" spans="1:17" ht="15" customHeight="1" x14ac:dyDescent="0.25">
      <c r="A25" s="39">
        <v>43208</v>
      </c>
      <c r="B25" s="25" t="s">
        <v>23</v>
      </c>
      <c r="C25" s="26" t="s">
        <v>16</v>
      </c>
      <c r="D25" s="27" t="s">
        <v>14</v>
      </c>
      <c r="E25" s="28">
        <v>4.1900000000000004</v>
      </c>
      <c r="F25" s="28">
        <f t="shared" si="0"/>
        <v>4.1900000000000004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5.81</v>
      </c>
      <c r="L25" s="32">
        <f t="shared" si="3"/>
        <v>461.49200000000002</v>
      </c>
      <c r="M25" s="33" t="s">
        <v>235</v>
      </c>
    </row>
    <row r="26" spans="1:17" ht="15" customHeight="1" x14ac:dyDescent="0.25">
      <c r="A26" s="39">
        <v>43209</v>
      </c>
      <c r="B26" s="40" t="s">
        <v>26</v>
      </c>
      <c r="C26" s="26" t="s">
        <v>16</v>
      </c>
      <c r="D26" s="27" t="s">
        <v>14</v>
      </c>
      <c r="E26" s="28">
        <v>16.829999999999998</v>
      </c>
      <c r="F26" s="28">
        <f t="shared" si="0"/>
        <v>2019.6</v>
      </c>
      <c r="G26" s="27">
        <v>120</v>
      </c>
      <c r="H26" s="34">
        <v>35</v>
      </c>
      <c r="I26" s="30">
        <f t="shared" si="1"/>
        <v>4200</v>
      </c>
      <c r="J26" s="30"/>
      <c r="K26" s="31">
        <f t="shared" si="2"/>
        <v>2180.4</v>
      </c>
      <c r="L26" s="32">
        <f t="shared" si="3"/>
        <v>2641.8920000000003</v>
      </c>
      <c r="M26" s="78" t="s">
        <v>236</v>
      </c>
      <c r="N26" s="76" t="s">
        <v>255</v>
      </c>
      <c r="O26" s="77"/>
      <c r="P26" s="77"/>
      <c r="Q26" s="77"/>
    </row>
    <row r="27" spans="1:17" ht="15" customHeight="1" x14ac:dyDescent="0.25">
      <c r="A27" s="39">
        <v>43210</v>
      </c>
      <c r="B27" s="27" t="s">
        <v>37</v>
      </c>
      <c r="C27" s="26" t="s">
        <v>17</v>
      </c>
      <c r="D27" s="27" t="s">
        <v>18</v>
      </c>
      <c r="E27" s="28">
        <v>11.2</v>
      </c>
      <c r="F27" s="28">
        <f t="shared" si="0"/>
        <v>11.2</v>
      </c>
      <c r="G27" s="27">
        <v>1</v>
      </c>
      <c r="H27" s="34">
        <v>16</v>
      </c>
      <c r="I27" s="30">
        <f t="shared" si="1"/>
        <v>16</v>
      </c>
      <c r="J27" s="30"/>
      <c r="K27" s="31">
        <f t="shared" si="2"/>
        <v>4.8000000000000007</v>
      </c>
      <c r="L27" s="32">
        <f t="shared" si="3"/>
        <v>2646.6920000000005</v>
      </c>
      <c r="M27" s="33" t="s">
        <v>237</v>
      </c>
      <c r="N27" s="75"/>
    </row>
    <row r="28" spans="1:17" ht="15" customHeight="1" x14ac:dyDescent="0.25">
      <c r="A28" s="39">
        <v>43210</v>
      </c>
      <c r="B28" s="25" t="s">
        <v>36</v>
      </c>
      <c r="C28" s="26" t="s">
        <v>16</v>
      </c>
      <c r="D28" s="27" t="s">
        <v>14</v>
      </c>
      <c r="E28" s="28">
        <v>4.1900000000000004</v>
      </c>
      <c r="F28" s="28">
        <f t="shared" si="0"/>
        <v>4.1900000000000004</v>
      </c>
      <c r="G28" s="27">
        <v>1</v>
      </c>
      <c r="H28" s="34">
        <v>10</v>
      </c>
      <c r="I28" s="30">
        <f t="shared" si="1"/>
        <v>10</v>
      </c>
      <c r="J28" s="30"/>
      <c r="K28" s="31">
        <f t="shared" si="2"/>
        <v>5.81</v>
      </c>
      <c r="L28" s="32">
        <f t="shared" si="3"/>
        <v>2652.5020000000004</v>
      </c>
      <c r="M28" s="33" t="s">
        <v>238</v>
      </c>
    </row>
    <row r="29" spans="1:17" ht="15" customHeight="1" x14ac:dyDescent="0.25">
      <c r="A29" s="39">
        <v>43211</v>
      </c>
      <c r="B29" s="38" t="s">
        <v>47</v>
      </c>
      <c r="C29" s="26" t="s">
        <v>21</v>
      </c>
      <c r="D29" s="27" t="s">
        <v>22</v>
      </c>
      <c r="E29" s="28">
        <v>65</v>
      </c>
      <c r="F29" s="28">
        <f t="shared" si="0"/>
        <v>65</v>
      </c>
      <c r="G29" s="27">
        <v>1</v>
      </c>
      <c r="H29" s="34">
        <v>99</v>
      </c>
      <c r="I29" s="30">
        <f t="shared" si="1"/>
        <v>99</v>
      </c>
      <c r="J29" s="30"/>
      <c r="K29" s="31">
        <f t="shared" si="2"/>
        <v>34</v>
      </c>
      <c r="L29" s="32">
        <f t="shared" si="3"/>
        <v>2686.5020000000004</v>
      </c>
      <c r="M29" s="33" t="s">
        <v>239</v>
      </c>
    </row>
    <row r="30" spans="1:17" ht="15" customHeight="1" x14ac:dyDescent="0.25">
      <c r="A30" s="39">
        <v>43211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2693.5020000000004</v>
      </c>
      <c r="M30" s="33" t="s">
        <v>240</v>
      </c>
    </row>
    <row r="31" spans="1:17" x14ac:dyDescent="0.25">
      <c r="A31" s="39">
        <v>43213</v>
      </c>
      <c r="B31" s="25" t="s">
        <v>213</v>
      </c>
      <c r="C31" s="26" t="s">
        <v>17</v>
      </c>
      <c r="D31" s="27" t="s">
        <v>18</v>
      </c>
      <c r="E31" s="28">
        <v>11.2</v>
      </c>
      <c r="F31" s="28">
        <f t="shared" si="0"/>
        <v>11.2</v>
      </c>
      <c r="G31" s="27">
        <v>1</v>
      </c>
      <c r="H31" s="34">
        <v>16</v>
      </c>
      <c r="I31" s="30">
        <f t="shared" si="1"/>
        <v>16</v>
      </c>
      <c r="J31" s="30"/>
      <c r="K31" s="31">
        <f t="shared" si="2"/>
        <v>4.8000000000000007</v>
      </c>
      <c r="L31" s="32">
        <f t="shared" si="3"/>
        <v>2698.3020000000006</v>
      </c>
      <c r="M31" s="33" t="s">
        <v>241</v>
      </c>
    </row>
    <row r="32" spans="1:17" ht="15" customHeight="1" x14ac:dyDescent="0.25">
      <c r="A32" s="39">
        <v>43213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2703.1020000000008</v>
      </c>
      <c r="M32" s="33" t="s">
        <v>242</v>
      </c>
    </row>
    <row r="33" spans="1:18" ht="15" customHeight="1" x14ac:dyDescent="0.25">
      <c r="A33" s="39">
        <v>43214</v>
      </c>
      <c r="B33" s="27" t="s">
        <v>27</v>
      </c>
      <c r="C33" s="26" t="s">
        <v>28</v>
      </c>
      <c r="D33" s="27" t="s">
        <v>14</v>
      </c>
      <c r="E33" s="28">
        <v>3</v>
      </c>
      <c r="F33" s="28">
        <f t="shared" si="0"/>
        <v>3</v>
      </c>
      <c r="G33" s="27">
        <v>1</v>
      </c>
      <c r="H33" s="34">
        <v>10</v>
      </c>
      <c r="I33" s="30">
        <f t="shared" si="1"/>
        <v>10</v>
      </c>
      <c r="J33" s="30"/>
      <c r="K33" s="31">
        <f t="shared" si="2"/>
        <v>7</v>
      </c>
      <c r="L33" s="32">
        <f t="shared" si="3"/>
        <v>2710.1020000000008</v>
      </c>
      <c r="M33" s="33" t="s">
        <v>243</v>
      </c>
    </row>
    <row r="34" spans="1:18" ht="15" customHeight="1" x14ac:dyDescent="0.25">
      <c r="A34" s="39">
        <v>43214</v>
      </c>
      <c r="B34" s="25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504.9</v>
      </c>
      <c r="G34" s="27">
        <v>30</v>
      </c>
      <c r="H34" s="34">
        <v>35</v>
      </c>
      <c r="I34" s="30">
        <f t="shared" si="1"/>
        <v>1050</v>
      </c>
      <c r="J34" s="30"/>
      <c r="K34" s="31">
        <f t="shared" si="2"/>
        <v>545.1</v>
      </c>
      <c r="L34" s="32">
        <f t="shared" si="3"/>
        <v>3255.2020000000007</v>
      </c>
      <c r="M34" s="78" t="s">
        <v>244</v>
      </c>
      <c r="N34" s="76" t="s">
        <v>256</v>
      </c>
      <c r="O34" s="77"/>
      <c r="P34" s="77"/>
      <c r="Q34" s="77"/>
    </row>
    <row r="35" spans="1:18" ht="15" customHeight="1" x14ac:dyDescent="0.25">
      <c r="A35" s="39">
        <v>43215</v>
      </c>
      <c r="B35" s="27" t="s">
        <v>27</v>
      </c>
      <c r="C35" s="26" t="s">
        <v>28</v>
      </c>
      <c r="D35" s="27" t="s">
        <v>14</v>
      </c>
      <c r="E35" s="28">
        <v>3</v>
      </c>
      <c r="F35" s="28">
        <f t="shared" si="0"/>
        <v>6</v>
      </c>
      <c r="G35" s="27">
        <v>2</v>
      </c>
      <c r="H35" s="34">
        <v>10</v>
      </c>
      <c r="I35" s="30">
        <f t="shared" si="1"/>
        <v>20</v>
      </c>
      <c r="J35" s="30"/>
      <c r="K35" s="31">
        <f t="shared" si="2"/>
        <v>14</v>
      </c>
      <c r="L35" s="32">
        <f t="shared" si="3"/>
        <v>3269.2020000000007</v>
      </c>
      <c r="M35" s="33" t="s">
        <v>245</v>
      </c>
    </row>
    <row r="36" spans="1:18" ht="15" customHeight="1" x14ac:dyDescent="0.25">
      <c r="A36" s="39">
        <v>43215</v>
      </c>
      <c r="B36" s="27" t="s">
        <v>31</v>
      </c>
      <c r="C36" s="26" t="s">
        <v>29</v>
      </c>
      <c r="D36" s="27" t="s">
        <v>32</v>
      </c>
      <c r="E36" s="28">
        <v>40</v>
      </c>
      <c r="F36" s="28">
        <f t="shared" si="0"/>
        <v>40</v>
      </c>
      <c r="G36" s="27">
        <v>1</v>
      </c>
      <c r="H36" s="34">
        <v>49.9</v>
      </c>
      <c r="I36" s="30">
        <f t="shared" si="1"/>
        <v>49.9</v>
      </c>
      <c r="J36" s="30"/>
      <c r="K36" s="31">
        <f t="shared" si="2"/>
        <v>9.8999999999999986</v>
      </c>
      <c r="L36" s="32">
        <f t="shared" si="3"/>
        <v>3279.1020000000008</v>
      </c>
      <c r="M36" s="33" t="s">
        <v>245</v>
      </c>
    </row>
    <row r="37" spans="1:18" ht="15" customHeight="1" x14ac:dyDescent="0.25">
      <c r="A37" s="39">
        <v>43215</v>
      </c>
      <c r="B37" s="25" t="s">
        <v>192</v>
      </c>
      <c r="C37" s="26" t="s">
        <v>29</v>
      </c>
      <c r="D37" s="27" t="s">
        <v>25</v>
      </c>
      <c r="E37" s="28">
        <v>24</v>
      </c>
      <c r="F37" s="28">
        <f t="shared" si="0"/>
        <v>24</v>
      </c>
      <c r="G37" s="27">
        <v>1</v>
      </c>
      <c r="H37" s="34">
        <v>30</v>
      </c>
      <c r="I37" s="30">
        <f t="shared" si="1"/>
        <v>30</v>
      </c>
      <c r="J37" s="30"/>
      <c r="K37" s="31">
        <f t="shared" si="2"/>
        <v>6</v>
      </c>
      <c r="L37" s="32">
        <f t="shared" si="3"/>
        <v>3285.1020000000008</v>
      </c>
      <c r="M37" s="33" t="s">
        <v>245</v>
      </c>
    </row>
    <row r="38" spans="1:18" ht="15" customHeight="1" x14ac:dyDescent="0.25">
      <c r="A38" s="39">
        <v>43216</v>
      </c>
      <c r="B38" s="25" t="s">
        <v>55</v>
      </c>
      <c r="C38" s="26" t="s">
        <v>56</v>
      </c>
      <c r="D38" s="27" t="s">
        <v>14</v>
      </c>
      <c r="E38" s="28">
        <v>3.6</v>
      </c>
      <c r="F38" s="28">
        <f t="shared" si="0"/>
        <v>3.6</v>
      </c>
      <c r="G38" s="27">
        <v>1</v>
      </c>
      <c r="H38" s="34">
        <v>5</v>
      </c>
      <c r="I38" s="30">
        <f t="shared" si="1"/>
        <v>5</v>
      </c>
      <c r="J38" s="30"/>
      <c r="K38" s="31">
        <f t="shared" si="2"/>
        <v>1.4</v>
      </c>
      <c r="L38" s="32">
        <f t="shared" si="3"/>
        <v>3286.5020000000009</v>
      </c>
      <c r="M38" s="33" t="s">
        <v>246</v>
      </c>
    </row>
    <row r="39" spans="1:18" ht="15" customHeight="1" x14ac:dyDescent="0.25">
      <c r="A39" s="39">
        <v>43220</v>
      </c>
      <c r="B39" s="27" t="s">
        <v>167</v>
      </c>
      <c r="C39" s="26" t="s">
        <v>17</v>
      </c>
      <c r="D39" s="27" t="s">
        <v>168</v>
      </c>
      <c r="E39" s="28">
        <v>3.5</v>
      </c>
      <c r="F39" s="28">
        <f t="shared" si="0"/>
        <v>17.5</v>
      </c>
      <c r="G39" s="27">
        <v>5</v>
      </c>
      <c r="H39" s="34">
        <v>5</v>
      </c>
      <c r="I39" s="30">
        <f t="shared" si="1"/>
        <v>25</v>
      </c>
      <c r="J39" s="30"/>
      <c r="K39" s="31">
        <f t="shared" si="2"/>
        <v>7.5</v>
      </c>
      <c r="L39" s="32">
        <f t="shared" si="3"/>
        <v>3294.0020000000009</v>
      </c>
      <c r="M39" s="33" t="s">
        <v>247</v>
      </c>
    </row>
    <row r="40" spans="1:18" ht="15" customHeight="1" x14ac:dyDescent="0.25">
      <c r="A40" s="39">
        <v>43220</v>
      </c>
      <c r="B40" s="27" t="s">
        <v>31</v>
      </c>
      <c r="C40" s="26" t="s">
        <v>29</v>
      </c>
      <c r="D40" s="27" t="s">
        <v>32</v>
      </c>
      <c r="E40" s="28">
        <v>40</v>
      </c>
      <c r="F40" s="28">
        <f t="shared" si="0"/>
        <v>40</v>
      </c>
      <c r="G40" s="27">
        <v>1</v>
      </c>
      <c r="H40" s="34">
        <v>49.9</v>
      </c>
      <c r="I40" s="30">
        <f t="shared" si="1"/>
        <v>49.9</v>
      </c>
      <c r="J40" s="30"/>
      <c r="K40" s="31">
        <f t="shared" si="2"/>
        <v>9.8999999999999986</v>
      </c>
      <c r="L40" s="32">
        <f t="shared" si="3"/>
        <v>3303.902000000001</v>
      </c>
      <c r="M40" s="33" t="s">
        <v>260</v>
      </c>
    </row>
    <row r="41" spans="1:18" s="51" customFormat="1" ht="18.75" customHeight="1" x14ac:dyDescent="0.25">
      <c r="A41" s="41"/>
      <c r="B41" s="42" t="s">
        <v>38</v>
      </c>
      <c r="C41" s="43"/>
      <c r="D41" s="44"/>
      <c r="E41" s="45"/>
      <c r="F41" s="46">
        <f>SUBTOTAL(9,F4:F40)</f>
        <v>3683.8979999999997</v>
      </c>
      <c r="G41" s="47">
        <f>SUBTOTAL(9,G4:G40)</f>
        <v>201</v>
      </c>
      <c r="H41" s="48"/>
      <c r="I41" s="46">
        <f>SUBTOTAL(9,I4:I40)</f>
        <v>6987.7999999999993</v>
      </c>
      <c r="J41" s="49">
        <f>SUBTOTAL(9,J4:J40)</f>
        <v>4.8</v>
      </c>
      <c r="K41" s="49">
        <f>SUBTOTAL(9,K4:K40)</f>
        <v>3303.902000000001</v>
      </c>
      <c r="L41" s="50"/>
    </row>
    <row r="42" spans="1:18" x14ac:dyDescent="0.25">
      <c r="A42" s="2"/>
      <c r="B42" s="2"/>
      <c r="D42" s="52"/>
      <c r="E42" s="5"/>
      <c r="F42" s="5"/>
      <c r="G42" s="6"/>
      <c r="H42" s="7"/>
      <c r="I42" s="13"/>
      <c r="J42" s="14"/>
      <c r="K42" s="10"/>
      <c r="L42" s="11"/>
    </row>
    <row r="43" spans="1:18" x14ac:dyDescent="0.25">
      <c r="A43" s="2"/>
      <c r="B43" s="2"/>
      <c r="D43" s="52"/>
      <c r="E43" s="5"/>
      <c r="F43" s="5"/>
      <c r="G43" s="6"/>
      <c r="H43" s="7"/>
      <c r="I43" s="13"/>
      <c r="J43" s="14"/>
      <c r="K43" s="10"/>
      <c r="L43" s="11"/>
    </row>
    <row r="44" spans="1:18" s="53" customFormat="1" ht="18" customHeight="1" x14ac:dyDescent="0.25">
      <c r="B44" s="12"/>
      <c r="C44" s="54"/>
      <c r="D44" s="12"/>
      <c r="E44" s="55"/>
      <c r="F44" s="55"/>
      <c r="G44" s="55"/>
      <c r="H44" s="55"/>
      <c r="I44" s="55"/>
    </row>
    <row r="45" spans="1:18" x14ac:dyDescent="0.25">
      <c r="B45" s="56" t="s">
        <v>14</v>
      </c>
      <c r="C45" s="57"/>
      <c r="D45" s="58"/>
    </row>
    <row r="46" spans="1:18" s="59" customFormat="1" x14ac:dyDescent="0.25">
      <c r="A46" s="12"/>
      <c r="B46" s="60" t="s">
        <v>39</v>
      </c>
      <c r="C46" s="61" t="s">
        <v>40</v>
      </c>
      <c r="D46" s="62" t="s">
        <v>41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249</v>
      </c>
      <c r="C47" s="64">
        <v>27</v>
      </c>
      <c r="D47" s="65">
        <v>90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248</v>
      </c>
      <c r="C48" s="64">
        <v>4.7</v>
      </c>
      <c r="D48" s="65">
        <v>20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96</v>
      </c>
      <c r="C49" s="64">
        <v>42.72</v>
      </c>
      <c r="D49" s="65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252</v>
      </c>
      <c r="C50" s="64">
        <v>540</v>
      </c>
      <c r="D50" s="65">
        <v>720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145</v>
      </c>
      <c r="C51" s="64">
        <v>4.5599999999999996</v>
      </c>
      <c r="D51" s="65">
        <v>12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251</v>
      </c>
      <c r="C52" s="64">
        <v>3.6</v>
      </c>
      <c r="D52" s="65">
        <v>5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250</v>
      </c>
      <c r="C53" s="64">
        <v>2608.65</v>
      </c>
      <c r="D53" s="65">
        <v>5425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99</v>
      </c>
      <c r="C54" s="64">
        <v>12.57</v>
      </c>
      <c r="D54" s="65">
        <v>30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SUM(C47:C54)</f>
        <v>3243.8</v>
      </c>
      <c r="D55" s="68">
        <f>SUM(D47:D54)</f>
        <v>6372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12"/>
      <c r="C56" s="54"/>
      <c r="D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56" t="s">
        <v>42</v>
      </c>
      <c r="C57" s="57"/>
      <c r="D57" s="58"/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0" t="s">
        <v>39</v>
      </c>
      <c r="C58" s="61" t="s">
        <v>40</v>
      </c>
      <c r="D58" s="62" t="s">
        <v>41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43</v>
      </c>
      <c r="C59" s="69">
        <v>64</v>
      </c>
      <c r="D59" s="70">
        <v>80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147</v>
      </c>
      <c r="C60" s="69">
        <v>24</v>
      </c>
      <c r="D60" s="70">
        <v>30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x14ac:dyDescent="0.25">
      <c r="B61" s="66" t="s">
        <v>38</v>
      </c>
      <c r="C61" s="67">
        <f>SUM(C59:C60)</f>
        <v>88</v>
      </c>
      <c r="D61" s="68">
        <f>SUM(D59:D60)</f>
        <v>110</v>
      </c>
    </row>
    <row r="63" spans="1:18" s="59" customFormat="1" x14ac:dyDescent="0.25">
      <c r="A63" s="12"/>
      <c r="B63" s="56" t="s">
        <v>18</v>
      </c>
      <c r="C63" s="57"/>
      <c r="D63" s="58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60" t="s">
        <v>39</v>
      </c>
      <c r="C64" s="61" t="s">
        <v>40</v>
      </c>
      <c r="D64" s="62" t="s">
        <v>41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3" t="s">
        <v>253</v>
      </c>
      <c r="C65" s="64">
        <v>89.6</v>
      </c>
      <c r="D65" s="65">
        <v>128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6" t="s">
        <v>38</v>
      </c>
      <c r="C66" s="67">
        <f>SUM(C65:C65)</f>
        <v>89.6</v>
      </c>
      <c r="D66" s="68">
        <f>SUM(D65:D65)</f>
        <v>128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6" t="s">
        <v>120</v>
      </c>
      <c r="C69" s="57"/>
      <c r="D69" s="58"/>
    </row>
    <row r="70" spans="1:18" x14ac:dyDescent="0.25">
      <c r="B70" s="60" t="s">
        <v>39</v>
      </c>
      <c r="C70" s="61" t="s">
        <v>40</v>
      </c>
      <c r="D70" s="62" t="s">
        <v>41</v>
      </c>
    </row>
    <row r="71" spans="1:18" x14ac:dyDescent="0.25">
      <c r="B71" s="63" t="s">
        <v>146</v>
      </c>
      <c r="C71" s="64">
        <v>14</v>
      </c>
      <c r="D71" s="65">
        <v>20</v>
      </c>
    </row>
    <row r="72" spans="1:18" x14ac:dyDescent="0.25">
      <c r="B72" s="66" t="s">
        <v>38</v>
      </c>
      <c r="C72" s="67">
        <f>SUM(C71:C71)</f>
        <v>14</v>
      </c>
      <c r="D72" s="68">
        <f>SUM(D71:D71)</f>
        <v>20</v>
      </c>
    </row>
    <row r="75" spans="1:18" s="59" customFormat="1" x14ac:dyDescent="0.25">
      <c r="A75" s="12"/>
      <c r="B75" s="56" t="s">
        <v>254</v>
      </c>
      <c r="C75" s="57"/>
      <c r="D75" s="58"/>
      <c r="J75" s="12"/>
      <c r="K75" s="12"/>
      <c r="L75" s="12"/>
      <c r="M75" s="12"/>
      <c r="N75" s="12"/>
      <c r="O75" s="12"/>
      <c r="P75" s="12"/>
      <c r="Q75" s="12"/>
      <c r="R75" s="12"/>
    </row>
    <row r="76" spans="1:18" s="59" customFormat="1" x14ac:dyDescent="0.25">
      <c r="A76" s="12"/>
      <c r="B76" s="60" t="s">
        <v>39</v>
      </c>
      <c r="C76" s="61" t="s">
        <v>40</v>
      </c>
      <c r="D76" s="62" t="s">
        <v>41</v>
      </c>
      <c r="J76" s="12"/>
      <c r="K76" s="12"/>
      <c r="L76" s="12"/>
      <c r="M76" s="12"/>
      <c r="N76" s="12"/>
      <c r="O76" s="12"/>
      <c r="P76" s="12"/>
      <c r="Q76" s="12"/>
      <c r="R76" s="12"/>
    </row>
    <row r="77" spans="1:18" s="59" customFormat="1" x14ac:dyDescent="0.25">
      <c r="A77" s="12"/>
      <c r="B77" s="63" t="s">
        <v>146</v>
      </c>
      <c r="C77" s="64">
        <v>21</v>
      </c>
      <c r="D77" s="65">
        <v>35</v>
      </c>
      <c r="J77" s="12"/>
      <c r="K77" s="12"/>
      <c r="L77" s="12"/>
      <c r="M77" s="12"/>
      <c r="N77" s="12"/>
      <c r="O77" s="12"/>
      <c r="P77" s="12"/>
      <c r="Q77" s="12"/>
      <c r="R77" s="12"/>
    </row>
    <row r="78" spans="1:18" s="59" customFormat="1" x14ac:dyDescent="0.25">
      <c r="A78" s="12"/>
      <c r="B78" s="66" t="s">
        <v>38</v>
      </c>
      <c r="C78" s="67">
        <f>SUM(C77:C77)</f>
        <v>21</v>
      </c>
      <c r="D78" s="68">
        <f>SUM(D77:D77)</f>
        <v>35</v>
      </c>
      <c r="J78" s="12"/>
      <c r="K78" s="12"/>
      <c r="L78" s="12"/>
      <c r="M78" s="12"/>
      <c r="N78" s="12"/>
      <c r="O78" s="12"/>
      <c r="P78" s="12"/>
      <c r="Q78" s="12"/>
      <c r="R78" s="12"/>
    </row>
    <row r="81" spans="1:18" s="59" customFormat="1" x14ac:dyDescent="0.25">
      <c r="A81" s="12"/>
      <c r="B81" s="56" t="s">
        <v>168</v>
      </c>
      <c r="C81" s="57"/>
      <c r="D81" s="58"/>
      <c r="J81" s="12"/>
      <c r="K81" s="12"/>
      <c r="L81" s="12"/>
      <c r="M81" s="12"/>
      <c r="N81" s="12"/>
      <c r="O81" s="12"/>
      <c r="P81" s="12"/>
      <c r="Q81" s="12"/>
      <c r="R81" s="12"/>
    </row>
    <row r="82" spans="1:18" s="59" customFormat="1" x14ac:dyDescent="0.25">
      <c r="A82" s="12"/>
      <c r="B82" s="60" t="s">
        <v>39</v>
      </c>
      <c r="C82" s="61" t="s">
        <v>40</v>
      </c>
      <c r="D82" s="62" t="s">
        <v>41</v>
      </c>
      <c r="J82" s="12"/>
      <c r="K82" s="12"/>
      <c r="L82" s="12"/>
      <c r="M82" s="12"/>
      <c r="N82" s="12"/>
      <c r="O82" s="12"/>
      <c r="P82" s="12"/>
      <c r="Q82" s="12"/>
      <c r="R82" s="12"/>
    </row>
    <row r="83" spans="1:18" s="59" customFormat="1" x14ac:dyDescent="0.25">
      <c r="A83" s="12"/>
      <c r="B83" s="63" t="s">
        <v>257</v>
      </c>
      <c r="C83" s="64">
        <v>17.5</v>
      </c>
      <c r="D83" s="65">
        <v>25</v>
      </c>
      <c r="J83" s="12"/>
      <c r="K83" s="12"/>
      <c r="L83" s="12"/>
      <c r="M83" s="12"/>
      <c r="N83" s="12"/>
      <c r="O83" s="12"/>
      <c r="P83" s="12"/>
      <c r="Q83" s="12"/>
      <c r="R83" s="12"/>
    </row>
    <row r="84" spans="1:18" s="59" customFormat="1" x14ac:dyDescent="0.25">
      <c r="A84" s="12"/>
      <c r="B84" s="66" t="s">
        <v>38</v>
      </c>
      <c r="C84" s="67">
        <f>SUM(C83:C83)</f>
        <v>17.5</v>
      </c>
      <c r="D84" s="68">
        <f>SUM(D83:D83)</f>
        <v>25</v>
      </c>
      <c r="J84" s="12"/>
      <c r="K84" s="12"/>
      <c r="L84" s="12"/>
      <c r="M84" s="12"/>
      <c r="N84" s="12"/>
      <c r="O84" s="12"/>
      <c r="P84" s="12"/>
      <c r="Q84" s="12"/>
      <c r="R84" s="12"/>
    </row>
    <row r="87" spans="1:18" x14ac:dyDescent="0.25">
      <c r="B87" s="56" t="s">
        <v>44</v>
      </c>
      <c r="C87" s="57"/>
      <c r="D87" s="58"/>
    </row>
    <row r="88" spans="1:18" x14ac:dyDescent="0.25">
      <c r="B88" s="60" t="s">
        <v>39</v>
      </c>
      <c r="C88" s="61" t="s">
        <v>40</v>
      </c>
      <c r="D88" s="62" t="s">
        <v>41</v>
      </c>
    </row>
    <row r="89" spans="1:18" x14ac:dyDescent="0.25">
      <c r="B89" s="63" t="s">
        <v>258</v>
      </c>
      <c r="C89" s="64">
        <v>130</v>
      </c>
      <c r="D89" s="65">
        <v>198</v>
      </c>
    </row>
    <row r="90" spans="1:18" x14ac:dyDescent="0.25">
      <c r="B90" s="66" t="s">
        <v>38</v>
      </c>
      <c r="C90" s="67">
        <f>SUM(C89:C89)</f>
        <v>130</v>
      </c>
      <c r="D90" s="68">
        <f>SUM(D89:D89)</f>
        <v>198</v>
      </c>
    </row>
    <row r="93" spans="1:18" x14ac:dyDescent="0.25">
      <c r="B93" s="56" t="s">
        <v>32</v>
      </c>
      <c r="C93" s="57"/>
      <c r="D93" s="58"/>
    </row>
    <row r="94" spans="1:18" x14ac:dyDescent="0.25">
      <c r="B94" s="60" t="s">
        <v>39</v>
      </c>
      <c r="C94" s="61" t="s">
        <v>40</v>
      </c>
      <c r="D94" s="62" t="s">
        <v>41</v>
      </c>
    </row>
    <row r="95" spans="1:18" x14ac:dyDescent="0.25">
      <c r="B95" s="63" t="s">
        <v>101</v>
      </c>
      <c r="C95" s="64">
        <v>80</v>
      </c>
      <c r="D95" s="65">
        <v>99.8</v>
      </c>
    </row>
    <row r="96" spans="1:18" x14ac:dyDescent="0.25">
      <c r="B96" s="66" t="s">
        <v>38</v>
      </c>
      <c r="C96" s="67">
        <f>SUBTOTAL(9,C95)</f>
        <v>80</v>
      </c>
      <c r="D96" s="68">
        <f>SUBTOTAL(9,D95)</f>
        <v>99.8</v>
      </c>
    </row>
  </sheetData>
  <autoFilter ref="A3:L40" xr:uid="{00000000-0009-0000-0000-000003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6"/>
  <sheetViews>
    <sheetView workbookViewId="0">
      <selection activeCell="B9" sqref="B9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259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43222</v>
      </c>
      <c r="B4" s="25" t="s">
        <v>19</v>
      </c>
      <c r="C4" s="26" t="s">
        <v>20</v>
      </c>
      <c r="D4" s="27" t="s">
        <v>14</v>
      </c>
      <c r="E4" s="28">
        <v>3.96</v>
      </c>
      <c r="F4" s="28">
        <f t="shared" ref="F4:F21" si="0">E4*G4</f>
        <v>3.96</v>
      </c>
      <c r="G4" s="27">
        <v>1</v>
      </c>
      <c r="H4" s="29">
        <v>15</v>
      </c>
      <c r="I4" s="30">
        <f t="shared" ref="I4:I21" si="1">H4*G4</f>
        <v>15</v>
      </c>
      <c r="J4" s="30">
        <v>4.8</v>
      </c>
      <c r="K4" s="31">
        <f t="shared" ref="K4:K21" si="2">I4-F4</f>
        <v>11.04</v>
      </c>
      <c r="L4" s="32">
        <f>K4</f>
        <v>11.04</v>
      </c>
      <c r="M4" s="33" t="s">
        <v>261</v>
      </c>
    </row>
    <row r="5" spans="1:15" x14ac:dyDescent="0.25">
      <c r="A5" s="24">
        <v>43222</v>
      </c>
      <c r="B5" s="27" t="s">
        <v>108</v>
      </c>
      <c r="C5" s="26" t="s">
        <v>109</v>
      </c>
      <c r="D5" s="27" t="s">
        <v>14</v>
      </c>
      <c r="E5" s="28">
        <v>4.5599999999999996</v>
      </c>
      <c r="F5" s="28">
        <f t="shared" si="0"/>
        <v>9.1199999999999992</v>
      </c>
      <c r="G5" s="27">
        <v>2</v>
      </c>
      <c r="H5" s="34">
        <v>12</v>
      </c>
      <c r="I5" s="30">
        <f t="shared" si="1"/>
        <v>24</v>
      </c>
      <c r="J5" s="30"/>
      <c r="K5" s="31">
        <f t="shared" si="2"/>
        <v>14.88</v>
      </c>
      <c r="L5" s="32">
        <f t="shared" ref="L5:L13" si="3">L4+K5</f>
        <v>25.92</v>
      </c>
      <c r="M5" s="35" t="s">
        <v>261</v>
      </c>
      <c r="N5" s="36"/>
      <c r="O5" s="37"/>
    </row>
    <row r="6" spans="1:15" x14ac:dyDescent="0.25">
      <c r="A6" s="24">
        <v>43223</v>
      </c>
      <c r="B6" s="27" t="s">
        <v>31</v>
      </c>
      <c r="C6" s="26" t="s">
        <v>29</v>
      </c>
      <c r="D6" s="27" t="s">
        <v>32</v>
      </c>
      <c r="E6" s="28">
        <v>40</v>
      </c>
      <c r="F6" s="28">
        <f t="shared" si="0"/>
        <v>40</v>
      </c>
      <c r="G6" s="27">
        <v>1</v>
      </c>
      <c r="H6" s="34">
        <v>49.9</v>
      </c>
      <c r="I6" s="30">
        <f t="shared" si="1"/>
        <v>49.9</v>
      </c>
      <c r="J6" s="30"/>
      <c r="K6" s="31">
        <f t="shared" si="2"/>
        <v>9.8999999999999986</v>
      </c>
      <c r="L6" s="32">
        <f t="shared" si="3"/>
        <v>35.82</v>
      </c>
      <c r="M6" s="33" t="s">
        <v>262</v>
      </c>
    </row>
    <row r="7" spans="1:15" ht="16.5" customHeight="1" x14ac:dyDescent="0.25">
      <c r="A7" s="24">
        <v>43228</v>
      </c>
      <c r="B7" s="25" t="s">
        <v>26</v>
      </c>
      <c r="C7" s="26" t="s">
        <v>16</v>
      </c>
      <c r="D7" s="27" t="s">
        <v>14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53.99</v>
      </c>
      <c r="M7" s="33" t="s">
        <v>263</v>
      </c>
    </row>
    <row r="8" spans="1:15" x14ac:dyDescent="0.25">
      <c r="A8" s="24">
        <v>43228</v>
      </c>
      <c r="B8" s="25" t="s">
        <v>65</v>
      </c>
      <c r="C8" s="26" t="s">
        <v>17</v>
      </c>
      <c r="D8" s="27" t="s">
        <v>25</v>
      </c>
      <c r="E8" s="28">
        <v>12</v>
      </c>
      <c r="F8" s="28">
        <f t="shared" si="0"/>
        <v>12</v>
      </c>
      <c r="G8" s="27">
        <v>1</v>
      </c>
      <c r="H8" s="34">
        <v>15</v>
      </c>
      <c r="I8" s="30">
        <f t="shared" si="1"/>
        <v>15</v>
      </c>
      <c r="J8" s="30"/>
      <c r="K8" s="31">
        <f t="shared" si="2"/>
        <v>3</v>
      </c>
      <c r="L8" s="32">
        <f t="shared" si="3"/>
        <v>56.99</v>
      </c>
      <c r="M8" s="33" t="s">
        <v>264</v>
      </c>
    </row>
    <row r="9" spans="1:15" x14ac:dyDescent="0.25">
      <c r="A9" s="24">
        <v>43228</v>
      </c>
      <c r="B9" s="25" t="s">
        <v>192</v>
      </c>
      <c r="C9" s="26" t="s">
        <v>29</v>
      </c>
      <c r="D9" s="27" t="s">
        <v>25</v>
      </c>
      <c r="E9" s="28">
        <v>24</v>
      </c>
      <c r="F9" s="28">
        <f t="shared" si="0"/>
        <v>24</v>
      </c>
      <c r="G9" s="27">
        <v>1</v>
      </c>
      <c r="H9" s="34">
        <v>30</v>
      </c>
      <c r="I9" s="30">
        <f t="shared" si="1"/>
        <v>30</v>
      </c>
      <c r="J9" s="30"/>
      <c r="K9" s="31">
        <f t="shared" si="2"/>
        <v>6</v>
      </c>
      <c r="L9" s="32">
        <f t="shared" si="3"/>
        <v>62.99</v>
      </c>
      <c r="M9" s="35" t="s">
        <v>265</v>
      </c>
      <c r="N9" s="36"/>
      <c r="O9" s="37"/>
    </row>
    <row r="10" spans="1:15" x14ac:dyDescent="0.25">
      <c r="A10" s="24">
        <v>43228</v>
      </c>
      <c r="B10" s="27" t="s">
        <v>266</v>
      </c>
      <c r="C10" s="26" t="s">
        <v>267</v>
      </c>
      <c r="D10" s="27" t="s">
        <v>18</v>
      </c>
      <c r="E10" s="28">
        <v>84</v>
      </c>
      <c r="F10" s="28">
        <f t="shared" si="0"/>
        <v>84</v>
      </c>
      <c r="G10" s="27">
        <v>1</v>
      </c>
      <c r="H10" s="34">
        <v>120</v>
      </c>
      <c r="I10" s="30">
        <f t="shared" si="1"/>
        <v>120</v>
      </c>
      <c r="J10" s="30"/>
      <c r="K10" s="31">
        <f t="shared" si="2"/>
        <v>36</v>
      </c>
      <c r="L10" s="32">
        <f t="shared" si="3"/>
        <v>98.990000000000009</v>
      </c>
      <c r="M10" s="33" t="s">
        <v>268</v>
      </c>
    </row>
    <row r="11" spans="1:15" x14ac:dyDescent="0.25">
      <c r="A11" s="24">
        <v>43237</v>
      </c>
      <c r="B11" s="25" t="s">
        <v>153</v>
      </c>
      <c r="C11" s="26" t="s">
        <v>17</v>
      </c>
      <c r="D11" s="27" t="s">
        <v>25</v>
      </c>
      <c r="E11" s="28">
        <v>16</v>
      </c>
      <c r="F11" s="28">
        <f t="shared" si="0"/>
        <v>16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4</v>
      </c>
      <c r="L11" s="32">
        <f t="shared" si="3"/>
        <v>102.99000000000001</v>
      </c>
      <c r="M11" s="33" t="s">
        <v>269</v>
      </c>
    </row>
    <row r="12" spans="1:15" x14ac:dyDescent="0.25">
      <c r="A12" s="24">
        <v>43237</v>
      </c>
      <c r="B12" s="25" t="s">
        <v>77</v>
      </c>
      <c r="C12" s="26" t="s">
        <v>17</v>
      </c>
      <c r="D12" s="27" t="s">
        <v>18</v>
      </c>
      <c r="E12" s="28">
        <v>11.2</v>
      </c>
      <c r="F12" s="28">
        <f t="shared" si="0"/>
        <v>11.2</v>
      </c>
      <c r="G12" s="27">
        <v>1</v>
      </c>
      <c r="H12" s="34">
        <v>16</v>
      </c>
      <c r="I12" s="30">
        <f t="shared" si="1"/>
        <v>16</v>
      </c>
      <c r="J12" s="30"/>
      <c r="K12" s="31">
        <f t="shared" si="2"/>
        <v>4.8000000000000007</v>
      </c>
      <c r="L12" s="32">
        <f t="shared" si="3"/>
        <v>107.79</v>
      </c>
      <c r="M12" s="33" t="s">
        <v>269</v>
      </c>
    </row>
    <row r="13" spans="1:15" x14ac:dyDescent="0.25">
      <c r="A13" s="24">
        <v>43242</v>
      </c>
      <c r="B13" s="79" t="s">
        <v>270</v>
      </c>
      <c r="C13" s="26" t="s">
        <v>29</v>
      </c>
      <c r="D13" s="27" t="s">
        <v>25</v>
      </c>
      <c r="E13" s="28">
        <v>31.2</v>
      </c>
      <c r="F13" s="28">
        <f t="shared" si="0"/>
        <v>31.2</v>
      </c>
      <c r="G13" s="27">
        <v>1</v>
      </c>
      <c r="H13" s="34">
        <v>39</v>
      </c>
      <c r="I13" s="30">
        <f t="shared" si="1"/>
        <v>39</v>
      </c>
      <c r="J13" s="30"/>
      <c r="K13" s="31">
        <f t="shared" si="2"/>
        <v>7.8000000000000007</v>
      </c>
      <c r="L13" s="32">
        <f t="shared" si="3"/>
        <v>115.59</v>
      </c>
      <c r="M13" s="33" t="s">
        <v>271</v>
      </c>
    </row>
    <row r="14" spans="1:15" x14ac:dyDescent="0.25">
      <c r="A14" s="39">
        <v>43242</v>
      </c>
      <c r="B14" s="27" t="s">
        <v>37</v>
      </c>
      <c r="C14" s="26" t="s">
        <v>17</v>
      </c>
      <c r="D14" s="27" t="s">
        <v>18</v>
      </c>
      <c r="E14" s="28">
        <v>11.2</v>
      </c>
      <c r="F14" s="28">
        <f t="shared" si="0"/>
        <v>11.2</v>
      </c>
      <c r="G14" s="27">
        <v>1</v>
      </c>
      <c r="H14" s="34">
        <v>16</v>
      </c>
      <c r="I14" s="30">
        <f t="shared" si="1"/>
        <v>16</v>
      </c>
      <c r="J14" s="30"/>
      <c r="K14" s="31">
        <f t="shared" si="2"/>
        <v>4.8000000000000007</v>
      </c>
      <c r="L14" s="32">
        <f t="shared" ref="L14:L24" si="4">L13+K14</f>
        <v>120.39</v>
      </c>
      <c r="M14" s="33" t="s">
        <v>271</v>
      </c>
    </row>
    <row r="15" spans="1:15" x14ac:dyDescent="0.25">
      <c r="A15" s="39">
        <v>43242</v>
      </c>
      <c r="B15" s="25" t="s">
        <v>117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4"/>
        <v>126.39</v>
      </c>
      <c r="M15" s="33" t="s">
        <v>271</v>
      </c>
    </row>
    <row r="16" spans="1:15" x14ac:dyDescent="0.25">
      <c r="A16" s="39">
        <v>43242</v>
      </c>
      <c r="B16" s="25" t="s">
        <v>153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4"/>
        <v>130.38999999999999</v>
      </c>
      <c r="M16" s="33" t="s">
        <v>272</v>
      </c>
    </row>
    <row r="17" spans="1:18" x14ac:dyDescent="0.25">
      <c r="A17" s="39">
        <v>43243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4"/>
        <v>148.56</v>
      </c>
      <c r="M17" s="33" t="s">
        <v>273</v>
      </c>
    </row>
    <row r="18" spans="1:18" x14ac:dyDescent="0.25">
      <c r="A18" s="39">
        <v>43244</v>
      </c>
      <c r="B18" s="25" t="s">
        <v>15</v>
      </c>
      <c r="C18" s="26" t="s">
        <v>16</v>
      </c>
      <c r="D18" s="27" t="s">
        <v>14</v>
      </c>
      <c r="E18" s="28">
        <v>4.1900000000000004</v>
      </c>
      <c r="F18" s="28">
        <f t="shared" si="0"/>
        <v>4.1900000000000004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5.81</v>
      </c>
      <c r="L18" s="32">
        <f t="shared" si="4"/>
        <v>154.37</v>
      </c>
      <c r="M18" s="33" t="s">
        <v>274</v>
      </c>
    </row>
    <row r="19" spans="1:18" x14ac:dyDescent="0.25">
      <c r="A19" s="39">
        <v>43245</v>
      </c>
      <c r="B19" s="27" t="s">
        <v>130</v>
      </c>
      <c r="C19" s="26" t="s">
        <v>17</v>
      </c>
      <c r="D19" s="27" t="s">
        <v>18</v>
      </c>
      <c r="E19" s="28">
        <v>11.2</v>
      </c>
      <c r="F19" s="28">
        <f t="shared" si="0"/>
        <v>11.2</v>
      </c>
      <c r="G19" s="27">
        <v>1</v>
      </c>
      <c r="H19" s="34">
        <v>16</v>
      </c>
      <c r="I19" s="30">
        <f t="shared" si="1"/>
        <v>16</v>
      </c>
      <c r="J19" s="30"/>
      <c r="K19" s="31">
        <f t="shared" si="2"/>
        <v>4.8000000000000007</v>
      </c>
      <c r="L19" s="32">
        <f t="shared" si="4"/>
        <v>159.17000000000002</v>
      </c>
      <c r="M19" s="33" t="s">
        <v>275</v>
      </c>
    </row>
    <row r="20" spans="1:18" x14ac:dyDescent="0.25">
      <c r="A20" s="39">
        <v>43245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4"/>
        <v>163.17000000000002</v>
      </c>
      <c r="M20" s="33" t="s">
        <v>276</v>
      </c>
    </row>
    <row r="21" spans="1:18" x14ac:dyDescent="0.25">
      <c r="A21" s="39">
        <v>43246</v>
      </c>
      <c r="B21" s="25" t="s">
        <v>192</v>
      </c>
      <c r="C21" s="26" t="s">
        <v>29</v>
      </c>
      <c r="D21" s="27" t="s">
        <v>25</v>
      </c>
      <c r="E21" s="28">
        <v>24</v>
      </c>
      <c r="F21" s="28">
        <f t="shared" si="0"/>
        <v>24</v>
      </c>
      <c r="G21" s="27">
        <v>1</v>
      </c>
      <c r="H21" s="34">
        <v>30</v>
      </c>
      <c r="I21" s="30">
        <f t="shared" si="1"/>
        <v>30</v>
      </c>
      <c r="J21" s="30"/>
      <c r="K21" s="31">
        <f t="shared" si="2"/>
        <v>6</v>
      </c>
      <c r="L21" s="32">
        <f t="shared" si="4"/>
        <v>169.17000000000002</v>
      </c>
      <c r="M21" s="33" t="s">
        <v>277</v>
      </c>
    </row>
    <row r="22" spans="1:18" x14ac:dyDescent="0.25">
      <c r="A22" s="39">
        <v>43250</v>
      </c>
      <c r="B22" s="27" t="s">
        <v>150</v>
      </c>
      <c r="C22" s="26" t="s">
        <v>29</v>
      </c>
      <c r="D22" s="27" t="s">
        <v>151</v>
      </c>
      <c r="E22" s="28">
        <v>18</v>
      </c>
      <c r="F22" s="28">
        <f>E22*G22</f>
        <v>18</v>
      </c>
      <c r="G22" s="27">
        <v>1</v>
      </c>
      <c r="H22" s="34">
        <v>25</v>
      </c>
      <c r="I22" s="30">
        <f>H22*G22</f>
        <v>25</v>
      </c>
      <c r="J22" s="30"/>
      <c r="K22" s="31">
        <f>I22-F22</f>
        <v>7</v>
      </c>
      <c r="L22" s="32">
        <f t="shared" si="4"/>
        <v>176.17000000000002</v>
      </c>
      <c r="M22" s="33" t="s">
        <v>278</v>
      </c>
    </row>
    <row r="23" spans="1:18" x14ac:dyDescent="0.25">
      <c r="A23" s="39">
        <v>43250</v>
      </c>
      <c r="B23" s="27" t="s">
        <v>27</v>
      </c>
      <c r="C23" s="26" t="s">
        <v>28</v>
      </c>
      <c r="D23" s="27" t="s">
        <v>14</v>
      </c>
      <c r="E23" s="28">
        <v>3</v>
      </c>
      <c r="F23" s="28">
        <f>E23*G23</f>
        <v>3</v>
      </c>
      <c r="G23" s="27">
        <v>1</v>
      </c>
      <c r="H23" s="34">
        <v>10</v>
      </c>
      <c r="I23" s="30">
        <f>H23*G23</f>
        <v>10</v>
      </c>
      <c r="J23" s="30"/>
      <c r="K23" s="31">
        <f>I23-F23</f>
        <v>7</v>
      </c>
      <c r="L23" s="32">
        <f t="shared" si="4"/>
        <v>183.17000000000002</v>
      </c>
      <c r="M23" s="33" t="s">
        <v>279</v>
      </c>
    </row>
    <row r="24" spans="1:18" x14ac:dyDescent="0.25">
      <c r="A24" s="39">
        <v>43251</v>
      </c>
      <c r="B24" s="25" t="s">
        <v>26</v>
      </c>
      <c r="C24" s="26" t="s">
        <v>16</v>
      </c>
      <c r="D24" s="27" t="s">
        <v>14</v>
      </c>
      <c r="E24" s="28">
        <v>16.829999999999998</v>
      </c>
      <c r="F24" s="28">
        <f>E24*G24</f>
        <v>16.829999999999998</v>
      </c>
      <c r="G24" s="27">
        <v>1</v>
      </c>
      <c r="H24" s="34">
        <v>35</v>
      </c>
      <c r="I24" s="30">
        <f>H24*G24</f>
        <v>35</v>
      </c>
      <c r="J24" s="30"/>
      <c r="K24" s="31">
        <f>I24-F24</f>
        <v>18.170000000000002</v>
      </c>
      <c r="L24" s="32">
        <f t="shared" si="4"/>
        <v>201.34000000000003</v>
      </c>
      <c r="M24" s="33" t="s">
        <v>280</v>
      </c>
    </row>
    <row r="25" spans="1:18" s="51" customFormat="1" ht="18.75" customHeight="1" x14ac:dyDescent="0.25">
      <c r="A25" s="41"/>
      <c r="B25" s="42" t="s">
        <v>38</v>
      </c>
      <c r="C25" s="43"/>
      <c r="D25" s="44"/>
      <c r="E25" s="45"/>
      <c r="F25" s="46">
        <f>SUBTOTAL(9,F4:F24)</f>
        <v>399.55999999999995</v>
      </c>
      <c r="G25" s="47">
        <f>SUBTOTAL(9,G4:G24)</f>
        <v>22</v>
      </c>
      <c r="H25" s="48"/>
      <c r="I25" s="46">
        <f>SUBTOTAL(9,I4:I24)</f>
        <v>600.9</v>
      </c>
      <c r="J25" s="49">
        <f>SUBTOTAL(9,J4:J24)</f>
        <v>4.8</v>
      </c>
      <c r="K25" s="49">
        <f ca="1">SUBTOTAL(9,K4:K32)</f>
        <v>201.34000000000003</v>
      </c>
      <c r="L25" s="50"/>
    </row>
    <row r="26" spans="1:18" x14ac:dyDescent="0.25">
      <c r="A26" s="2"/>
      <c r="B26" s="2"/>
      <c r="D26" s="52"/>
      <c r="E26" s="5"/>
      <c r="F26" s="5"/>
      <c r="G26" s="6"/>
      <c r="H26" s="7"/>
      <c r="I26" s="13"/>
      <c r="J26" s="14"/>
      <c r="K26" s="10"/>
      <c r="L26" s="11"/>
    </row>
    <row r="27" spans="1:18" x14ac:dyDescent="0.25">
      <c r="A27" s="2"/>
      <c r="B27" s="2"/>
      <c r="D27" s="52"/>
      <c r="E27" s="5"/>
      <c r="F27" s="5"/>
      <c r="G27" s="6"/>
      <c r="H27" s="7"/>
      <c r="I27" s="13"/>
      <c r="J27" s="14"/>
      <c r="K27" s="10"/>
      <c r="L27" s="11"/>
    </row>
    <row r="28" spans="1:18" s="53" customFormat="1" ht="18" customHeight="1" x14ac:dyDescent="0.25">
      <c r="B28" s="12"/>
      <c r="C28" s="54"/>
      <c r="D28" s="12"/>
      <c r="E28" s="55"/>
      <c r="F28" s="55"/>
      <c r="G28" s="55"/>
      <c r="H28" s="55"/>
      <c r="I28" s="55"/>
    </row>
    <row r="29" spans="1:18" x14ac:dyDescent="0.25">
      <c r="B29" s="56" t="s">
        <v>14</v>
      </c>
      <c r="C29" s="57"/>
      <c r="D29" s="58"/>
    </row>
    <row r="30" spans="1:18" s="59" customFormat="1" x14ac:dyDescent="0.25">
      <c r="A30" s="12"/>
      <c r="B30" s="60" t="s">
        <v>39</v>
      </c>
      <c r="C30" s="61" t="s">
        <v>40</v>
      </c>
      <c r="D30" s="62" t="s">
        <v>41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9" customFormat="1" x14ac:dyDescent="0.25">
      <c r="A31" s="12"/>
      <c r="B31" s="63" t="s">
        <v>201</v>
      </c>
      <c r="C31" s="64">
        <v>3</v>
      </c>
      <c r="D31" s="65">
        <v>10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9" customFormat="1" x14ac:dyDescent="0.25">
      <c r="A32" s="12"/>
      <c r="B32" s="63" t="s">
        <v>94</v>
      </c>
      <c r="C32" s="64">
        <v>3.96</v>
      </c>
      <c r="D32" s="65">
        <v>15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9" customFormat="1" x14ac:dyDescent="0.25">
      <c r="A33" s="12"/>
      <c r="B33" s="63" t="s">
        <v>283</v>
      </c>
      <c r="C33" s="64">
        <v>9.1199999999999992</v>
      </c>
      <c r="D33" s="65">
        <v>24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63" t="s">
        <v>282</v>
      </c>
      <c r="C34" s="64">
        <v>50.49</v>
      </c>
      <c r="D34" s="65">
        <v>105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63" t="s">
        <v>281</v>
      </c>
      <c r="C35" s="64">
        <v>4.1900000000000004</v>
      </c>
      <c r="D35" s="65">
        <v>10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6" t="s">
        <v>38</v>
      </c>
      <c r="C36" s="67">
        <f>SUM(C31:C35)</f>
        <v>70.759999999999991</v>
      </c>
      <c r="D36" s="68">
        <f>SUM(D31:D35)</f>
        <v>164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12"/>
      <c r="C37" s="54"/>
      <c r="D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56" t="s">
        <v>42</v>
      </c>
      <c r="C38" s="57"/>
      <c r="D38" s="58"/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0" t="s">
        <v>39</v>
      </c>
      <c r="C39" s="61" t="s">
        <v>40</v>
      </c>
      <c r="D39" s="62" t="s">
        <v>41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43</v>
      </c>
      <c r="C40" s="69">
        <v>60</v>
      </c>
      <c r="D40" s="70">
        <v>75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284</v>
      </c>
      <c r="C41" s="69">
        <v>79.2</v>
      </c>
      <c r="D41" s="70">
        <v>99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x14ac:dyDescent="0.25">
      <c r="B42" s="66" t="s">
        <v>38</v>
      </c>
      <c r="C42" s="67">
        <f>SUM(C40:C41)</f>
        <v>139.19999999999999</v>
      </c>
      <c r="D42" s="68">
        <f>SUM(D40:D41)</f>
        <v>174</v>
      </c>
    </row>
    <row r="44" spans="1:18" s="59" customFormat="1" x14ac:dyDescent="0.25">
      <c r="A44" s="12"/>
      <c r="B44" s="56" t="s">
        <v>18</v>
      </c>
      <c r="C44" s="57"/>
      <c r="D44" s="58"/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0" t="s">
        <v>39</v>
      </c>
      <c r="C45" s="61" t="s">
        <v>40</v>
      </c>
      <c r="D45" s="62" t="s">
        <v>41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63" t="s">
        <v>285</v>
      </c>
      <c r="C46" s="69">
        <v>84</v>
      </c>
      <c r="D46" s="65">
        <v>120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138</v>
      </c>
      <c r="C47" s="64">
        <v>33.6</v>
      </c>
      <c r="D47" s="65">
        <v>48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6" t="s">
        <v>38</v>
      </c>
      <c r="C48" s="67">
        <f>SUM(C46:C47)</f>
        <v>117.6</v>
      </c>
      <c r="D48" s="68">
        <f>SUM(D46:D47)</f>
        <v>168</v>
      </c>
      <c r="J48" s="12"/>
      <c r="K48" s="12"/>
      <c r="L48" s="12"/>
      <c r="M48" s="12"/>
      <c r="N48" s="12"/>
      <c r="O48" s="12"/>
      <c r="P48" s="12"/>
      <c r="Q48" s="12"/>
      <c r="R48" s="12"/>
    </row>
    <row r="51" spans="2:4" x14ac:dyDescent="0.25">
      <c r="B51" s="56" t="s">
        <v>120</v>
      </c>
      <c r="C51" s="57"/>
      <c r="D51" s="58"/>
    </row>
    <row r="52" spans="2:4" x14ac:dyDescent="0.25">
      <c r="B52" s="60" t="s">
        <v>39</v>
      </c>
      <c r="C52" s="61" t="s">
        <v>40</v>
      </c>
      <c r="D52" s="62" t="s">
        <v>41</v>
      </c>
    </row>
    <row r="53" spans="2:4" x14ac:dyDescent="0.25">
      <c r="B53" s="63" t="s">
        <v>146</v>
      </c>
      <c r="C53" s="64">
        <v>14</v>
      </c>
      <c r="D53" s="65">
        <v>20</v>
      </c>
    </row>
    <row r="54" spans="2:4" x14ac:dyDescent="0.25">
      <c r="B54" s="66" t="s">
        <v>38</v>
      </c>
      <c r="C54" s="67">
        <f>SUM(C53:C53)</f>
        <v>14</v>
      </c>
      <c r="D54" s="68">
        <f>SUM(D53:D53)</f>
        <v>20</v>
      </c>
    </row>
    <row r="57" spans="2:4" x14ac:dyDescent="0.25">
      <c r="B57" s="56" t="s">
        <v>32</v>
      </c>
      <c r="C57" s="57"/>
      <c r="D57" s="58"/>
    </row>
    <row r="58" spans="2:4" x14ac:dyDescent="0.25">
      <c r="B58" s="60" t="s">
        <v>39</v>
      </c>
      <c r="C58" s="61" t="s">
        <v>40</v>
      </c>
      <c r="D58" s="62" t="s">
        <v>41</v>
      </c>
    </row>
    <row r="59" spans="2:4" x14ac:dyDescent="0.25">
      <c r="B59" s="63" t="s">
        <v>286</v>
      </c>
      <c r="C59" s="64">
        <v>40</v>
      </c>
      <c r="D59" s="65">
        <v>49.9</v>
      </c>
    </row>
    <row r="60" spans="2:4" x14ac:dyDescent="0.25">
      <c r="B60" s="66" t="s">
        <v>38</v>
      </c>
      <c r="C60" s="67">
        <f>SUBTOTAL(9,C59)</f>
        <v>40</v>
      </c>
      <c r="D60" s="68">
        <f>SUBTOTAL(9,D59)</f>
        <v>49.9</v>
      </c>
    </row>
    <row r="63" spans="2:4" x14ac:dyDescent="0.25">
      <c r="B63" s="56" t="s">
        <v>151</v>
      </c>
      <c r="C63" s="57"/>
      <c r="D63" s="58"/>
    </row>
    <row r="64" spans="2:4" x14ac:dyDescent="0.25">
      <c r="B64" s="60" t="s">
        <v>39</v>
      </c>
      <c r="C64" s="61" t="s">
        <v>40</v>
      </c>
      <c r="D64" s="62" t="s">
        <v>41</v>
      </c>
    </row>
    <row r="65" spans="2:4" x14ac:dyDescent="0.25">
      <c r="B65" s="63" t="s">
        <v>147</v>
      </c>
      <c r="C65" s="64">
        <v>18</v>
      </c>
      <c r="D65" s="65">
        <v>25</v>
      </c>
    </row>
    <row r="66" spans="2:4" x14ac:dyDescent="0.25">
      <c r="B66" s="66" t="s">
        <v>38</v>
      </c>
      <c r="C66" s="67">
        <f>SUM(C65:C65)</f>
        <v>18</v>
      </c>
      <c r="D66" s="68">
        <f>SUM(D65:D65)</f>
        <v>25</v>
      </c>
    </row>
  </sheetData>
  <autoFilter ref="A3:L24" xr:uid="{00000000-0009-0000-0000-000004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60"/>
  <sheetViews>
    <sheetView workbookViewId="0">
      <selection activeCell="D11" sqref="D11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288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43253</v>
      </c>
      <c r="B4" s="25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21" si="0">E4*G4</f>
        <v>16.829999999999998</v>
      </c>
      <c r="G4" s="27">
        <v>1</v>
      </c>
      <c r="H4" s="29">
        <v>35</v>
      </c>
      <c r="I4" s="30">
        <f t="shared" ref="I4:I22" si="1">H4*G4</f>
        <v>35</v>
      </c>
      <c r="J4" s="30">
        <v>4.8</v>
      </c>
      <c r="K4" s="31">
        <f t="shared" ref="K4:K22" si="2">I4-F4</f>
        <v>18.170000000000002</v>
      </c>
      <c r="L4" s="32">
        <f>K4</f>
        <v>18.170000000000002</v>
      </c>
      <c r="M4" s="33" t="s">
        <v>287</v>
      </c>
    </row>
    <row r="5" spans="1:15" x14ac:dyDescent="0.25">
      <c r="A5" s="24">
        <v>43255</v>
      </c>
      <c r="B5" s="27" t="s">
        <v>81</v>
      </c>
      <c r="C5" s="26" t="s">
        <v>35</v>
      </c>
      <c r="D5" s="27" t="s">
        <v>14</v>
      </c>
      <c r="E5" s="28">
        <v>4.7</v>
      </c>
      <c r="F5" s="28">
        <f t="shared" si="0"/>
        <v>4.7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15.3</v>
      </c>
      <c r="L5" s="32">
        <f t="shared" ref="L5:L22" si="3">L4+K5</f>
        <v>33.47</v>
      </c>
      <c r="M5" s="35" t="s">
        <v>289</v>
      </c>
      <c r="N5" s="36"/>
      <c r="O5" s="37"/>
    </row>
    <row r="6" spans="1:15" x14ac:dyDescent="0.25">
      <c r="A6" s="24">
        <v>43255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40.47</v>
      </c>
      <c r="M6" s="35" t="s">
        <v>289</v>
      </c>
    </row>
    <row r="7" spans="1:15" ht="16.5" customHeight="1" x14ac:dyDescent="0.25">
      <c r="A7" s="24">
        <v>43255</v>
      </c>
      <c r="B7" s="25" t="s">
        <v>24</v>
      </c>
      <c r="C7" s="26" t="s">
        <v>17</v>
      </c>
      <c r="D7" s="27" t="s">
        <v>25</v>
      </c>
      <c r="E7" s="28">
        <v>16</v>
      </c>
      <c r="F7" s="28">
        <f t="shared" si="0"/>
        <v>16</v>
      </c>
      <c r="G7" s="27">
        <v>1</v>
      </c>
      <c r="H7" s="34">
        <v>20</v>
      </c>
      <c r="I7" s="30">
        <f t="shared" si="1"/>
        <v>20</v>
      </c>
      <c r="J7" s="30"/>
      <c r="K7" s="31">
        <f t="shared" si="2"/>
        <v>4</v>
      </c>
      <c r="L7" s="32">
        <f t="shared" si="3"/>
        <v>44.47</v>
      </c>
      <c r="M7" s="33" t="s">
        <v>290</v>
      </c>
    </row>
    <row r="8" spans="1:15" x14ac:dyDescent="0.25">
      <c r="A8" s="24">
        <v>43255</v>
      </c>
      <c r="B8" s="25" t="s">
        <v>153</v>
      </c>
      <c r="C8" s="26" t="s">
        <v>17</v>
      </c>
      <c r="D8" s="27" t="s">
        <v>25</v>
      </c>
      <c r="E8" s="28">
        <v>16</v>
      </c>
      <c r="F8" s="28">
        <f t="shared" si="0"/>
        <v>16</v>
      </c>
      <c r="G8" s="27">
        <v>1</v>
      </c>
      <c r="H8" s="34">
        <v>20</v>
      </c>
      <c r="I8" s="30">
        <f t="shared" si="1"/>
        <v>20</v>
      </c>
      <c r="J8" s="30"/>
      <c r="K8" s="31">
        <f t="shared" si="2"/>
        <v>4</v>
      </c>
      <c r="L8" s="32">
        <f t="shared" si="3"/>
        <v>48.47</v>
      </c>
      <c r="M8" s="33" t="s">
        <v>290</v>
      </c>
    </row>
    <row r="9" spans="1:15" x14ac:dyDescent="0.25">
      <c r="A9" s="24">
        <v>43258</v>
      </c>
      <c r="B9" s="27" t="s">
        <v>27</v>
      </c>
      <c r="C9" s="26" t="s">
        <v>28</v>
      </c>
      <c r="D9" s="27" t="s">
        <v>14</v>
      </c>
      <c r="E9" s="28">
        <v>3</v>
      </c>
      <c r="F9" s="28">
        <f t="shared" si="0"/>
        <v>6</v>
      </c>
      <c r="G9" s="27">
        <v>2</v>
      </c>
      <c r="H9" s="34">
        <v>10</v>
      </c>
      <c r="I9" s="30">
        <f t="shared" si="1"/>
        <v>20</v>
      </c>
      <c r="J9" s="30"/>
      <c r="K9" s="31">
        <f t="shared" si="2"/>
        <v>14</v>
      </c>
      <c r="L9" s="32">
        <f t="shared" si="3"/>
        <v>62.47</v>
      </c>
      <c r="M9" s="35" t="s">
        <v>291</v>
      </c>
      <c r="N9" s="36"/>
      <c r="O9" s="37"/>
    </row>
    <row r="10" spans="1:15" x14ac:dyDescent="0.25">
      <c r="A10" s="24">
        <v>43262</v>
      </c>
      <c r="B10" s="25" t="s">
        <v>26</v>
      </c>
      <c r="C10" s="26" t="s">
        <v>16</v>
      </c>
      <c r="D10" s="27" t="s">
        <v>14</v>
      </c>
      <c r="E10" s="28">
        <v>16.829999999999998</v>
      </c>
      <c r="F10" s="28">
        <f t="shared" si="0"/>
        <v>16.829999999999998</v>
      </c>
      <c r="G10" s="27">
        <v>1</v>
      </c>
      <c r="H10" s="34">
        <v>35</v>
      </c>
      <c r="I10" s="30">
        <f t="shared" si="1"/>
        <v>35</v>
      </c>
      <c r="J10" s="30"/>
      <c r="K10" s="31">
        <f t="shared" si="2"/>
        <v>18.170000000000002</v>
      </c>
      <c r="L10" s="32">
        <f t="shared" si="3"/>
        <v>80.64</v>
      </c>
      <c r="M10" s="33" t="s">
        <v>292</v>
      </c>
    </row>
    <row r="11" spans="1:15" x14ac:dyDescent="0.25">
      <c r="A11" s="24">
        <v>43263</v>
      </c>
      <c r="B11" s="27" t="s">
        <v>37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85.44</v>
      </c>
      <c r="M11" s="33" t="s">
        <v>293</v>
      </c>
    </row>
    <row r="12" spans="1:15" x14ac:dyDescent="0.25">
      <c r="A12" s="24">
        <v>43264</v>
      </c>
      <c r="B12" s="25" t="s">
        <v>36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91.25</v>
      </c>
      <c r="M12" s="33" t="s">
        <v>294</v>
      </c>
    </row>
    <row r="13" spans="1:15" x14ac:dyDescent="0.25">
      <c r="A13" s="24">
        <v>43265</v>
      </c>
      <c r="B13" s="27" t="s">
        <v>27</v>
      </c>
      <c r="C13" s="26" t="s">
        <v>28</v>
      </c>
      <c r="D13" s="27" t="s">
        <v>14</v>
      </c>
      <c r="E13" s="28">
        <v>3</v>
      </c>
      <c r="F13" s="28">
        <f t="shared" si="0"/>
        <v>3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7</v>
      </c>
      <c r="L13" s="32">
        <f t="shared" si="3"/>
        <v>98.25</v>
      </c>
      <c r="M13" s="33" t="s">
        <v>295</v>
      </c>
    </row>
    <row r="14" spans="1:15" x14ac:dyDescent="0.25">
      <c r="A14" s="39">
        <v>43268</v>
      </c>
      <c r="B14" s="25" t="s">
        <v>59</v>
      </c>
      <c r="C14" s="26" t="s">
        <v>13</v>
      </c>
      <c r="D14" s="27" t="s">
        <v>14</v>
      </c>
      <c r="E14" s="28">
        <v>42.718000000000004</v>
      </c>
      <c r="F14" s="28">
        <f t="shared" si="0"/>
        <v>42.718000000000004</v>
      </c>
      <c r="G14" s="27">
        <v>1</v>
      </c>
      <c r="H14" s="34">
        <v>70</v>
      </c>
      <c r="I14" s="30">
        <f t="shared" si="1"/>
        <v>70</v>
      </c>
      <c r="J14" s="30"/>
      <c r="K14" s="31">
        <f t="shared" si="2"/>
        <v>27.281999999999996</v>
      </c>
      <c r="L14" s="32">
        <f t="shared" si="3"/>
        <v>125.532</v>
      </c>
      <c r="M14" s="33" t="s">
        <v>296</v>
      </c>
    </row>
    <row r="15" spans="1:15" x14ac:dyDescent="0.25">
      <c r="A15" s="39">
        <v>43268</v>
      </c>
      <c r="B15" s="25" t="s">
        <v>26</v>
      </c>
      <c r="C15" s="26" t="s">
        <v>16</v>
      </c>
      <c r="D15" s="27" t="s">
        <v>14</v>
      </c>
      <c r="E15" s="28">
        <v>16.829999999999998</v>
      </c>
      <c r="F15" s="28">
        <f t="shared" si="0"/>
        <v>16.829999999999998</v>
      </c>
      <c r="G15" s="27">
        <v>1</v>
      </c>
      <c r="H15" s="34">
        <v>35</v>
      </c>
      <c r="I15" s="30">
        <f t="shared" si="1"/>
        <v>35</v>
      </c>
      <c r="J15" s="30"/>
      <c r="K15" s="31">
        <f t="shared" si="2"/>
        <v>18.170000000000002</v>
      </c>
      <c r="L15" s="32">
        <f t="shared" si="3"/>
        <v>143.702</v>
      </c>
      <c r="M15" s="33" t="s">
        <v>297</v>
      </c>
    </row>
    <row r="16" spans="1:15" x14ac:dyDescent="0.25">
      <c r="A16" s="39">
        <v>43269</v>
      </c>
      <c r="B16" s="25" t="s">
        <v>26</v>
      </c>
      <c r="C16" s="26" t="s">
        <v>16</v>
      </c>
      <c r="D16" s="27" t="s">
        <v>14</v>
      </c>
      <c r="E16" s="28">
        <v>16.829999999999998</v>
      </c>
      <c r="F16" s="28">
        <f t="shared" si="0"/>
        <v>16.829999999999998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18.170000000000002</v>
      </c>
      <c r="L16" s="32">
        <f t="shared" si="3"/>
        <v>161.87200000000001</v>
      </c>
      <c r="M16" s="33" t="s">
        <v>298</v>
      </c>
    </row>
    <row r="17" spans="1:15" x14ac:dyDescent="0.25">
      <c r="A17" s="39">
        <v>43269</v>
      </c>
      <c r="B17" s="27" t="s">
        <v>108</v>
      </c>
      <c r="C17" s="26" t="s">
        <v>109</v>
      </c>
      <c r="D17" s="27" t="s">
        <v>14</v>
      </c>
      <c r="E17" s="28">
        <v>4.5599999999999996</v>
      </c>
      <c r="F17" s="28">
        <f t="shared" si="0"/>
        <v>13.68</v>
      </c>
      <c r="G17" s="27">
        <v>3</v>
      </c>
      <c r="H17" s="34">
        <v>12</v>
      </c>
      <c r="I17" s="30">
        <f t="shared" si="1"/>
        <v>36</v>
      </c>
      <c r="J17" s="30"/>
      <c r="K17" s="31">
        <f t="shared" si="2"/>
        <v>22.32</v>
      </c>
      <c r="L17" s="32">
        <f t="shared" si="3"/>
        <v>184.19200000000001</v>
      </c>
      <c r="M17" s="33" t="s">
        <v>299</v>
      </c>
    </row>
    <row r="18" spans="1:15" x14ac:dyDescent="0.25">
      <c r="A18" s="39">
        <v>43269</v>
      </c>
      <c r="B18" s="25" t="s">
        <v>19</v>
      </c>
      <c r="C18" s="26" t="s">
        <v>20</v>
      </c>
      <c r="D18" s="27" t="s">
        <v>14</v>
      </c>
      <c r="E18" s="28">
        <v>3.96</v>
      </c>
      <c r="F18" s="28">
        <f t="shared" si="0"/>
        <v>3.96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11.04</v>
      </c>
      <c r="L18" s="32">
        <f t="shared" si="3"/>
        <v>195.232</v>
      </c>
      <c r="M18" s="33" t="s">
        <v>299</v>
      </c>
    </row>
    <row r="19" spans="1:15" x14ac:dyDescent="0.25">
      <c r="A19" s="39">
        <v>43269</v>
      </c>
      <c r="B19" s="25" t="s">
        <v>300</v>
      </c>
      <c r="C19" s="26" t="s">
        <v>301</v>
      </c>
      <c r="D19" s="27" t="s">
        <v>18</v>
      </c>
      <c r="E19" s="28">
        <v>15.4</v>
      </c>
      <c r="F19" s="28">
        <f t="shared" si="0"/>
        <v>15.4</v>
      </c>
      <c r="G19" s="27">
        <v>1</v>
      </c>
      <c r="H19" s="34">
        <v>22</v>
      </c>
      <c r="I19" s="30">
        <f t="shared" si="1"/>
        <v>22</v>
      </c>
      <c r="J19" s="30"/>
      <c r="K19" s="31">
        <f t="shared" si="2"/>
        <v>6.6</v>
      </c>
      <c r="L19" s="32">
        <f t="shared" si="3"/>
        <v>201.83199999999999</v>
      </c>
      <c r="M19" s="33" t="s">
        <v>299</v>
      </c>
    </row>
    <row r="20" spans="1:15" x14ac:dyDescent="0.25">
      <c r="A20" s="39">
        <v>43270</v>
      </c>
      <c r="B20" s="27" t="s">
        <v>27</v>
      </c>
      <c r="C20" s="26" t="s">
        <v>28</v>
      </c>
      <c r="D20" s="27" t="s">
        <v>14</v>
      </c>
      <c r="E20" s="28">
        <v>3</v>
      </c>
      <c r="F20" s="28">
        <f t="shared" si="0"/>
        <v>6</v>
      </c>
      <c r="G20" s="27">
        <v>2</v>
      </c>
      <c r="H20" s="34">
        <v>10</v>
      </c>
      <c r="I20" s="30">
        <f t="shared" si="1"/>
        <v>20</v>
      </c>
      <c r="J20" s="30"/>
      <c r="K20" s="31">
        <f t="shared" si="2"/>
        <v>14</v>
      </c>
      <c r="L20" s="32">
        <f t="shared" si="3"/>
        <v>215.83199999999999</v>
      </c>
      <c r="M20" s="33" t="s">
        <v>302</v>
      </c>
    </row>
    <row r="21" spans="1:15" x14ac:dyDescent="0.25">
      <c r="A21" s="39">
        <v>43272</v>
      </c>
      <c r="B21" s="25" t="s">
        <v>19</v>
      </c>
      <c r="C21" s="26" t="s">
        <v>20</v>
      </c>
      <c r="D21" s="27" t="s">
        <v>14</v>
      </c>
      <c r="E21" s="28">
        <v>3.96</v>
      </c>
      <c r="F21" s="28">
        <f t="shared" si="0"/>
        <v>7.92</v>
      </c>
      <c r="G21" s="27">
        <v>2</v>
      </c>
      <c r="H21" s="34">
        <v>15</v>
      </c>
      <c r="I21" s="30">
        <f t="shared" si="1"/>
        <v>30</v>
      </c>
      <c r="J21" s="30"/>
      <c r="K21" s="31">
        <f t="shared" si="2"/>
        <v>22.08</v>
      </c>
      <c r="L21" s="32">
        <f t="shared" si="3"/>
        <v>237.91199999999998</v>
      </c>
      <c r="M21" s="33" t="s">
        <v>303</v>
      </c>
    </row>
    <row r="22" spans="1:15" x14ac:dyDescent="0.25">
      <c r="A22" s="39">
        <v>43274</v>
      </c>
      <c r="B22" s="27" t="s">
        <v>108</v>
      </c>
      <c r="C22" s="26" t="s">
        <v>109</v>
      </c>
      <c r="D22" s="27" t="s">
        <v>14</v>
      </c>
      <c r="E22" s="28">
        <v>4.5599999999999996</v>
      </c>
      <c r="F22" s="28">
        <f t="shared" ref="F22:F30" si="4">E22*G22</f>
        <v>4.5599999999999996</v>
      </c>
      <c r="G22" s="27">
        <v>1</v>
      </c>
      <c r="H22" s="34">
        <v>12</v>
      </c>
      <c r="I22" s="30">
        <f t="shared" si="1"/>
        <v>12</v>
      </c>
      <c r="J22" s="30"/>
      <c r="K22" s="31">
        <f t="shared" si="2"/>
        <v>7.44</v>
      </c>
      <c r="L22" s="32">
        <f t="shared" si="3"/>
        <v>245.35199999999998</v>
      </c>
      <c r="M22" s="33" t="s">
        <v>304</v>
      </c>
    </row>
    <row r="23" spans="1:15" x14ac:dyDescent="0.25">
      <c r="A23" s="39">
        <v>43277</v>
      </c>
      <c r="B23" s="25" t="s">
        <v>300</v>
      </c>
      <c r="C23" s="26" t="s">
        <v>301</v>
      </c>
      <c r="D23" s="27" t="s">
        <v>18</v>
      </c>
      <c r="E23" s="28">
        <v>15.4</v>
      </c>
      <c r="F23" s="28">
        <f t="shared" si="4"/>
        <v>15.4</v>
      </c>
      <c r="G23" s="27">
        <v>1</v>
      </c>
      <c r="H23" s="34">
        <v>22</v>
      </c>
      <c r="I23" s="30">
        <f t="shared" ref="I23:I30" si="5">H23*G23</f>
        <v>22</v>
      </c>
      <c r="J23" s="30"/>
      <c r="K23" s="31">
        <f t="shared" ref="K23:K30" si="6">I23-F23</f>
        <v>6.6</v>
      </c>
      <c r="L23" s="32">
        <f t="shared" ref="L23:L30" si="7">L22+K23</f>
        <v>251.95199999999997</v>
      </c>
      <c r="M23" s="33" t="s">
        <v>305</v>
      </c>
    </row>
    <row r="24" spans="1:15" x14ac:dyDescent="0.25">
      <c r="A24" s="39">
        <v>43277</v>
      </c>
      <c r="B24" s="27" t="s">
        <v>167</v>
      </c>
      <c r="C24" s="26" t="s">
        <v>17</v>
      </c>
      <c r="D24" s="27" t="s">
        <v>168</v>
      </c>
      <c r="E24" s="28">
        <v>3.5</v>
      </c>
      <c r="F24" s="28">
        <f t="shared" si="4"/>
        <v>7</v>
      </c>
      <c r="G24" s="27">
        <v>2</v>
      </c>
      <c r="H24" s="34">
        <v>5</v>
      </c>
      <c r="I24" s="30">
        <f t="shared" si="5"/>
        <v>10</v>
      </c>
      <c r="J24" s="30"/>
      <c r="K24" s="31">
        <f t="shared" si="6"/>
        <v>3</v>
      </c>
      <c r="L24" s="32">
        <f t="shared" si="7"/>
        <v>254.95199999999997</v>
      </c>
      <c r="M24" s="33" t="s">
        <v>306</v>
      </c>
    </row>
    <row r="25" spans="1:15" x14ac:dyDescent="0.25">
      <c r="A25" s="39">
        <v>43277</v>
      </c>
      <c r="B25" s="25" t="s">
        <v>105</v>
      </c>
      <c r="C25" s="26" t="s">
        <v>17</v>
      </c>
      <c r="D25" s="27" t="s">
        <v>25</v>
      </c>
      <c r="E25" s="28">
        <v>12</v>
      </c>
      <c r="F25" s="28">
        <f t="shared" si="4"/>
        <v>12</v>
      </c>
      <c r="G25" s="27">
        <v>1</v>
      </c>
      <c r="H25" s="34">
        <v>15</v>
      </c>
      <c r="I25" s="30">
        <f t="shared" si="5"/>
        <v>15</v>
      </c>
      <c r="J25" s="30"/>
      <c r="K25" s="31">
        <f t="shared" si="6"/>
        <v>3</v>
      </c>
      <c r="L25" s="32">
        <f t="shared" si="7"/>
        <v>257.952</v>
      </c>
      <c r="M25" s="33" t="s">
        <v>306</v>
      </c>
    </row>
    <row r="26" spans="1:15" x14ac:dyDescent="0.25">
      <c r="A26" s="39">
        <v>43278</v>
      </c>
      <c r="B26" s="25" t="s">
        <v>300</v>
      </c>
      <c r="C26" s="26" t="s">
        <v>301</v>
      </c>
      <c r="D26" s="27" t="s">
        <v>18</v>
      </c>
      <c r="E26" s="28">
        <v>15.4</v>
      </c>
      <c r="F26" s="28">
        <f t="shared" si="4"/>
        <v>15.4</v>
      </c>
      <c r="G26" s="27">
        <v>1</v>
      </c>
      <c r="H26" s="34">
        <v>22</v>
      </c>
      <c r="I26" s="30">
        <f t="shared" si="5"/>
        <v>22</v>
      </c>
      <c r="J26" s="30"/>
      <c r="K26" s="31">
        <f t="shared" si="6"/>
        <v>6.6</v>
      </c>
      <c r="L26" s="32">
        <f t="shared" si="7"/>
        <v>264.55200000000002</v>
      </c>
      <c r="M26" s="33" t="s">
        <v>307</v>
      </c>
    </row>
    <row r="27" spans="1:15" x14ac:dyDescent="0.25">
      <c r="A27" s="39">
        <v>43278</v>
      </c>
      <c r="B27" s="25" t="s">
        <v>26</v>
      </c>
      <c r="C27" s="26" t="s">
        <v>16</v>
      </c>
      <c r="D27" s="27" t="s">
        <v>14</v>
      </c>
      <c r="E27" s="28">
        <v>16.829999999999998</v>
      </c>
      <c r="F27" s="28">
        <f t="shared" si="4"/>
        <v>16.829999999999998</v>
      </c>
      <c r="G27" s="27">
        <v>1</v>
      </c>
      <c r="H27" s="34">
        <v>24.5</v>
      </c>
      <c r="I27" s="30">
        <f t="shared" si="5"/>
        <v>24.5</v>
      </c>
      <c r="J27" s="30"/>
      <c r="K27" s="31">
        <f t="shared" si="6"/>
        <v>7.6700000000000017</v>
      </c>
      <c r="L27" s="32">
        <f t="shared" si="7"/>
        <v>272.22200000000004</v>
      </c>
      <c r="M27" s="73" t="s">
        <v>308</v>
      </c>
      <c r="N27" s="71" t="s">
        <v>309</v>
      </c>
      <c r="O27" s="72"/>
    </row>
    <row r="28" spans="1:15" x14ac:dyDescent="0.25">
      <c r="A28" s="39">
        <v>43279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4"/>
        <v>16</v>
      </c>
      <c r="G28" s="27">
        <v>1</v>
      </c>
      <c r="H28" s="34">
        <v>20</v>
      </c>
      <c r="I28" s="30">
        <f t="shared" si="5"/>
        <v>20</v>
      </c>
      <c r="J28" s="30"/>
      <c r="K28" s="31">
        <f t="shared" si="6"/>
        <v>4</v>
      </c>
      <c r="L28" s="32">
        <f t="shared" si="7"/>
        <v>276.22200000000004</v>
      </c>
      <c r="M28" s="33" t="s">
        <v>310</v>
      </c>
    </row>
    <row r="29" spans="1:15" x14ac:dyDescent="0.25">
      <c r="A29" s="39">
        <v>43281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4"/>
        <v>3</v>
      </c>
      <c r="G29" s="27">
        <v>1</v>
      </c>
      <c r="H29" s="34">
        <v>10</v>
      </c>
      <c r="I29" s="30">
        <f t="shared" si="5"/>
        <v>10</v>
      </c>
      <c r="J29" s="30"/>
      <c r="K29" s="31">
        <f t="shared" si="6"/>
        <v>7</v>
      </c>
      <c r="L29" s="32">
        <f t="shared" si="7"/>
        <v>283.22200000000004</v>
      </c>
      <c r="M29" s="33" t="s">
        <v>311</v>
      </c>
    </row>
    <row r="30" spans="1:15" x14ac:dyDescent="0.25">
      <c r="A30" s="39">
        <v>43281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 t="shared" si="4"/>
        <v>4.1900000000000004</v>
      </c>
      <c r="G30" s="27">
        <v>1</v>
      </c>
      <c r="H30" s="34">
        <v>10</v>
      </c>
      <c r="I30" s="30">
        <f t="shared" si="5"/>
        <v>10</v>
      </c>
      <c r="J30" s="30"/>
      <c r="K30" s="31">
        <f t="shared" si="6"/>
        <v>5.81</v>
      </c>
      <c r="L30" s="32">
        <f t="shared" si="7"/>
        <v>289.03200000000004</v>
      </c>
      <c r="M30" s="33" t="s">
        <v>312</v>
      </c>
    </row>
    <row r="31" spans="1:15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315.46799999999996</v>
      </c>
      <c r="G31" s="47">
        <f>SUBTOTAL(9,G4:G30)</f>
        <v>33</v>
      </c>
      <c r="H31" s="48"/>
      <c r="I31" s="46">
        <f>SUBTOTAL(9,I4:I30)</f>
        <v>604.5</v>
      </c>
      <c r="J31" s="49">
        <f>SUBTOTAL(9,J4:J30)</f>
        <v>4.8</v>
      </c>
      <c r="K31" s="49">
        <f ca="1">SUBTOTAL(9,K4:K38)</f>
        <v>289.03200000000004</v>
      </c>
      <c r="L31" s="50"/>
    </row>
    <row r="32" spans="1:15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314</v>
      </c>
      <c r="C37" s="64">
        <v>21</v>
      </c>
      <c r="D37" s="65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141</v>
      </c>
      <c r="C38" s="64">
        <v>11.88</v>
      </c>
      <c r="D38" s="65">
        <v>45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248</v>
      </c>
      <c r="C39" s="64">
        <v>4.7</v>
      </c>
      <c r="D39" s="65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313</v>
      </c>
      <c r="C40" s="64">
        <v>18.239999999999998</v>
      </c>
      <c r="D40" s="65">
        <v>48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315</v>
      </c>
      <c r="C41" s="64">
        <v>84.15</v>
      </c>
      <c r="D41" s="65">
        <v>164.5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96</v>
      </c>
      <c r="C42" s="64">
        <v>42.72</v>
      </c>
      <c r="D42" s="65">
        <v>70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316</v>
      </c>
      <c r="C43" s="64">
        <v>8.3800000000000008</v>
      </c>
      <c r="D43" s="65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191.07000000000002</v>
      </c>
      <c r="D44" s="68">
        <f>SUM(D37:D43)</f>
        <v>437.5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257</v>
      </c>
      <c r="C48" s="69">
        <v>60</v>
      </c>
      <c r="D48" s="70">
        <v>75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x14ac:dyDescent="0.25">
      <c r="B49" s="66" t="s">
        <v>38</v>
      </c>
      <c r="C49" s="67">
        <f>SUM(C48:C48)</f>
        <v>60</v>
      </c>
      <c r="D49" s="68">
        <f>SUM(D48:D48)</f>
        <v>75</v>
      </c>
    </row>
    <row r="51" spans="1:18" s="59" customFormat="1" x14ac:dyDescent="0.25">
      <c r="A51" s="12"/>
      <c r="B51" s="56" t="s">
        <v>18</v>
      </c>
      <c r="C51" s="57"/>
      <c r="D51" s="58"/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0" t="s">
        <v>39</v>
      </c>
      <c r="C52" s="61" t="s">
        <v>40</v>
      </c>
      <c r="D52" s="62" t="s">
        <v>41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43</v>
      </c>
      <c r="C53" s="64">
        <v>57.4</v>
      </c>
      <c r="D53" s="65">
        <v>82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6" t="s">
        <v>38</v>
      </c>
      <c r="C54" s="67">
        <f>SUM(C53:C53)</f>
        <v>57.4</v>
      </c>
      <c r="D54" s="68">
        <f>SUM(D53:D53)</f>
        <v>82</v>
      </c>
      <c r="J54" s="12"/>
      <c r="K54" s="12"/>
      <c r="L54" s="12"/>
      <c r="M54" s="12"/>
      <c r="N54" s="12"/>
      <c r="O54" s="12"/>
      <c r="P54" s="12"/>
      <c r="Q54" s="12"/>
      <c r="R54" s="12"/>
    </row>
    <row r="57" spans="1:18" x14ac:dyDescent="0.25">
      <c r="B57" s="56" t="s">
        <v>168</v>
      </c>
      <c r="C57" s="57"/>
      <c r="D57" s="58"/>
    </row>
    <row r="58" spans="1:18" x14ac:dyDescent="0.25">
      <c r="B58" s="60" t="s">
        <v>39</v>
      </c>
      <c r="C58" s="61" t="s">
        <v>40</v>
      </c>
      <c r="D58" s="62" t="s">
        <v>41</v>
      </c>
    </row>
    <row r="59" spans="1:18" x14ac:dyDescent="0.25">
      <c r="B59" s="63" t="s">
        <v>206</v>
      </c>
      <c r="C59" s="64">
        <v>7</v>
      </c>
      <c r="D59" s="65">
        <v>10</v>
      </c>
    </row>
    <row r="60" spans="1:18" x14ac:dyDescent="0.25">
      <c r="B60" s="66" t="s">
        <v>38</v>
      </c>
      <c r="C60" s="67">
        <f>SUM(C59:C59)</f>
        <v>7</v>
      </c>
      <c r="D60" s="68">
        <f>SUM(D59:D59)</f>
        <v>10</v>
      </c>
    </row>
  </sheetData>
  <autoFilter ref="A3:L30" xr:uid="{00000000-0009-0000-0000-000005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74"/>
  <sheetViews>
    <sheetView topLeftCell="A16" workbookViewId="0">
      <selection activeCell="B7" sqref="B7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317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43285</v>
      </c>
      <c r="B4" s="25" t="s">
        <v>26</v>
      </c>
      <c r="C4" s="26" t="s">
        <v>16</v>
      </c>
      <c r="D4" s="27" t="s">
        <v>14</v>
      </c>
      <c r="E4" s="28">
        <v>16.829999999999998</v>
      </c>
      <c r="F4" s="28">
        <f>E4*G4</f>
        <v>16.829999999999998</v>
      </c>
      <c r="G4" s="27">
        <v>1</v>
      </c>
      <c r="H4" s="29">
        <v>35</v>
      </c>
      <c r="I4" s="30">
        <f t="shared" ref="I4:I19" si="0">H4*G4</f>
        <v>35</v>
      </c>
      <c r="J4" s="30">
        <v>4.8</v>
      </c>
      <c r="K4" s="31">
        <f t="shared" ref="K4:K19" si="1">I4-F4</f>
        <v>18.170000000000002</v>
      </c>
      <c r="L4" s="32">
        <f>K4</f>
        <v>18.170000000000002</v>
      </c>
      <c r="M4" s="33" t="s">
        <v>318</v>
      </c>
    </row>
    <row r="5" spans="1:15" x14ac:dyDescent="0.25">
      <c r="A5" s="24">
        <v>43285</v>
      </c>
      <c r="B5" s="25" t="s">
        <v>26</v>
      </c>
      <c r="C5" s="26" t="s">
        <v>16</v>
      </c>
      <c r="D5" s="27" t="s">
        <v>14</v>
      </c>
      <c r="E5" s="28">
        <v>16.829999999999998</v>
      </c>
      <c r="F5" s="28">
        <f t="shared" ref="F5:F17" si="2">E5*G5</f>
        <v>33.659999999999997</v>
      </c>
      <c r="G5" s="27">
        <v>2</v>
      </c>
      <c r="H5" s="34">
        <v>35</v>
      </c>
      <c r="I5" s="30">
        <f>H5*G5</f>
        <v>70</v>
      </c>
      <c r="J5" s="30"/>
      <c r="K5" s="31">
        <f>I5-F5</f>
        <v>36.340000000000003</v>
      </c>
      <c r="L5" s="32">
        <f t="shared" ref="L5:L20" si="3">L4+K5</f>
        <v>54.510000000000005</v>
      </c>
      <c r="M5" s="35" t="s">
        <v>319</v>
      </c>
      <c r="N5" s="36"/>
      <c r="O5" s="37"/>
    </row>
    <row r="6" spans="1:15" x14ac:dyDescent="0.25">
      <c r="A6" s="24">
        <v>43286</v>
      </c>
      <c r="B6" s="25" t="s">
        <v>26</v>
      </c>
      <c r="C6" s="26" t="s">
        <v>16</v>
      </c>
      <c r="D6" s="27" t="s">
        <v>14</v>
      </c>
      <c r="E6" s="28">
        <v>16.829999999999998</v>
      </c>
      <c r="F6" s="28">
        <f t="shared" si="2"/>
        <v>16.829999999999998</v>
      </c>
      <c r="G6" s="27">
        <v>1</v>
      </c>
      <c r="H6" s="34">
        <v>35</v>
      </c>
      <c r="I6" s="30">
        <f t="shared" si="0"/>
        <v>35</v>
      </c>
      <c r="J6" s="30"/>
      <c r="K6" s="31">
        <f t="shared" si="1"/>
        <v>18.170000000000002</v>
      </c>
      <c r="L6" s="32">
        <f t="shared" si="3"/>
        <v>72.680000000000007</v>
      </c>
      <c r="M6" s="35" t="s">
        <v>320</v>
      </c>
    </row>
    <row r="7" spans="1:15" ht="16.5" customHeight="1" x14ac:dyDescent="0.25">
      <c r="A7" s="24">
        <v>43287</v>
      </c>
      <c r="B7" s="25" t="s">
        <v>23</v>
      </c>
      <c r="C7" s="26" t="s">
        <v>16</v>
      </c>
      <c r="D7" s="27" t="s">
        <v>14</v>
      </c>
      <c r="E7" s="28">
        <v>4.1900000000000004</v>
      </c>
      <c r="F7" s="28">
        <f t="shared" si="2"/>
        <v>4.1900000000000004</v>
      </c>
      <c r="G7" s="27">
        <v>1</v>
      </c>
      <c r="H7" s="34">
        <v>10</v>
      </c>
      <c r="I7" s="30">
        <f t="shared" si="0"/>
        <v>10</v>
      </c>
      <c r="J7" s="30"/>
      <c r="K7" s="31">
        <f t="shared" si="1"/>
        <v>5.81</v>
      </c>
      <c r="L7" s="32">
        <f t="shared" si="3"/>
        <v>78.490000000000009</v>
      </c>
      <c r="M7" s="33" t="s">
        <v>321</v>
      </c>
    </row>
    <row r="8" spans="1:15" x14ac:dyDescent="0.25">
      <c r="A8" s="24">
        <v>43288</v>
      </c>
      <c r="B8" s="27" t="s">
        <v>27</v>
      </c>
      <c r="C8" s="26" t="s">
        <v>28</v>
      </c>
      <c r="D8" s="27" t="s">
        <v>14</v>
      </c>
      <c r="E8" s="28">
        <v>3</v>
      </c>
      <c r="F8" s="28">
        <f t="shared" si="2"/>
        <v>3</v>
      </c>
      <c r="G8" s="27">
        <v>1</v>
      </c>
      <c r="H8" s="34">
        <v>10</v>
      </c>
      <c r="I8" s="30">
        <f t="shared" si="0"/>
        <v>10</v>
      </c>
      <c r="J8" s="30"/>
      <c r="K8" s="31">
        <f t="shared" si="1"/>
        <v>7</v>
      </c>
      <c r="L8" s="32">
        <f t="shared" si="3"/>
        <v>85.490000000000009</v>
      </c>
      <c r="M8" s="33" t="s">
        <v>322</v>
      </c>
    </row>
    <row r="9" spans="1:15" x14ac:dyDescent="0.25">
      <c r="A9" s="24">
        <v>43289</v>
      </c>
      <c r="B9" s="25" t="s">
        <v>26</v>
      </c>
      <c r="C9" s="26" t="s">
        <v>16</v>
      </c>
      <c r="D9" s="27" t="s">
        <v>14</v>
      </c>
      <c r="E9" s="28">
        <v>16.829999999999998</v>
      </c>
      <c r="F9" s="28">
        <f t="shared" si="2"/>
        <v>16.829999999999998</v>
      </c>
      <c r="G9" s="27">
        <v>1</v>
      </c>
      <c r="H9" s="34">
        <v>35</v>
      </c>
      <c r="I9" s="30">
        <f t="shared" si="0"/>
        <v>35</v>
      </c>
      <c r="J9" s="30"/>
      <c r="K9" s="31">
        <f t="shared" si="1"/>
        <v>18.170000000000002</v>
      </c>
      <c r="L9" s="32">
        <f t="shared" si="3"/>
        <v>103.66000000000001</v>
      </c>
      <c r="M9" s="35" t="s">
        <v>323</v>
      </c>
      <c r="N9" s="36"/>
      <c r="O9" s="37"/>
    </row>
    <row r="10" spans="1:15" x14ac:dyDescent="0.25">
      <c r="A10" s="24">
        <v>43289</v>
      </c>
      <c r="B10" s="25" t="s">
        <v>213</v>
      </c>
      <c r="C10" s="26" t="s">
        <v>17</v>
      </c>
      <c r="D10" s="27" t="s">
        <v>18</v>
      </c>
      <c r="E10" s="28">
        <v>11.2</v>
      </c>
      <c r="F10" s="28">
        <f t="shared" si="2"/>
        <v>11.2</v>
      </c>
      <c r="G10" s="27">
        <v>1</v>
      </c>
      <c r="H10" s="34">
        <v>16</v>
      </c>
      <c r="I10" s="30">
        <f t="shared" si="0"/>
        <v>16</v>
      </c>
      <c r="J10" s="30"/>
      <c r="K10" s="31">
        <f t="shared" si="1"/>
        <v>4.8000000000000007</v>
      </c>
      <c r="L10" s="32">
        <f t="shared" si="3"/>
        <v>108.46000000000001</v>
      </c>
      <c r="M10" s="33" t="s">
        <v>323</v>
      </c>
    </row>
    <row r="11" spans="1:15" x14ac:dyDescent="0.25">
      <c r="A11" s="24">
        <v>43291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si="2"/>
        <v>11.2</v>
      </c>
      <c r="G11" s="27">
        <v>1</v>
      </c>
      <c r="H11" s="34">
        <v>16</v>
      </c>
      <c r="I11" s="30">
        <f t="shared" si="0"/>
        <v>16</v>
      </c>
      <c r="J11" s="30"/>
      <c r="K11" s="31">
        <f t="shared" si="1"/>
        <v>4.8000000000000007</v>
      </c>
      <c r="L11" s="32">
        <f t="shared" si="3"/>
        <v>113.26</v>
      </c>
      <c r="M11" s="33" t="s">
        <v>324</v>
      </c>
    </row>
    <row r="12" spans="1:15" x14ac:dyDescent="0.25">
      <c r="A12" s="24">
        <v>43291</v>
      </c>
      <c r="B12" s="74" t="s">
        <v>194</v>
      </c>
      <c r="C12" s="26" t="s">
        <v>17</v>
      </c>
      <c r="D12" s="27" t="s">
        <v>326</v>
      </c>
      <c r="E12" s="28">
        <v>17.5</v>
      </c>
      <c r="F12" s="28">
        <f t="shared" si="2"/>
        <v>17.5</v>
      </c>
      <c r="G12" s="27">
        <v>1</v>
      </c>
      <c r="H12" s="34">
        <v>25</v>
      </c>
      <c r="I12" s="30">
        <f t="shared" si="0"/>
        <v>25</v>
      </c>
      <c r="J12" s="30"/>
      <c r="K12" s="31">
        <f t="shared" si="1"/>
        <v>7.5</v>
      </c>
      <c r="L12" s="32">
        <f t="shared" si="3"/>
        <v>120.76</v>
      </c>
      <c r="M12" s="33" t="s">
        <v>324</v>
      </c>
    </row>
    <row r="13" spans="1:15" x14ac:dyDescent="0.25">
      <c r="A13" s="24">
        <v>43292</v>
      </c>
      <c r="B13" s="27" t="s">
        <v>31</v>
      </c>
      <c r="C13" s="26" t="s">
        <v>29</v>
      </c>
      <c r="D13" s="27" t="s">
        <v>32</v>
      </c>
      <c r="E13" s="28">
        <v>40</v>
      </c>
      <c r="F13" s="28">
        <f t="shared" si="2"/>
        <v>40</v>
      </c>
      <c r="G13" s="27">
        <v>1</v>
      </c>
      <c r="H13" s="34">
        <v>49.9</v>
      </c>
      <c r="I13" s="30">
        <f t="shared" si="0"/>
        <v>49.9</v>
      </c>
      <c r="J13" s="30"/>
      <c r="K13" s="31">
        <f t="shared" si="1"/>
        <v>9.8999999999999986</v>
      </c>
      <c r="L13" s="32">
        <f t="shared" si="3"/>
        <v>130.66</v>
      </c>
      <c r="M13" s="33" t="s">
        <v>325</v>
      </c>
    </row>
    <row r="14" spans="1:15" x14ac:dyDescent="0.25">
      <c r="A14" s="39">
        <v>43292</v>
      </c>
      <c r="B14" s="25" t="s">
        <v>24</v>
      </c>
      <c r="C14" s="26" t="s">
        <v>17</v>
      </c>
      <c r="D14" s="27" t="s">
        <v>25</v>
      </c>
      <c r="E14" s="28">
        <v>16</v>
      </c>
      <c r="F14" s="28">
        <f t="shared" si="2"/>
        <v>16</v>
      </c>
      <c r="G14" s="27">
        <v>1</v>
      </c>
      <c r="H14" s="34">
        <v>20</v>
      </c>
      <c r="I14" s="30">
        <f t="shared" si="0"/>
        <v>20</v>
      </c>
      <c r="J14" s="30"/>
      <c r="K14" s="31">
        <f t="shared" si="1"/>
        <v>4</v>
      </c>
      <c r="L14" s="32">
        <f t="shared" si="3"/>
        <v>134.66</v>
      </c>
      <c r="M14" s="33" t="s">
        <v>327</v>
      </c>
    </row>
    <row r="15" spans="1:15" x14ac:dyDescent="0.25">
      <c r="A15" s="39">
        <v>43293</v>
      </c>
      <c r="B15" s="25" t="s">
        <v>26</v>
      </c>
      <c r="C15" s="26" t="s">
        <v>16</v>
      </c>
      <c r="D15" s="27" t="s">
        <v>14</v>
      </c>
      <c r="E15" s="28">
        <v>16.829999999999998</v>
      </c>
      <c r="F15" s="28">
        <f t="shared" si="2"/>
        <v>16.829999999999998</v>
      </c>
      <c r="G15" s="27">
        <v>1</v>
      </c>
      <c r="H15" s="34">
        <v>35</v>
      </c>
      <c r="I15" s="30">
        <f t="shared" si="0"/>
        <v>35</v>
      </c>
      <c r="J15" s="30"/>
      <c r="K15" s="31">
        <f t="shared" si="1"/>
        <v>18.170000000000002</v>
      </c>
      <c r="L15" s="32">
        <f t="shared" si="3"/>
        <v>152.82999999999998</v>
      </c>
      <c r="M15" s="33" t="s">
        <v>328</v>
      </c>
    </row>
    <row r="16" spans="1:15" x14ac:dyDescent="0.25">
      <c r="A16" s="39">
        <v>43293</v>
      </c>
      <c r="B16" s="27" t="s">
        <v>27</v>
      </c>
      <c r="C16" s="26" t="s">
        <v>28</v>
      </c>
      <c r="D16" s="27" t="s">
        <v>14</v>
      </c>
      <c r="E16" s="28">
        <v>3</v>
      </c>
      <c r="F16" s="28">
        <f t="shared" si="2"/>
        <v>3</v>
      </c>
      <c r="G16" s="27">
        <v>1</v>
      </c>
      <c r="H16" s="34">
        <v>10</v>
      </c>
      <c r="I16" s="30">
        <f t="shared" si="0"/>
        <v>10</v>
      </c>
      <c r="J16" s="30"/>
      <c r="K16" s="31">
        <f t="shared" si="1"/>
        <v>7</v>
      </c>
      <c r="L16" s="32">
        <f t="shared" si="3"/>
        <v>159.82999999999998</v>
      </c>
      <c r="M16" s="33" t="s">
        <v>329</v>
      </c>
    </row>
    <row r="17" spans="1:16" x14ac:dyDescent="0.25">
      <c r="A17" s="39">
        <v>43293</v>
      </c>
      <c r="B17" s="25" t="s">
        <v>65</v>
      </c>
      <c r="C17" s="26" t="s">
        <v>17</v>
      </c>
      <c r="D17" s="27" t="s">
        <v>25</v>
      </c>
      <c r="E17" s="28">
        <v>12</v>
      </c>
      <c r="F17" s="28">
        <f t="shared" si="2"/>
        <v>12</v>
      </c>
      <c r="G17" s="27">
        <v>1</v>
      </c>
      <c r="H17" s="34">
        <v>15</v>
      </c>
      <c r="I17" s="30">
        <f t="shared" si="0"/>
        <v>15</v>
      </c>
      <c r="J17" s="30"/>
      <c r="K17" s="31">
        <f t="shared" si="1"/>
        <v>3</v>
      </c>
      <c r="L17" s="32">
        <f t="shared" si="3"/>
        <v>162.82999999999998</v>
      </c>
      <c r="M17" s="33" t="s">
        <v>329</v>
      </c>
    </row>
    <row r="18" spans="1:16" x14ac:dyDescent="0.25">
      <c r="A18" s="39">
        <v>43297</v>
      </c>
      <c r="B18" s="25" t="s">
        <v>33</v>
      </c>
      <c r="C18" s="26" t="s">
        <v>29</v>
      </c>
      <c r="D18" s="27" t="s">
        <v>25</v>
      </c>
      <c r="E18" s="28">
        <v>28</v>
      </c>
      <c r="F18" s="28">
        <f>E18*G18</f>
        <v>84</v>
      </c>
      <c r="G18" s="27">
        <v>3</v>
      </c>
      <c r="H18" s="34">
        <v>35</v>
      </c>
      <c r="I18" s="30">
        <f t="shared" si="0"/>
        <v>105</v>
      </c>
      <c r="J18" s="30"/>
      <c r="K18" s="31">
        <f t="shared" si="1"/>
        <v>21</v>
      </c>
      <c r="L18" s="32">
        <f t="shared" si="3"/>
        <v>183.82999999999998</v>
      </c>
      <c r="M18" s="33" t="s">
        <v>330</v>
      </c>
    </row>
    <row r="19" spans="1:16" x14ac:dyDescent="0.25">
      <c r="A19" s="39">
        <v>43297</v>
      </c>
      <c r="B19" s="25" t="s">
        <v>33</v>
      </c>
      <c r="C19" s="26" t="s">
        <v>29</v>
      </c>
      <c r="D19" s="27" t="s">
        <v>25</v>
      </c>
      <c r="E19" s="28">
        <v>28</v>
      </c>
      <c r="F19" s="28">
        <f t="shared" ref="F19:F32" si="4">E19*G19</f>
        <v>28</v>
      </c>
      <c r="G19" s="27">
        <v>1</v>
      </c>
      <c r="H19" s="34">
        <v>35</v>
      </c>
      <c r="I19" s="30">
        <f t="shared" si="0"/>
        <v>35</v>
      </c>
      <c r="J19" s="30"/>
      <c r="K19" s="31">
        <f t="shared" si="1"/>
        <v>7</v>
      </c>
      <c r="L19" s="32">
        <f t="shared" si="3"/>
        <v>190.82999999999998</v>
      </c>
      <c r="M19" s="33" t="s">
        <v>331</v>
      </c>
    </row>
    <row r="20" spans="1:16" x14ac:dyDescent="0.25">
      <c r="A20" s="39">
        <v>43305</v>
      </c>
      <c r="B20" s="79" t="s">
        <v>270</v>
      </c>
      <c r="C20" s="26" t="s">
        <v>29</v>
      </c>
      <c r="D20" s="27" t="s">
        <v>25</v>
      </c>
      <c r="E20" s="28">
        <v>31.2</v>
      </c>
      <c r="F20" s="28">
        <f t="shared" si="4"/>
        <v>31.2</v>
      </c>
      <c r="G20" s="27">
        <v>1</v>
      </c>
      <c r="H20" s="34">
        <v>39</v>
      </c>
      <c r="I20" s="30">
        <f t="shared" ref="I20:I28" si="5">H20*G20</f>
        <v>39</v>
      </c>
      <c r="J20" s="30"/>
      <c r="K20" s="31">
        <f t="shared" ref="K20:K28" si="6">I20-F20</f>
        <v>7.8000000000000007</v>
      </c>
      <c r="L20" s="32">
        <f t="shared" si="3"/>
        <v>198.63</v>
      </c>
      <c r="M20" s="33" t="s">
        <v>332</v>
      </c>
    </row>
    <row r="21" spans="1:16" x14ac:dyDescent="0.25">
      <c r="A21" s="39">
        <v>43305</v>
      </c>
      <c r="B21" s="79" t="s">
        <v>333</v>
      </c>
      <c r="C21" s="26" t="s">
        <v>29</v>
      </c>
      <c r="D21" s="27" t="s">
        <v>25</v>
      </c>
      <c r="E21" s="28">
        <v>31.2</v>
      </c>
      <c r="F21" s="28">
        <f t="shared" si="4"/>
        <v>31.2</v>
      </c>
      <c r="G21" s="27">
        <v>1</v>
      </c>
      <c r="H21" s="34">
        <v>39</v>
      </c>
      <c r="I21" s="30">
        <f t="shared" si="5"/>
        <v>39</v>
      </c>
      <c r="J21" s="30"/>
      <c r="K21" s="31">
        <f t="shared" si="6"/>
        <v>7.8000000000000007</v>
      </c>
      <c r="L21" s="32">
        <f>L20+K21</f>
        <v>206.43</v>
      </c>
      <c r="M21" s="33" t="s">
        <v>332</v>
      </c>
    </row>
    <row r="22" spans="1:16" x14ac:dyDescent="0.25">
      <c r="A22" s="39">
        <v>43305</v>
      </c>
      <c r="B22" s="27" t="s">
        <v>27</v>
      </c>
      <c r="C22" s="26" t="s">
        <v>28</v>
      </c>
      <c r="D22" s="27" t="s">
        <v>14</v>
      </c>
      <c r="E22" s="28">
        <v>3</v>
      </c>
      <c r="F22" s="28">
        <f t="shared" si="4"/>
        <v>3</v>
      </c>
      <c r="G22" s="27">
        <v>1</v>
      </c>
      <c r="H22" s="34">
        <v>10</v>
      </c>
      <c r="I22" s="30">
        <f t="shared" si="5"/>
        <v>10</v>
      </c>
      <c r="J22" s="30"/>
      <c r="K22" s="31">
        <f t="shared" si="6"/>
        <v>7</v>
      </c>
      <c r="L22" s="32">
        <f t="shared" ref="L22:L32" si="7">L21+K22</f>
        <v>213.43</v>
      </c>
      <c r="M22" s="33" t="s">
        <v>332</v>
      </c>
    </row>
    <row r="23" spans="1:16" x14ac:dyDescent="0.25">
      <c r="A23" s="39">
        <v>43305</v>
      </c>
      <c r="B23" s="79" t="s">
        <v>270</v>
      </c>
      <c r="C23" s="26" t="s">
        <v>29</v>
      </c>
      <c r="D23" s="27" t="s">
        <v>25</v>
      </c>
      <c r="E23" s="28">
        <v>31.2</v>
      </c>
      <c r="F23" s="28">
        <f t="shared" si="4"/>
        <v>31.2</v>
      </c>
      <c r="G23" s="27">
        <v>1</v>
      </c>
      <c r="H23" s="34">
        <v>39</v>
      </c>
      <c r="I23" s="30">
        <f t="shared" si="5"/>
        <v>39</v>
      </c>
      <c r="J23" s="30"/>
      <c r="K23" s="31">
        <f t="shared" si="6"/>
        <v>7.8000000000000007</v>
      </c>
      <c r="L23" s="32">
        <f t="shared" si="7"/>
        <v>221.23000000000002</v>
      </c>
      <c r="M23" s="33" t="s">
        <v>334</v>
      </c>
    </row>
    <row r="24" spans="1:16" x14ac:dyDescent="0.25">
      <c r="A24" s="39">
        <v>43306</v>
      </c>
      <c r="B24" s="27" t="s">
        <v>108</v>
      </c>
      <c r="C24" s="26" t="s">
        <v>109</v>
      </c>
      <c r="D24" s="27" t="s">
        <v>14</v>
      </c>
      <c r="E24" s="28">
        <v>4.5599999999999996</v>
      </c>
      <c r="F24" s="28">
        <f t="shared" si="4"/>
        <v>4.5599999999999996</v>
      </c>
      <c r="G24" s="27">
        <v>1</v>
      </c>
      <c r="H24" s="34">
        <v>8.4</v>
      </c>
      <c r="I24" s="30">
        <f t="shared" si="5"/>
        <v>8.4</v>
      </c>
      <c r="J24" s="30"/>
      <c r="K24" s="31">
        <f t="shared" si="6"/>
        <v>3.8400000000000007</v>
      </c>
      <c r="L24" s="32">
        <f t="shared" si="7"/>
        <v>225.07000000000002</v>
      </c>
      <c r="M24" s="73" t="s">
        <v>335</v>
      </c>
      <c r="N24" s="71" t="s">
        <v>336</v>
      </c>
      <c r="O24" s="72"/>
      <c r="P24" s="72"/>
    </row>
    <row r="25" spans="1:16" x14ac:dyDescent="0.25">
      <c r="A25" s="39">
        <v>43306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 t="shared" si="4"/>
        <v>3.96</v>
      </c>
      <c r="G25" s="27">
        <v>1</v>
      </c>
      <c r="H25" s="34">
        <v>15</v>
      </c>
      <c r="I25" s="30">
        <f t="shared" si="5"/>
        <v>15</v>
      </c>
      <c r="J25" s="30"/>
      <c r="K25" s="31">
        <f t="shared" si="6"/>
        <v>11.04</v>
      </c>
      <c r="L25" s="32">
        <f t="shared" si="7"/>
        <v>236.11</v>
      </c>
      <c r="M25" s="33" t="s">
        <v>337</v>
      </c>
    </row>
    <row r="26" spans="1:16" x14ac:dyDescent="0.25">
      <c r="A26" s="39">
        <v>43307</v>
      </c>
      <c r="B26" s="27" t="s">
        <v>27</v>
      </c>
      <c r="C26" s="26" t="s">
        <v>28</v>
      </c>
      <c r="D26" s="27" t="s">
        <v>14</v>
      </c>
      <c r="E26" s="28">
        <v>3</v>
      </c>
      <c r="F26" s="28">
        <f t="shared" si="4"/>
        <v>3</v>
      </c>
      <c r="G26" s="27">
        <v>1</v>
      </c>
      <c r="H26" s="34">
        <v>10</v>
      </c>
      <c r="I26" s="30">
        <f t="shared" si="5"/>
        <v>10</v>
      </c>
      <c r="J26" s="30"/>
      <c r="K26" s="31">
        <f t="shared" si="6"/>
        <v>7</v>
      </c>
      <c r="L26" s="32">
        <f t="shared" si="7"/>
        <v>243.11</v>
      </c>
      <c r="M26" s="33" t="s">
        <v>338</v>
      </c>
    </row>
    <row r="27" spans="1:16" x14ac:dyDescent="0.25">
      <c r="A27" s="39">
        <v>43310</v>
      </c>
      <c r="B27" s="38" t="s">
        <v>47</v>
      </c>
      <c r="C27" s="26" t="s">
        <v>21</v>
      </c>
      <c r="D27" s="27" t="s">
        <v>22</v>
      </c>
      <c r="E27" s="28">
        <v>65</v>
      </c>
      <c r="F27" s="28">
        <f t="shared" si="4"/>
        <v>65</v>
      </c>
      <c r="G27" s="27">
        <v>1</v>
      </c>
      <c r="H27" s="34">
        <v>99</v>
      </c>
      <c r="I27" s="30">
        <f t="shared" si="5"/>
        <v>99</v>
      </c>
      <c r="J27" s="30"/>
      <c r="K27" s="31">
        <f t="shared" si="6"/>
        <v>34</v>
      </c>
      <c r="L27" s="32">
        <f t="shared" si="7"/>
        <v>277.11</v>
      </c>
      <c r="M27" s="35" t="s">
        <v>339</v>
      </c>
      <c r="N27" s="36"/>
      <c r="O27" s="37"/>
    </row>
    <row r="28" spans="1:16" x14ac:dyDescent="0.25">
      <c r="A28" s="39">
        <v>43310</v>
      </c>
      <c r="B28" s="27" t="s">
        <v>37</v>
      </c>
      <c r="C28" s="26" t="s">
        <v>17</v>
      </c>
      <c r="D28" s="27" t="s">
        <v>18</v>
      </c>
      <c r="E28" s="28">
        <v>11.2</v>
      </c>
      <c r="F28" s="28">
        <f t="shared" si="4"/>
        <v>11.2</v>
      </c>
      <c r="G28" s="27">
        <v>1</v>
      </c>
      <c r="H28" s="34">
        <v>16</v>
      </c>
      <c r="I28" s="30">
        <f t="shared" si="5"/>
        <v>16</v>
      </c>
      <c r="J28" s="30"/>
      <c r="K28" s="31">
        <f t="shared" si="6"/>
        <v>4.8000000000000007</v>
      </c>
      <c r="L28" s="32">
        <f t="shared" si="7"/>
        <v>281.91000000000003</v>
      </c>
      <c r="M28" s="33" t="s">
        <v>340</v>
      </c>
    </row>
    <row r="29" spans="1:16" x14ac:dyDescent="0.25">
      <c r="A29" s="39">
        <v>43312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4"/>
        <v>3</v>
      </c>
      <c r="G29" s="27">
        <v>1</v>
      </c>
      <c r="H29" s="34">
        <v>10</v>
      </c>
      <c r="I29" s="30">
        <f>H29*G29</f>
        <v>10</v>
      </c>
      <c r="J29" s="30"/>
      <c r="K29" s="31">
        <f>I29-F29</f>
        <v>7</v>
      </c>
      <c r="L29" s="32">
        <f t="shared" si="7"/>
        <v>288.91000000000003</v>
      </c>
      <c r="M29" s="33" t="s">
        <v>341</v>
      </c>
    </row>
    <row r="30" spans="1:16" x14ac:dyDescent="0.25">
      <c r="A30" s="39">
        <v>43312</v>
      </c>
      <c r="B30" s="25" t="s">
        <v>26</v>
      </c>
      <c r="C30" s="26" t="s">
        <v>16</v>
      </c>
      <c r="D30" s="27" t="s">
        <v>14</v>
      </c>
      <c r="E30" s="28">
        <v>16.829999999999998</v>
      </c>
      <c r="F30" s="28">
        <f t="shared" si="4"/>
        <v>16.829999999999998</v>
      </c>
      <c r="G30" s="27">
        <v>1</v>
      </c>
      <c r="H30" s="34">
        <v>35</v>
      </c>
      <c r="I30" s="30">
        <f>H30*G30</f>
        <v>35</v>
      </c>
      <c r="J30" s="30"/>
      <c r="K30" s="31">
        <f>I30-F30</f>
        <v>18.170000000000002</v>
      </c>
      <c r="L30" s="32">
        <f t="shared" si="7"/>
        <v>307.08000000000004</v>
      </c>
      <c r="M30" s="33" t="s">
        <v>342</v>
      </c>
    </row>
    <row r="31" spans="1:16" x14ac:dyDescent="0.25">
      <c r="A31" s="39">
        <v>43312</v>
      </c>
      <c r="B31" s="27" t="s">
        <v>84</v>
      </c>
      <c r="C31" s="26" t="s">
        <v>17</v>
      </c>
      <c r="D31" s="27" t="s">
        <v>18</v>
      </c>
      <c r="E31" s="28">
        <v>7</v>
      </c>
      <c r="F31" s="28">
        <f t="shared" si="4"/>
        <v>7</v>
      </c>
      <c r="G31" s="27">
        <v>1</v>
      </c>
      <c r="H31" s="34">
        <v>10</v>
      </c>
      <c r="I31" s="30">
        <f>H31*G31</f>
        <v>10</v>
      </c>
      <c r="J31" s="30"/>
      <c r="K31" s="31">
        <f>I31-F31</f>
        <v>3</v>
      </c>
      <c r="L31" s="32">
        <f t="shared" si="7"/>
        <v>310.08000000000004</v>
      </c>
      <c r="M31" s="33" t="s">
        <v>343</v>
      </c>
    </row>
    <row r="32" spans="1:16" x14ac:dyDescent="0.25">
      <c r="A32" s="39">
        <v>43312</v>
      </c>
      <c r="B32" s="27" t="s">
        <v>81</v>
      </c>
      <c r="C32" s="26" t="s">
        <v>35</v>
      </c>
      <c r="D32" s="27" t="s">
        <v>14</v>
      </c>
      <c r="E32" s="28">
        <v>4.7</v>
      </c>
      <c r="F32" s="28">
        <f t="shared" si="4"/>
        <v>4.7</v>
      </c>
      <c r="G32" s="27">
        <v>1</v>
      </c>
      <c r="H32" s="34">
        <v>20</v>
      </c>
      <c r="I32" s="30">
        <f>H32*G32</f>
        <v>20</v>
      </c>
      <c r="J32" s="30"/>
      <c r="K32" s="31">
        <f>I32-F32</f>
        <v>15.3</v>
      </c>
      <c r="L32" s="32">
        <f t="shared" si="7"/>
        <v>325.38000000000005</v>
      </c>
      <c r="M32" s="33" t="s">
        <v>344</v>
      </c>
    </row>
    <row r="33" spans="1:18" s="51" customFormat="1" ht="18.75" customHeight="1" x14ac:dyDescent="0.25">
      <c r="A33" s="41"/>
      <c r="B33" s="42" t="s">
        <v>38</v>
      </c>
      <c r="C33" s="43"/>
      <c r="D33" s="44"/>
      <c r="E33" s="45"/>
      <c r="F33" s="46">
        <f>SUBTOTAL(9,F4:F32)</f>
        <v>546.92000000000007</v>
      </c>
      <c r="G33" s="47">
        <f>SUBTOTAL(9,G4:G32)</f>
        <v>32</v>
      </c>
      <c r="H33" s="48"/>
      <c r="I33" s="46">
        <f>SUBTOTAL(9,I4:I32)</f>
        <v>872.3</v>
      </c>
      <c r="J33" s="49">
        <f>SUBTOTAL(9,J4:J32)</f>
        <v>4.8</v>
      </c>
      <c r="K33" s="49">
        <f ca="1">SUBTOTAL(9,K4:K40)</f>
        <v>325.38000000000005</v>
      </c>
      <c r="L33" s="50"/>
    </row>
    <row r="34" spans="1:18" x14ac:dyDescent="0.25">
      <c r="A34" s="2"/>
      <c r="B34" s="2"/>
      <c r="D34" s="52"/>
      <c r="E34" s="5"/>
      <c r="F34" s="5"/>
      <c r="G34" s="6"/>
      <c r="H34" s="7"/>
      <c r="I34" s="13"/>
      <c r="J34" s="14"/>
      <c r="K34" s="10"/>
      <c r="L34" s="11"/>
    </row>
    <row r="35" spans="1:18" x14ac:dyDescent="0.25">
      <c r="A35" s="2"/>
      <c r="B35" s="2"/>
      <c r="D35" s="52"/>
      <c r="E35" s="5"/>
      <c r="F35" s="5"/>
      <c r="G35" s="6"/>
      <c r="H35" s="7"/>
      <c r="I35" s="13"/>
      <c r="J35" s="14"/>
      <c r="K35" s="10"/>
      <c r="L35" s="11"/>
    </row>
    <row r="36" spans="1:18" s="53" customFormat="1" ht="18" customHeight="1" x14ac:dyDescent="0.25">
      <c r="B36" s="12"/>
      <c r="C36" s="54"/>
      <c r="D36" s="12"/>
      <c r="E36" s="55"/>
      <c r="F36" s="55"/>
      <c r="G36" s="55"/>
      <c r="H36" s="55"/>
      <c r="I36" s="55"/>
    </row>
    <row r="37" spans="1:18" x14ac:dyDescent="0.25">
      <c r="B37" s="56" t="s">
        <v>14</v>
      </c>
      <c r="C37" s="57"/>
      <c r="D37" s="58"/>
    </row>
    <row r="38" spans="1:18" s="59" customFormat="1" x14ac:dyDescent="0.25">
      <c r="A38" s="12"/>
      <c r="B38" s="60" t="s">
        <v>39</v>
      </c>
      <c r="C38" s="61" t="s">
        <v>40</v>
      </c>
      <c r="D38" s="62" t="s">
        <v>41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345</v>
      </c>
      <c r="C39" s="64">
        <v>15</v>
      </c>
      <c r="D39" s="65">
        <v>50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94</v>
      </c>
      <c r="C40" s="64">
        <v>3.96</v>
      </c>
      <c r="D40" s="65">
        <v>15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248</v>
      </c>
      <c r="C41" s="64">
        <v>4.7</v>
      </c>
      <c r="D41" s="65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145</v>
      </c>
      <c r="C42" s="64">
        <v>4.5599999999999996</v>
      </c>
      <c r="D42" s="65">
        <v>8.4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98</v>
      </c>
      <c r="C43" s="64">
        <v>117.81</v>
      </c>
      <c r="D43" s="65">
        <v>245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281</v>
      </c>
      <c r="C44" s="64">
        <v>4.1900000000000004</v>
      </c>
      <c r="D44" s="65">
        <v>10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6" t="s">
        <v>38</v>
      </c>
      <c r="C45" s="67">
        <f>SUM(C39:C44)</f>
        <v>150.22</v>
      </c>
      <c r="D45" s="68">
        <f>SUM(D39:D44)</f>
        <v>348.4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12"/>
      <c r="C46" s="54"/>
      <c r="D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56" t="s">
        <v>42</v>
      </c>
      <c r="C47" s="57"/>
      <c r="D47" s="58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346</v>
      </c>
      <c r="C49" s="69">
        <v>205.6</v>
      </c>
      <c r="D49" s="80">
        <v>257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206</v>
      </c>
      <c r="C50" s="69">
        <v>28</v>
      </c>
      <c r="D50" s="80">
        <v>35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x14ac:dyDescent="0.25">
      <c r="B51" s="66" t="s">
        <v>38</v>
      </c>
      <c r="C51" s="67">
        <f>SUM(C49:C50)</f>
        <v>233.6</v>
      </c>
      <c r="D51" s="68">
        <f>SUM(D49:D50)</f>
        <v>292</v>
      </c>
    </row>
    <row r="53" spans="1:18" s="59" customFormat="1" x14ac:dyDescent="0.25">
      <c r="A53" s="12"/>
      <c r="B53" s="56" t="s">
        <v>18</v>
      </c>
      <c r="C53" s="57"/>
      <c r="D53" s="58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0" t="s">
        <v>39</v>
      </c>
      <c r="C54" s="61" t="s">
        <v>40</v>
      </c>
      <c r="D54" s="62" t="s">
        <v>41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43</v>
      </c>
      <c r="C55" s="64">
        <v>40.6</v>
      </c>
      <c r="D55" s="65">
        <v>58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6" t="s">
        <v>38</v>
      </c>
      <c r="C56" s="67">
        <f>SUM(C55:C55)</f>
        <v>40.6</v>
      </c>
      <c r="D56" s="68">
        <f>SUM(D55:D55)</f>
        <v>58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6" t="s">
        <v>32</v>
      </c>
      <c r="C59" s="57"/>
      <c r="D59" s="58"/>
    </row>
    <row r="60" spans="1:18" x14ac:dyDescent="0.25">
      <c r="B60" s="60" t="s">
        <v>39</v>
      </c>
      <c r="C60" s="61" t="s">
        <v>40</v>
      </c>
      <c r="D60" s="62" t="s">
        <v>41</v>
      </c>
    </row>
    <row r="61" spans="1:18" x14ac:dyDescent="0.25">
      <c r="B61" s="63" t="s">
        <v>286</v>
      </c>
      <c r="C61" s="64">
        <v>40</v>
      </c>
      <c r="D61" s="65">
        <v>49.9</v>
      </c>
    </row>
    <row r="62" spans="1:18" x14ac:dyDescent="0.25">
      <c r="B62" s="66" t="s">
        <v>38</v>
      </c>
      <c r="C62" s="67">
        <f>SUBTOTAL(9,C61)</f>
        <v>40</v>
      </c>
      <c r="D62" s="68">
        <f>SUBTOTAL(9,D61)</f>
        <v>49.9</v>
      </c>
    </row>
    <row r="65" spans="2:4" x14ac:dyDescent="0.25">
      <c r="B65" s="56" t="s">
        <v>44</v>
      </c>
      <c r="C65" s="57"/>
      <c r="D65" s="58"/>
    </row>
    <row r="66" spans="2:4" x14ac:dyDescent="0.25">
      <c r="B66" s="60" t="s">
        <v>39</v>
      </c>
      <c r="C66" s="61" t="s">
        <v>40</v>
      </c>
      <c r="D66" s="62" t="s">
        <v>41</v>
      </c>
    </row>
    <row r="67" spans="2:4" x14ac:dyDescent="0.25">
      <c r="B67" s="63" t="s">
        <v>45</v>
      </c>
      <c r="C67" s="64">
        <v>65</v>
      </c>
      <c r="D67" s="65">
        <v>99</v>
      </c>
    </row>
    <row r="68" spans="2:4" x14ac:dyDescent="0.25">
      <c r="B68" s="66" t="s">
        <v>38</v>
      </c>
      <c r="C68" s="67">
        <f>SUM(C67:C67)</f>
        <v>65</v>
      </c>
      <c r="D68" s="68">
        <f>SUM(D67:D67)</f>
        <v>99</v>
      </c>
    </row>
    <row r="71" spans="2:4" x14ac:dyDescent="0.25">
      <c r="B71" s="56" t="s">
        <v>347</v>
      </c>
      <c r="C71" s="57"/>
      <c r="D71" s="58"/>
    </row>
    <row r="72" spans="2:4" x14ac:dyDescent="0.25">
      <c r="B72" s="60" t="s">
        <v>39</v>
      </c>
      <c r="C72" s="61" t="s">
        <v>40</v>
      </c>
      <c r="D72" s="62" t="s">
        <v>41</v>
      </c>
    </row>
    <row r="73" spans="2:4" x14ac:dyDescent="0.25">
      <c r="B73" s="63" t="s">
        <v>257</v>
      </c>
      <c r="C73" s="64">
        <v>17.5</v>
      </c>
      <c r="D73" s="65">
        <v>25</v>
      </c>
    </row>
    <row r="74" spans="2:4" x14ac:dyDescent="0.25">
      <c r="B74" s="66" t="s">
        <v>38</v>
      </c>
      <c r="C74" s="67">
        <f>SUM(C73:C73)</f>
        <v>17.5</v>
      </c>
      <c r="D74" s="68">
        <f>SUM(D73:D73)</f>
        <v>25</v>
      </c>
    </row>
  </sheetData>
  <autoFilter ref="A3:L32" xr:uid="{00000000-0009-0000-0000-000006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24"/>
  <sheetViews>
    <sheetView topLeftCell="A88" workbookViewId="0">
      <selection activeCell="B109" sqref="B109:D112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348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43315</v>
      </c>
      <c r="B4" s="25" t="s">
        <v>349</v>
      </c>
      <c r="C4" s="26" t="s">
        <v>16</v>
      </c>
      <c r="D4" s="27" t="s">
        <v>14</v>
      </c>
      <c r="E4" s="28">
        <v>4.1900000000000004</v>
      </c>
      <c r="F4" s="28">
        <f t="shared" ref="F4:F9" si="0">E4*G4</f>
        <v>4.1900000000000004</v>
      </c>
      <c r="G4" s="27">
        <v>1</v>
      </c>
      <c r="H4" s="29">
        <v>10</v>
      </c>
      <c r="I4" s="30">
        <f t="shared" ref="I4:I27" si="1">H4*G4</f>
        <v>10</v>
      </c>
      <c r="J4" s="30">
        <v>4.8</v>
      </c>
      <c r="K4" s="31">
        <f t="shared" ref="K4:K27" si="2">I4-F4</f>
        <v>5.81</v>
      </c>
      <c r="L4" s="32">
        <f>K4</f>
        <v>5.81</v>
      </c>
      <c r="M4" s="33" t="s">
        <v>350</v>
      </c>
    </row>
    <row r="5" spans="1:15" x14ac:dyDescent="0.25">
      <c r="A5" s="24">
        <v>43315</v>
      </c>
      <c r="B5" s="25" t="s">
        <v>36</v>
      </c>
      <c r="C5" s="26" t="s">
        <v>16</v>
      </c>
      <c r="D5" s="27" t="s">
        <v>14</v>
      </c>
      <c r="E5" s="28">
        <v>4.1900000000000004</v>
      </c>
      <c r="F5" s="28">
        <f t="shared" si="0"/>
        <v>4.1900000000000004</v>
      </c>
      <c r="G5" s="27">
        <v>1</v>
      </c>
      <c r="H5" s="34">
        <v>10</v>
      </c>
      <c r="I5" s="30">
        <f t="shared" si="1"/>
        <v>10</v>
      </c>
      <c r="J5" s="30"/>
      <c r="K5" s="31">
        <f t="shared" si="2"/>
        <v>5.81</v>
      </c>
      <c r="L5" s="32">
        <f t="shared" ref="L5:L14" si="3">L4+K5</f>
        <v>11.62</v>
      </c>
      <c r="M5" s="35" t="s">
        <v>350</v>
      </c>
      <c r="N5" s="36"/>
      <c r="O5" s="37"/>
    </row>
    <row r="6" spans="1:15" x14ac:dyDescent="0.25">
      <c r="A6" s="24">
        <v>43315</v>
      </c>
      <c r="B6" s="25" t="s">
        <v>26</v>
      </c>
      <c r="C6" s="26" t="s">
        <v>16</v>
      </c>
      <c r="D6" s="27" t="s">
        <v>14</v>
      </c>
      <c r="E6" s="28">
        <v>16.829999999999998</v>
      </c>
      <c r="F6" s="28">
        <f t="shared" si="0"/>
        <v>16.829999999999998</v>
      </c>
      <c r="G6" s="27">
        <v>1</v>
      </c>
      <c r="H6" s="34">
        <v>35</v>
      </c>
      <c r="I6" s="30">
        <f t="shared" si="1"/>
        <v>35</v>
      </c>
      <c r="J6" s="30"/>
      <c r="K6" s="31">
        <f t="shared" si="2"/>
        <v>18.170000000000002</v>
      </c>
      <c r="L6" s="32">
        <f t="shared" si="3"/>
        <v>29.79</v>
      </c>
      <c r="M6" s="35" t="s">
        <v>351</v>
      </c>
    </row>
    <row r="7" spans="1:15" ht="16.5" customHeight="1" x14ac:dyDescent="0.25">
      <c r="A7" s="24">
        <v>43321</v>
      </c>
      <c r="B7" s="27" t="s">
        <v>34</v>
      </c>
      <c r="C7" s="26" t="s">
        <v>35</v>
      </c>
      <c r="D7" s="27" t="s">
        <v>14</v>
      </c>
      <c r="E7" s="28">
        <v>4.7</v>
      </c>
      <c r="F7" s="28">
        <f t="shared" si="0"/>
        <v>4.7</v>
      </c>
      <c r="G7" s="27">
        <v>1</v>
      </c>
      <c r="H7" s="34">
        <v>20</v>
      </c>
      <c r="I7" s="30">
        <f t="shared" si="1"/>
        <v>20</v>
      </c>
      <c r="J7" s="30"/>
      <c r="K7" s="31">
        <f t="shared" si="2"/>
        <v>15.3</v>
      </c>
      <c r="L7" s="32">
        <f t="shared" si="3"/>
        <v>45.09</v>
      </c>
      <c r="M7" s="33" t="s">
        <v>352</v>
      </c>
    </row>
    <row r="8" spans="1:15" x14ac:dyDescent="0.25">
      <c r="A8" s="24">
        <v>43322</v>
      </c>
      <c r="B8" s="25" t="s">
        <v>19</v>
      </c>
      <c r="C8" s="26" t="s">
        <v>20</v>
      </c>
      <c r="D8" s="27" t="s">
        <v>14</v>
      </c>
      <c r="E8" s="28">
        <v>3.96</v>
      </c>
      <c r="F8" s="28">
        <f t="shared" si="0"/>
        <v>3.96</v>
      </c>
      <c r="G8" s="27">
        <v>1</v>
      </c>
      <c r="H8" s="34">
        <v>15</v>
      </c>
      <c r="I8" s="30">
        <f t="shared" si="1"/>
        <v>15</v>
      </c>
      <c r="J8" s="30"/>
      <c r="K8" s="31">
        <f t="shared" si="2"/>
        <v>11.04</v>
      </c>
      <c r="L8" s="32">
        <f t="shared" si="3"/>
        <v>56.13</v>
      </c>
      <c r="M8" s="33" t="s">
        <v>353</v>
      </c>
    </row>
    <row r="9" spans="1:15" x14ac:dyDescent="0.25">
      <c r="A9" s="24">
        <v>43323</v>
      </c>
      <c r="B9" s="27" t="s">
        <v>222</v>
      </c>
      <c r="C9" s="26" t="s">
        <v>17</v>
      </c>
      <c r="D9" s="27" t="s">
        <v>223</v>
      </c>
      <c r="E9" s="28">
        <v>21</v>
      </c>
      <c r="F9" s="28">
        <f t="shared" si="0"/>
        <v>21</v>
      </c>
      <c r="G9" s="27">
        <v>1</v>
      </c>
      <c r="H9" s="34">
        <v>35</v>
      </c>
      <c r="I9" s="30">
        <f t="shared" si="1"/>
        <v>35</v>
      </c>
      <c r="J9" s="30"/>
      <c r="K9" s="31">
        <f t="shared" si="2"/>
        <v>14</v>
      </c>
      <c r="L9" s="32">
        <f t="shared" si="3"/>
        <v>70.13</v>
      </c>
      <c r="M9" s="35" t="s">
        <v>354</v>
      </c>
      <c r="N9" s="36"/>
      <c r="O9" s="37"/>
    </row>
    <row r="10" spans="1:15" x14ac:dyDescent="0.25">
      <c r="A10" s="24">
        <v>43323</v>
      </c>
      <c r="B10" s="25" t="s">
        <v>355</v>
      </c>
      <c r="C10" s="26" t="s">
        <v>17</v>
      </c>
      <c r="D10" s="27" t="s">
        <v>223</v>
      </c>
      <c r="E10" s="28">
        <v>16.8</v>
      </c>
      <c r="F10" s="28">
        <f>E10*G10</f>
        <v>16.8</v>
      </c>
      <c r="G10" s="27">
        <v>1</v>
      </c>
      <c r="H10" s="34">
        <v>28</v>
      </c>
      <c r="I10" s="30">
        <f t="shared" si="1"/>
        <v>28</v>
      </c>
      <c r="J10" s="30"/>
      <c r="K10" s="31">
        <f t="shared" si="2"/>
        <v>11.2</v>
      </c>
      <c r="L10" s="32">
        <f t="shared" si="3"/>
        <v>81.33</v>
      </c>
      <c r="M10" s="33" t="s">
        <v>354</v>
      </c>
    </row>
    <row r="11" spans="1:15" x14ac:dyDescent="0.25">
      <c r="A11" s="24">
        <v>43323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ref="F11:F26" si="4">E11*G11</f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86.13</v>
      </c>
      <c r="M11" s="33" t="s">
        <v>354</v>
      </c>
    </row>
    <row r="12" spans="1:15" x14ac:dyDescent="0.25">
      <c r="A12" s="24">
        <v>43323</v>
      </c>
      <c r="B12" s="27" t="s">
        <v>31</v>
      </c>
      <c r="C12" s="26" t="s">
        <v>29</v>
      </c>
      <c r="D12" s="27" t="s">
        <v>32</v>
      </c>
      <c r="E12" s="28">
        <v>40</v>
      </c>
      <c r="F12" s="28">
        <f t="shared" si="4"/>
        <v>40</v>
      </c>
      <c r="G12" s="27">
        <v>1</v>
      </c>
      <c r="H12" s="34">
        <v>49.9</v>
      </c>
      <c r="I12" s="30">
        <f t="shared" si="1"/>
        <v>49.9</v>
      </c>
      <c r="J12" s="30"/>
      <c r="K12" s="31">
        <f t="shared" si="2"/>
        <v>9.8999999999999986</v>
      </c>
      <c r="L12" s="32">
        <f t="shared" si="3"/>
        <v>96.03</v>
      </c>
      <c r="M12" s="33" t="s">
        <v>358</v>
      </c>
    </row>
    <row r="13" spans="1:15" x14ac:dyDescent="0.25">
      <c r="A13" s="24">
        <v>43323</v>
      </c>
      <c r="B13" s="25" t="s">
        <v>356</v>
      </c>
      <c r="C13" s="26" t="s">
        <v>29</v>
      </c>
      <c r="D13" s="27" t="s">
        <v>357</v>
      </c>
      <c r="E13" s="28">
        <v>28</v>
      </c>
      <c r="F13" s="28">
        <f t="shared" si="4"/>
        <v>28</v>
      </c>
      <c r="G13" s="27">
        <v>1</v>
      </c>
      <c r="H13" s="34">
        <v>40</v>
      </c>
      <c r="I13" s="30">
        <f t="shared" si="1"/>
        <v>40</v>
      </c>
      <c r="J13" s="30"/>
      <c r="K13" s="31">
        <f t="shared" si="2"/>
        <v>12</v>
      </c>
      <c r="L13" s="32">
        <f t="shared" si="3"/>
        <v>108.03</v>
      </c>
      <c r="M13" s="33" t="s">
        <v>358</v>
      </c>
    </row>
    <row r="14" spans="1:15" x14ac:dyDescent="0.25">
      <c r="A14" s="24">
        <v>43323</v>
      </c>
      <c r="B14" s="25" t="s">
        <v>19</v>
      </c>
      <c r="C14" s="26" t="s">
        <v>20</v>
      </c>
      <c r="D14" s="27" t="s">
        <v>14</v>
      </c>
      <c r="E14" s="28">
        <v>3.96</v>
      </c>
      <c r="F14" s="28">
        <f t="shared" si="4"/>
        <v>3.96</v>
      </c>
      <c r="G14" s="27">
        <v>1</v>
      </c>
      <c r="H14" s="34">
        <v>15</v>
      </c>
      <c r="I14" s="30">
        <f t="shared" si="1"/>
        <v>15</v>
      </c>
      <c r="J14" s="30"/>
      <c r="K14" s="31">
        <f t="shared" si="2"/>
        <v>11.04</v>
      </c>
      <c r="L14" s="32">
        <f t="shared" si="3"/>
        <v>119.07</v>
      </c>
      <c r="M14" s="33" t="s">
        <v>359</v>
      </c>
    </row>
    <row r="15" spans="1:15" x14ac:dyDescent="0.25">
      <c r="A15" s="24">
        <v>43323</v>
      </c>
      <c r="B15" s="25" t="s">
        <v>24</v>
      </c>
      <c r="C15" s="26" t="s">
        <v>17</v>
      </c>
      <c r="D15" s="27" t="s">
        <v>25</v>
      </c>
      <c r="E15" s="28">
        <v>16</v>
      </c>
      <c r="F15" s="28">
        <f t="shared" si="4"/>
        <v>16</v>
      </c>
      <c r="G15" s="27">
        <v>1</v>
      </c>
      <c r="H15" s="34">
        <v>20</v>
      </c>
      <c r="I15" s="30">
        <f t="shared" si="1"/>
        <v>20</v>
      </c>
      <c r="J15" s="30"/>
      <c r="K15" s="31">
        <f t="shared" si="2"/>
        <v>4</v>
      </c>
      <c r="L15" s="32">
        <f>L14+K15</f>
        <v>123.07</v>
      </c>
      <c r="M15" s="33" t="s">
        <v>360</v>
      </c>
    </row>
    <row r="16" spans="1:15" x14ac:dyDescent="0.25">
      <c r="A16" s="24">
        <v>43323</v>
      </c>
      <c r="B16" s="25" t="s">
        <v>26</v>
      </c>
      <c r="C16" s="26" t="s">
        <v>16</v>
      </c>
      <c r="D16" s="27" t="s">
        <v>14</v>
      </c>
      <c r="E16" s="28">
        <v>16.829999999999998</v>
      </c>
      <c r="F16" s="28">
        <f t="shared" si="4"/>
        <v>16.829999999999998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18.170000000000002</v>
      </c>
      <c r="L16" s="32">
        <f>L15+K16</f>
        <v>141.24</v>
      </c>
      <c r="M16" s="33" t="s">
        <v>360</v>
      </c>
    </row>
    <row r="17" spans="1:16" x14ac:dyDescent="0.25">
      <c r="A17" s="24">
        <v>43323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si="4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>L16+K17</f>
        <v>159.41000000000003</v>
      </c>
      <c r="M17" s="33" t="s">
        <v>361</v>
      </c>
    </row>
    <row r="18" spans="1:16" x14ac:dyDescent="0.25">
      <c r="A18" s="39">
        <v>372046</v>
      </c>
      <c r="B18" s="27" t="s">
        <v>84</v>
      </c>
      <c r="C18" s="26" t="s">
        <v>17</v>
      </c>
      <c r="D18" s="27" t="s">
        <v>18</v>
      </c>
      <c r="E18" s="28">
        <v>7</v>
      </c>
      <c r="F18" s="28">
        <f>E18*G18</f>
        <v>7</v>
      </c>
      <c r="G18" s="27">
        <v>1</v>
      </c>
      <c r="H18" s="34">
        <v>10</v>
      </c>
      <c r="I18" s="30">
        <f>H18*G18</f>
        <v>10</v>
      </c>
      <c r="J18" s="30"/>
      <c r="K18" s="31">
        <f>I18-F18</f>
        <v>3</v>
      </c>
      <c r="L18" s="32">
        <f>L17+K18</f>
        <v>162.41000000000003</v>
      </c>
      <c r="M18" s="33" t="s">
        <v>362</v>
      </c>
    </row>
    <row r="19" spans="1:16" x14ac:dyDescent="0.25">
      <c r="A19" s="39">
        <v>372046</v>
      </c>
      <c r="B19" s="27" t="s">
        <v>27</v>
      </c>
      <c r="C19" s="26" t="s">
        <v>28</v>
      </c>
      <c r="D19" s="27" t="s">
        <v>14</v>
      </c>
      <c r="E19" s="28">
        <v>3</v>
      </c>
      <c r="F19" s="28">
        <f t="shared" si="4"/>
        <v>3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7</v>
      </c>
      <c r="L19" s="32">
        <f>L17+K19</f>
        <v>166.41000000000003</v>
      </c>
      <c r="M19" s="33" t="s">
        <v>362</v>
      </c>
    </row>
    <row r="20" spans="1:16" x14ac:dyDescent="0.25">
      <c r="A20" s="39">
        <v>43329</v>
      </c>
      <c r="B20" s="25" t="s">
        <v>19</v>
      </c>
      <c r="C20" s="26" t="s">
        <v>20</v>
      </c>
      <c r="D20" s="27" t="s">
        <v>14</v>
      </c>
      <c r="E20" s="28">
        <v>3.96</v>
      </c>
      <c r="F20" s="28">
        <f t="shared" si="4"/>
        <v>3.96</v>
      </c>
      <c r="G20" s="27">
        <v>1</v>
      </c>
      <c r="H20" s="34">
        <v>15</v>
      </c>
      <c r="I20" s="30">
        <f t="shared" si="1"/>
        <v>15</v>
      </c>
      <c r="J20" s="30"/>
      <c r="K20" s="31">
        <f t="shared" si="2"/>
        <v>11.04</v>
      </c>
      <c r="L20" s="32">
        <f>L19+K20</f>
        <v>177.45000000000002</v>
      </c>
      <c r="M20" s="33" t="s">
        <v>363</v>
      </c>
    </row>
    <row r="21" spans="1:16" x14ac:dyDescent="0.25">
      <c r="A21" s="39">
        <v>43330</v>
      </c>
      <c r="B21" s="27" t="s">
        <v>167</v>
      </c>
      <c r="C21" s="26" t="s">
        <v>17</v>
      </c>
      <c r="D21" s="27" t="s">
        <v>168</v>
      </c>
      <c r="E21" s="28">
        <v>3.5</v>
      </c>
      <c r="F21" s="28">
        <f t="shared" si="4"/>
        <v>3.5</v>
      </c>
      <c r="G21" s="27">
        <v>1</v>
      </c>
      <c r="H21" s="34">
        <v>5</v>
      </c>
      <c r="I21" s="30">
        <f t="shared" si="1"/>
        <v>5</v>
      </c>
      <c r="J21" s="30"/>
      <c r="K21" s="31">
        <f t="shared" si="2"/>
        <v>1.5</v>
      </c>
      <c r="L21" s="32">
        <f>L20+K21</f>
        <v>178.95000000000002</v>
      </c>
      <c r="M21" s="33" t="s">
        <v>364</v>
      </c>
    </row>
    <row r="22" spans="1:16" x14ac:dyDescent="0.25">
      <c r="A22" s="39">
        <v>43330</v>
      </c>
      <c r="B22" s="25" t="s">
        <v>213</v>
      </c>
      <c r="C22" s="26" t="s">
        <v>17</v>
      </c>
      <c r="D22" s="27" t="s">
        <v>18</v>
      </c>
      <c r="E22" s="28">
        <v>11.2</v>
      </c>
      <c r="F22" s="28">
        <f t="shared" si="4"/>
        <v>11.2</v>
      </c>
      <c r="G22" s="27">
        <v>1</v>
      </c>
      <c r="H22" s="34">
        <v>16</v>
      </c>
      <c r="I22" s="30">
        <f t="shared" si="1"/>
        <v>16</v>
      </c>
      <c r="J22" s="30"/>
      <c r="K22" s="31">
        <f t="shared" si="2"/>
        <v>4.8000000000000007</v>
      </c>
      <c r="L22" s="32">
        <f>L21+K22</f>
        <v>183.75000000000003</v>
      </c>
      <c r="M22" s="33" t="s">
        <v>364</v>
      </c>
    </row>
    <row r="23" spans="1:16" x14ac:dyDescent="0.25">
      <c r="A23" s="39">
        <v>43330</v>
      </c>
      <c r="B23" s="25" t="s">
        <v>117</v>
      </c>
      <c r="C23" s="26" t="s">
        <v>17</v>
      </c>
      <c r="D23" s="27" t="s">
        <v>120</v>
      </c>
      <c r="E23" s="28">
        <v>14</v>
      </c>
      <c r="F23" s="28">
        <f t="shared" si="4"/>
        <v>14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6</v>
      </c>
      <c r="L23" s="32">
        <f>L22+K23</f>
        <v>189.75000000000003</v>
      </c>
      <c r="M23" s="33" t="s">
        <v>364</v>
      </c>
    </row>
    <row r="24" spans="1:16" x14ac:dyDescent="0.25">
      <c r="A24" s="39">
        <v>43330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4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>L23+K24</f>
        <v>193.75000000000003</v>
      </c>
      <c r="M24" s="33" t="s">
        <v>365</v>
      </c>
    </row>
    <row r="25" spans="1:16" x14ac:dyDescent="0.25">
      <c r="A25" s="39">
        <v>43330</v>
      </c>
      <c r="B25" s="25" t="s">
        <v>213</v>
      </c>
      <c r="C25" s="26" t="s">
        <v>17</v>
      </c>
      <c r="D25" s="27" t="s">
        <v>18</v>
      </c>
      <c r="E25" s="28">
        <v>11.2</v>
      </c>
      <c r="F25" s="28">
        <f t="shared" si="4"/>
        <v>11.2</v>
      </c>
      <c r="G25" s="27">
        <v>1</v>
      </c>
      <c r="H25" s="34">
        <v>16</v>
      </c>
      <c r="I25" s="30">
        <f t="shared" si="1"/>
        <v>16</v>
      </c>
      <c r="J25" s="30"/>
      <c r="K25" s="31">
        <f t="shared" si="2"/>
        <v>4.8000000000000007</v>
      </c>
      <c r="L25" s="32">
        <f t="shared" ref="L25:L26" si="5">L24+K25</f>
        <v>198.55000000000004</v>
      </c>
      <c r="M25" s="35" t="s">
        <v>365</v>
      </c>
      <c r="N25" s="36"/>
      <c r="O25" s="37"/>
      <c r="P25" s="37"/>
    </row>
    <row r="26" spans="1:16" x14ac:dyDescent="0.25">
      <c r="A26" s="39">
        <v>43330</v>
      </c>
      <c r="B26" s="27" t="s">
        <v>167</v>
      </c>
      <c r="C26" s="26" t="s">
        <v>17</v>
      </c>
      <c r="D26" s="27" t="s">
        <v>168</v>
      </c>
      <c r="E26" s="28">
        <v>3.5</v>
      </c>
      <c r="F26" s="28">
        <f t="shared" si="4"/>
        <v>10.5</v>
      </c>
      <c r="G26" s="27">
        <v>3</v>
      </c>
      <c r="H26" s="34">
        <v>5</v>
      </c>
      <c r="I26" s="30">
        <f t="shared" si="1"/>
        <v>15</v>
      </c>
      <c r="J26" s="30"/>
      <c r="K26" s="31">
        <f t="shared" si="2"/>
        <v>4.5</v>
      </c>
      <c r="L26" s="32">
        <f t="shared" si="5"/>
        <v>203.05000000000004</v>
      </c>
      <c r="M26" s="33" t="s">
        <v>365</v>
      </c>
    </row>
    <row r="27" spans="1:16" x14ac:dyDescent="0.25">
      <c r="A27" s="39">
        <v>43331</v>
      </c>
      <c r="B27" s="27" t="s">
        <v>81</v>
      </c>
      <c r="C27" s="26" t="s">
        <v>35</v>
      </c>
      <c r="D27" s="27" t="s">
        <v>14</v>
      </c>
      <c r="E27" s="28">
        <v>4.7</v>
      </c>
      <c r="F27" s="28">
        <f>E27*G27</f>
        <v>4.7</v>
      </c>
      <c r="G27" s="27">
        <v>1</v>
      </c>
      <c r="H27" s="34">
        <v>20</v>
      </c>
      <c r="I27" s="30">
        <f t="shared" si="1"/>
        <v>20</v>
      </c>
      <c r="J27" s="30"/>
      <c r="K27" s="31">
        <f t="shared" si="2"/>
        <v>15.3</v>
      </c>
      <c r="L27" s="32">
        <f>L26+K27</f>
        <v>218.35000000000005</v>
      </c>
      <c r="M27" s="33" t="s">
        <v>366</v>
      </c>
    </row>
    <row r="28" spans="1:16" x14ac:dyDescent="0.25">
      <c r="A28" s="39">
        <v>43332</v>
      </c>
      <c r="B28" s="27" t="s">
        <v>27</v>
      </c>
      <c r="C28" s="26" t="s">
        <v>28</v>
      </c>
      <c r="D28" s="27" t="s">
        <v>14</v>
      </c>
      <c r="E28" s="28">
        <v>3</v>
      </c>
      <c r="F28" s="28">
        <f t="shared" ref="F28:F37" si="6">E28*G28</f>
        <v>3</v>
      </c>
      <c r="G28" s="27">
        <v>1</v>
      </c>
      <c r="H28" s="34">
        <v>10</v>
      </c>
      <c r="I28" s="30">
        <f t="shared" ref="I28:I48" si="7">H28*G28</f>
        <v>10</v>
      </c>
      <c r="J28" s="30"/>
      <c r="K28" s="31">
        <f t="shared" ref="K28:K47" si="8">I28-F28</f>
        <v>7</v>
      </c>
      <c r="L28" s="32">
        <f>L27+K28</f>
        <v>225.35000000000005</v>
      </c>
      <c r="M28" s="35" t="s">
        <v>367</v>
      </c>
      <c r="N28" s="36"/>
      <c r="O28" s="37"/>
    </row>
    <row r="29" spans="1:16" x14ac:dyDescent="0.25">
      <c r="A29" s="39">
        <v>43332</v>
      </c>
      <c r="B29" s="25" t="s">
        <v>158</v>
      </c>
      <c r="C29" s="26" t="s">
        <v>17</v>
      </c>
      <c r="D29" s="27" t="s">
        <v>18</v>
      </c>
      <c r="E29" s="28">
        <v>11.2</v>
      </c>
      <c r="F29" s="28">
        <f t="shared" si="6"/>
        <v>11.2</v>
      </c>
      <c r="G29" s="27">
        <v>1</v>
      </c>
      <c r="H29" s="34">
        <v>16</v>
      </c>
      <c r="I29" s="30">
        <f>H29*G29</f>
        <v>16</v>
      </c>
      <c r="J29" s="30"/>
      <c r="K29" s="31">
        <f>I29-F29</f>
        <v>4.8000000000000007</v>
      </c>
      <c r="L29" s="32">
        <f>L28+K29</f>
        <v>230.15000000000006</v>
      </c>
      <c r="M29" s="35" t="s">
        <v>368</v>
      </c>
      <c r="N29" s="36"/>
      <c r="O29" s="37"/>
    </row>
    <row r="30" spans="1:16" x14ac:dyDescent="0.25">
      <c r="A30" s="39">
        <v>43332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6"/>
        <v>3</v>
      </c>
      <c r="G30" s="27">
        <v>1</v>
      </c>
      <c r="H30" s="34">
        <v>10</v>
      </c>
      <c r="I30" s="30">
        <f t="shared" si="7"/>
        <v>10</v>
      </c>
      <c r="J30" s="30"/>
      <c r="K30" s="31">
        <f t="shared" si="8"/>
        <v>7</v>
      </c>
      <c r="L30" s="32">
        <f t="shared" ref="L30" si="9">L29+K30</f>
        <v>237.15000000000006</v>
      </c>
      <c r="M30" s="35" t="s">
        <v>368</v>
      </c>
      <c r="N30" s="36"/>
      <c r="O30" s="37"/>
    </row>
    <row r="31" spans="1:16" x14ac:dyDescent="0.25">
      <c r="A31" s="39">
        <v>43332</v>
      </c>
      <c r="B31" s="27" t="s">
        <v>81</v>
      </c>
      <c r="C31" s="26" t="s">
        <v>35</v>
      </c>
      <c r="D31" s="27" t="s">
        <v>14</v>
      </c>
      <c r="E31" s="28">
        <v>4.7</v>
      </c>
      <c r="F31" s="28">
        <f t="shared" si="6"/>
        <v>4.7</v>
      </c>
      <c r="G31" s="27">
        <v>1</v>
      </c>
      <c r="H31" s="34">
        <v>20</v>
      </c>
      <c r="I31" s="30">
        <f t="shared" si="7"/>
        <v>20</v>
      </c>
      <c r="J31" s="30"/>
      <c r="K31" s="31">
        <f t="shared" si="8"/>
        <v>15.3</v>
      </c>
      <c r="L31" s="32">
        <f>L30+K31</f>
        <v>252.45000000000007</v>
      </c>
      <c r="M31" s="35" t="s">
        <v>369</v>
      </c>
      <c r="N31" s="36"/>
      <c r="O31" s="37"/>
    </row>
    <row r="32" spans="1:16" x14ac:dyDescent="0.25">
      <c r="A32" s="39">
        <v>43333</v>
      </c>
      <c r="B32" s="27" t="s">
        <v>27</v>
      </c>
      <c r="C32" s="26" t="s">
        <v>28</v>
      </c>
      <c r="D32" s="27" t="s">
        <v>14</v>
      </c>
      <c r="E32" s="28">
        <v>3</v>
      </c>
      <c r="F32" s="28">
        <f t="shared" si="6"/>
        <v>3</v>
      </c>
      <c r="G32" s="27">
        <v>1</v>
      </c>
      <c r="H32" s="34">
        <v>10</v>
      </c>
      <c r="I32" s="30">
        <f t="shared" si="7"/>
        <v>10</v>
      </c>
      <c r="J32" s="30"/>
      <c r="K32" s="31">
        <f t="shared" si="8"/>
        <v>7</v>
      </c>
      <c r="L32" s="32">
        <f>L31+K32</f>
        <v>259.45000000000005</v>
      </c>
      <c r="M32" s="35" t="s">
        <v>370</v>
      </c>
      <c r="N32" s="36"/>
      <c r="O32" s="37"/>
    </row>
    <row r="33" spans="1:15" x14ac:dyDescent="0.25">
      <c r="A33" s="39">
        <v>43333</v>
      </c>
      <c r="B33" s="38" t="s">
        <v>371</v>
      </c>
      <c r="C33" s="26" t="s">
        <v>21</v>
      </c>
      <c r="D33" s="27" t="s">
        <v>22</v>
      </c>
      <c r="E33" s="28">
        <v>100</v>
      </c>
      <c r="F33" s="28">
        <f t="shared" si="6"/>
        <v>100</v>
      </c>
      <c r="G33" s="27">
        <v>1</v>
      </c>
      <c r="H33" s="34">
        <v>149</v>
      </c>
      <c r="I33" s="30">
        <f t="shared" si="7"/>
        <v>149</v>
      </c>
      <c r="J33" s="30"/>
      <c r="K33" s="31">
        <f t="shared" si="8"/>
        <v>49</v>
      </c>
      <c r="L33" s="32">
        <f>L32+K33</f>
        <v>308.45000000000005</v>
      </c>
      <c r="M33" s="35" t="s">
        <v>372</v>
      </c>
      <c r="N33" s="36"/>
      <c r="O33" s="37"/>
    </row>
    <row r="34" spans="1:15" x14ac:dyDescent="0.25">
      <c r="A34" s="39">
        <v>43334</v>
      </c>
      <c r="B34" s="27" t="s">
        <v>27</v>
      </c>
      <c r="C34" s="26" t="s">
        <v>28</v>
      </c>
      <c r="D34" s="27" t="s">
        <v>14</v>
      </c>
      <c r="E34" s="28">
        <v>3</v>
      </c>
      <c r="F34" s="28">
        <f t="shared" si="6"/>
        <v>3</v>
      </c>
      <c r="G34" s="27">
        <v>1</v>
      </c>
      <c r="H34" s="34">
        <v>10</v>
      </c>
      <c r="I34" s="30">
        <f t="shared" si="7"/>
        <v>10</v>
      </c>
      <c r="J34" s="30"/>
      <c r="K34" s="31">
        <f t="shared" si="8"/>
        <v>7</v>
      </c>
      <c r="L34" s="32">
        <f>L33+K34</f>
        <v>315.45000000000005</v>
      </c>
      <c r="M34" s="35" t="s">
        <v>373</v>
      </c>
      <c r="N34" s="36"/>
      <c r="O34" s="37"/>
    </row>
    <row r="35" spans="1:15" x14ac:dyDescent="0.25">
      <c r="A35" s="39">
        <v>43335</v>
      </c>
      <c r="B35" s="25" t="s">
        <v>26</v>
      </c>
      <c r="C35" s="26" t="s">
        <v>16</v>
      </c>
      <c r="D35" s="27" t="s">
        <v>14</v>
      </c>
      <c r="E35" s="28">
        <v>16.829999999999998</v>
      </c>
      <c r="F35" s="28">
        <f t="shared" si="6"/>
        <v>16.829999999999998</v>
      </c>
      <c r="G35" s="27">
        <v>1</v>
      </c>
      <c r="H35" s="34">
        <v>35</v>
      </c>
      <c r="I35" s="30">
        <f t="shared" si="7"/>
        <v>35</v>
      </c>
      <c r="J35" s="30"/>
      <c r="K35" s="31">
        <f t="shared" si="8"/>
        <v>18.170000000000002</v>
      </c>
      <c r="L35" s="32">
        <f>L34+K35</f>
        <v>333.62000000000006</v>
      </c>
      <c r="M35" s="35" t="s">
        <v>374</v>
      </c>
      <c r="N35" s="36"/>
      <c r="O35" s="37"/>
    </row>
    <row r="36" spans="1:15" x14ac:dyDescent="0.25">
      <c r="A36" s="39">
        <v>43335</v>
      </c>
      <c r="B36" s="25" t="s">
        <v>375</v>
      </c>
      <c r="C36" s="26" t="s">
        <v>17</v>
      </c>
      <c r="D36" s="27" t="s">
        <v>376</v>
      </c>
      <c r="E36" s="28">
        <v>5.6</v>
      </c>
      <c r="F36" s="28">
        <f t="shared" si="6"/>
        <v>5.6</v>
      </c>
      <c r="G36" s="27">
        <v>1</v>
      </c>
      <c r="H36" s="34">
        <v>8</v>
      </c>
      <c r="I36" s="30">
        <f t="shared" si="7"/>
        <v>8</v>
      </c>
      <c r="J36" s="30"/>
      <c r="K36" s="31">
        <f t="shared" si="8"/>
        <v>2.4000000000000004</v>
      </c>
      <c r="L36" s="32">
        <f t="shared" ref="L36:L46" si="10">L35+K36</f>
        <v>336.02000000000004</v>
      </c>
      <c r="M36" s="35" t="s">
        <v>377</v>
      </c>
      <c r="N36" s="36"/>
      <c r="O36" s="37"/>
    </row>
    <row r="37" spans="1:15" x14ac:dyDescent="0.25">
      <c r="A37" s="39">
        <v>43337</v>
      </c>
      <c r="B37" s="25" t="s">
        <v>349</v>
      </c>
      <c r="C37" s="26" t="s">
        <v>16</v>
      </c>
      <c r="D37" s="27" t="s">
        <v>14</v>
      </c>
      <c r="E37" s="28">
        <v>4.1900000000000004</v>
      </c>
      <c r="F37" s="28">
        <f t="shared" si="6"/>
        <v>4.1900000000000004</v>
      </c>
      <c r="G37" s="27">
        <v>1</v>
      </c>
      <c r="H37" s="34">
        <v>10</v>
      </c>
      <c r="I37" s="30">
        <f t="shared" si="7"/>
        <v>10</v>
      </c>
      <c r="J37" s="30"/>
      <c r="K37" s="31">
        <f t="shared" si="8"/>
        <v>5.81</v>
      </c>
      <c r="L37" s="32">
        <f t="shared" si="10"/>
        <v>341.83000000000004</v>
      </c>
      <c r="M37" s="35" t="s">
        <v>378</v>
      </c>
      <c r="N37" s="36"/>
      <c r="O37" s="37"/>
    </row>
    <row r="38" spans="1:15" x14ac:dyDescent="0.25">
      <c r="A38" s="39">
        <v>43337</v>
      </c>
      <c r="B38" s="25" t="s">
        <v>15</v>
      </c>
      <c r="C38" s="26" t="s">
        <v>16</v>
      </c>
      <c r="D38" s="27" t="s">
        <v>14</v>
      </c>
      <c r="E38" s="28">
        <v>4.1900000000000004</v>
      </c>
      <c r="F38" s="28">
        <v>4.1900000000000004</v>
      </c>
      <c r="G38" s="27">
        <v>1</v>
      </c>
      <c r="H38" s="34">
        <v>10</v>
      </c>
      <c r="I38" s="30">
        <f t="shared" si="7"/>
        <v>10</v>
      </c>
      <c r="J38" s="30"/>
      <c r="K38" s="31">
        <f t="shared" si="8"/>
        <v>5.81</v>
      </c>
      <c r="L38" s="32">
        <f t="shared" si="10"/>
        <v>347.64000000000004</v>
      </c>
      <c r="M38" s="35" t="s">
        <v>378</v>
      </c>
      <c r="N38" s="36"/>
      <c r="O38" s="37"/>
    </row>
    <row r="39" spans="1:15" x14ac:dyDescent="0.25">
      <c r="A39" s="39">
        <v>43337</v>
      </c>
      <c r="B39" s="25" t="s">
        <v>85</v>
      </c>
      <c r="C39" s="26" t="s">
        <v>86</v>
      </c>
      <c r="D39" s="27" t="s">
        <v>14</v>
      </c>
      <c r="E39" s="28">
        <v>1.1499999999999999</v>
      </c>
      <c r="F39" s="28">
        <f>E39*G39</f>
        <v>1.1499999999999999</v>
      </c>
      <c r="G39" s="27">
        <v>1</v>
      </c>
      <c r="H39" s="34">
        <v>5</v>
      </c>
      <c r="I39" s="30">
        <f>H39*G39</f>
        <v>5</v>
      </c>
      <c r="J39" s="30"/>
      <c r="K39" s="31">
        <f>I39-F39</f>
        <v>3.85</v>
      </c>
      <c r="L39" s="32">
        <f t="shared" si="10"/>
        <v>351.49000000000007</v>
      </c>
      <c r="M39" s="35" t="s">
        <v>379</v>
      </c>
      <c r="N39" s="36"/>
      <c r="O39" s="37"/>
    </row>
    <row r="40" spans="1:15" x14ac:dyDescent="0.25">
      <c r="A40" s="39">
        <v>43337</v>
      </c>
      <c r="B40" s="25" t="s">
        <v>24</v>
      </c>
      <c r="C40" s="26" t="s">
        <v>17</v>
      </c>
      <c r="D40" s="27" t="s">
        <v>25</v>
      </c>
      <c r="E40" s="28">
        <v>16</v>
      </c>
      <c r="F40" s="28">
        <f t="shared" ref="F40:F47" si="11">E40*G40</f>
        <v>16</v>
      </c>
      <c r="G40" s="27">
        <v>1</v>
      </c>
      <c r="H40" s="34">
        <v>20</v>
      </c>
      <c r="I40" s="30">
        <f t="shared" si="7"/>
        <v>20</v>
      </c>
      <c r="J40" s="30"/>
      <c r="K40" s="31">
        <f t="shared" si="8"/>
        <v>4</v>
      </c>
      <c r="L40" s="32">
        <f t="shared" si="10"/>
        <v>355.49000000000007</v>
      </c>
      <c r="M40" s="35" t="s">
        <v>380</v>
      </c>
      <c r="N40" s="36"/>
      <c r="O40" s="37"/>
    </row>
    <row r="41" spans="1:15" x14ac:dyDescent="0.25">
      <c r="A41" s="39">
        <v>43337</v>
      </c>
      <c r="B41" s="25" t="s">
        <v>24</v>
      </c>
      <c r="C41" s="26" t="s">
        <v>17</v>
      </c>
      <c r="D41" s="27" t="s">
        <v>25</v>
      </c>
      <c r="E41" s="28">
        <v>16</v>
      </c>
      <c r="F41" s="28">
        <f t="shared" si="11"/>
        <v>16</v>
      </c>
      <c r="G41" s="27">
        <v>1</v>
      </c>
      <c r="H41" s="34">
        <v>20</v>
      </c>
      <c r="I41" s="30">
        <f t="shared" si="7"/>
        <v>20</v>
      </c>
      <c r="J41" s="30"/>
      <c r="K41" s="31">
        <f t="shared" si="8"/>
        <v>4</v>
      </c>
      <c r="L41" s="32">
        <f t="shared" si="10"/>
        <v>359.49000000000007</v>
      </c>
      <c r="M41" s="35" t="s">
        <v>381</v>
      </c>
      <c r="N41" s="36"/>
      <c r="O41" s="37"/>
    </row>
    <row r="42" spans="1:15" x14ac:dyDescent="0.25">
      <c r="A42" s="39">
        <v>43337</v>
      </c>
      <c r="B42" s="25" t="s">
        <v>33</v>
      </c>
      <c r="C42" s="26" t="s">
        <v>29</v>
      </c>
      <c r="D42" s="27" t="s">
        <v>25</v>
      </c>
      <c r="E42" s="28">
        <v>28</v>
      </c>
      <c r="F42" s="28">
        <f t="shared" si="11"/>
        <v>28</v>
      </c>
      <c r="G42" s="27">
        <v>1</v>
      </c>
      <c r="H42" s="34">
        <v>35</v>
      </c>
      <c r="I42" s="30">
        <f t="shared" si="7"/>
        <v>35</v>
      </c>
      <c r="J42" s="30"/>
      <c r="K42" s="31">
        <f t="shared" si="8"/>
        <v>7</v>
      </c>
      <c r="L42" s="32">
        <f t="shared" si="10"/>
        <v>366.49000000000007</v>
      </c>
      <c r="M42" s="33" t="s">
        <v>382</v>
      </c>
    </row>
    <row r="43" spans="1:15" x14ac:dyDescent="0.25">
      <c r="A43" s="39">
        <v>43337</v>
      </c>
      <c r="B43" s="27" t="s">
        <v>84</v>
      </c>
      <c r="C43" s="26" t="s">
        <v>17</v>
      </c>
      <c r="D43" s="27" t="s">
        <v>18</v>
      </c>
      <c r="E43" s="28">
        <v>7</v>
      </c>
      <c r="F43" s="28">
        <f t="shared" si="11"/>
        <v>7</v>
      </c>
      <c r="G43" s="27">
        <v>1</v>
      </c>
      <c r="H43" s="34">
        <v>10</v>
      </c>
      <c r="I43" s="30">
        <f t="shared" si="7"/>
        <v>10</v>
      </c>
      <c r="J43" s="30"/>
      <c r="K43" s="31">
        <f t="shared" si="8"/>
        <v>3</v>
      </c>
      <c r="L43" s="32">
        <f t="shared" si="10"/>
        <v>369.49000000000007</v>
      </c>
      <c r="M43" s="33" t="s">
        <v>383</v>
      </c>
    </row>
    <row r="44" spans="1:15" x14ac:dyDescent="0.25">
      <c r="A44" s="39">
        <v>43337</v>
      </c>
      <c r="B44" s="27" t="s">
        <v>266</v>
      </c>
      <c r="C44" s="26" t="s">
        <v>267</v>
      </c>
      <c r="D44" s="27" t="s">
        <v>18</v>
      </c>
      <c r="E44" s="28">
        <v>84</v>
      </c>
      <c r="F44" s="28">
        <f t="shared" si="11"/>
        <v>84</v>
      </c>
      <c r="G44" s="27">
        <v>1</v>
      </c>
      <c r="H44" s="34">
        <v>120</v>
      </c>
      <c r="I44" s="30">
        <f t="shared" si="7"/>
        <v>120</v>
      </c>
      <c r="J44" s="30"/>
      <c r="K44" s="31">
        <f t="shared" si="8"/>
        <v>36</v>
      </c>
      <c r="L44" s="32">
        <f t="shared" si="10"/>
        <v>405.49000000000007</v>
      </c>
      <c r="M44" s="33" t="s">
        <v>383</v>
      </c>
    </row>
    <row r="45" spans="1:15" x14ac:dyDescent="0.25">
      <c r="A45" s="39">
        <v>43337</v>
      </c>
      <c r="B45" s="27" t="s">
        <v>34</v>
      </c>
      <c r="C45" s="26" t="s">
        <v>35</v>
      </c>
      <c r="D45" s="27" t="s">
        <v>14</v>
      </c>
      <c r="E45" s="28">
        <v>4.7</v>
      </c>
      <c r="F45" s="28">
        <f t="shared" si="11"/>
        <v>4.7</v>
      </c>
      <c r="G45" s="27">
        <v>1</v>
      </c>
      <c r="H45" s="34">
        <v>20</v>
      </c>
      <c r="I45" s="30">
        <f t="shared" si="7"/>
        <v>20</v>
      </c>
      <c r="J45" s="30"/>
      <c r="K45" s="31">
        <f t="shared" si="8"/>
        <v>15.3</v>
      </c>
      <c r="L45" s="32">
        <f t="shared" si="10"/>
        <v>420.79000000000008</v>
      </c>
      <c r="M45" s="33" t="s">
        <v>384</v>
      </c>
    </row>
    <row r="46" spans="1:15" x14ac:dyDescent="0.25">
      <c r="A46" s="39">
        <v>43339</v>
      </c>
      <c r="B46" s="27" t="s">
        <v>27</v>
      </c>
      <c r="C46" s="26" t="s">
        <v>28</v>
      </c>
      <c r="D46" s="27" t="s">
        <v>14</v>
      </c>
      <c r="E46" s="28">
        <v>3</v>
      </c>
      <c r="F46" s="28">
        <f t="shared" si="11"/>
        <v>15</v>
      </c>
      <c r="G46" s="27">
        <v>5</v>
      </c>
      <c r="H46" s="34">
        <v>10</v>
      </c>
      <c r="I46" s="30">
        <f t="shared" si="7"/>
        <v>50</v>
      </c>
      <c r="J46" s="30"/>
      <c r="K46" s="31">
        <f t="shared" si="8"/>
        <v>35</v>
      </c>
      <c r="L46" s="32">
        <f t="shared" si="10"/>
        <v>455.79000000000008</v>
      </c>
      <c r="M46" s="33" t="s">
        <v>385</v>
      </c>
    </row>
    <row r="47" spans="1:15" x14ac:dyDescent="0.25">
      <c r="A47" s="39">
        <v>43339</v>
      </c>
      <c r="B47" s="27" t="s">
        <v>108</v>
      </c>
      <c r="C47" s="26" t="s">
        <v>109</v>
      </c>
      <c r="D47" s="27" t="s">
        <v>14</v>
      </c>
      <c r="E47" s="28">
        <v>4.5599999999999996</v>
      </c>
      <c r="F47" s="28">
        <f t="shared" si="11"/>
        <v>4.5599999999999996</v>
      </c>
      <c r="G47" s="27">
        <v>1</v>
      </c>
      <c r="H47" s="34">
        <v>12</v>
      </c>
      <c r="I47" s="30">
        <f t="shared" si="7"/>
        <v>12</v>
      </c>
      <c r="J47" s="30"/>
      <c r="K47" s="31">
        <f t="shared" si="8"/>
        <v>7.44</v>
      </c>
      <c r="L47" s="32">
        <f t="shared" ref="L47:L57" si="12">L46+K47</f>
        <v>463.23000000000008</v>
      </c>
      <c r="M47" s="33" t="s">
        <v>386</v>
      </c>
    </row>
    <row r="48" spans="1:15" x14ac:dyDescent="0.25">
      <c r="A48" s="39">
        <v>43339</v>
      </c>
      <c r="B48" s="27" t="s">
        <v>27</v>
      </c>
      <c r="C48" s="26" t="s">
        <v>28</v>
      </c>
      <c r="D48" s="27" t="s">
        <v>14</v>
      </c>
      <c r="E48" s="28">
        <v>3</v>
      </c>
      <c r="F48" s="28">
        <f t="shared" ref="F48:F57" si="13">E48*G48</f>
        <v>3</v>
      </c>
      <c r="G48" s="27">
        <v>1</v>
      </c>
      <c r="H48" s="34">
        <v>10</v>
      </c>
      <c r="I48" s="30">
        <f t="shared" si="7"/>
        <v>10</v>
      </c>
      <c r="J48" s="30"/>
      <c r="K48" s="31">
        <f t="shared" ref="K48:K57" si="14">I48-F48</f>
        <v>7</v>
      </c>
      <c r="L48" s="32">
        <f t="shared" si="12"/>
        <v>470.23000000000008</v>
      </c>
      <c r="M48" s="33" t="s">
        <v>387</v>
      </c>
    </row>
    <row r="49" spans="1:18" x14ac:dyDescent="0.25">
      <c r="A49" s="39">
        <v>43340</v>
      </c>
      <c r="B49" s="27" t="s">
        <v>27</v>
      </c>
      <c r="C49" s="26" t="s">
        <v>28</v>
      </c>
      <c r="D49" s="27" t="s">
        <v>14</v>
      </c>
      <c r="E49" s="28">
        <v>3</v>
      </c>
      <c r="F49" s="28">
        <f t="shared" si="13"/>
        <v>3</v>
      </c>
      <c r="G49" s="27">
        <v>1</v>
      </c>
      <c r="H49" s="34">
        <v>10</v>
      </c>
      <c r="I49" s="30">
        <f t="shared" ref="I49:I57" si="15">H49*G49</f>
        <v>10</v>
      </c>
      <c r="J49" s="30"/>
      <c r="K49" s="31">
        <f t="shared" si="14"/>
        <v>7</v>
      </c>
      <c r="L49" s="32">
        <f t="shared" si="12"/>
        <v>477.23000000000008</v>
      </c>
      <c r="M49" s="33" t="s">
        <v>388</v>
      </c>
    </row>
    <row r="50" spans="1:18" x14ac:dyDescent="0.25">
      <c r="A50" s="39">
        <v>43341</v>
      </c>
      <c r="B50" s="25" t="s">
        <v>213</v>
      </c>
      <c r="C50" s="26" t="s">
        <v>17</v>
      </c>
      <c r="D50" s="27" t="s">
        <v>18</v>
      </c>
      <c r="E50" s="28">
        <v>11.2</v>
      </c>
      <c r="F50" s="28">
        <f t="shared" si="13"/>
        <v>11.2</v>
      </c>
      <c r="G50" s="27">
        <v>1</v>
      </c>
      <c r="H50" s="34">
        <v>16</v>
      </c>
      <c r="I50" s="30">
        <f t="shared" si="15"/>
        <v>16</v>
      </c>
      <c r="J50" s="30"/>
      <c r="K50" s="31">
        <f t="shared" si="14"/>
        <v>4.8000000000000007</v>
      </c>
      <c r="L50" s="32">
        <f t="shared" si="12"/>
        <v>482.03000000000009</v>
      </c>
      <c r="M50" s="33" t="s">
        <v>389</v>
      </c>
    </row>
    <row r="51" spans="1:18" x14ac:dyDescent="0.25">
      <c r="A51" s="39">
        <v>43341</v>
      </c>
      <c r="B51" s="25" t="s">
        <v>24</v>
      </c>
      <c r="C51" s="26" t="s">
        <v>17</v>
      </c>
      <c r="D51" s="27" t="s">
        <v>25</v>
      </c>
      <c r="E51" s="28">
        <v>16</v>
      </c>
      <c r="F51" s="28">
        <f t="shared" si="13"/>
        <v>16</v>
      </c>
      <c r="G51" s="27">
        <v>1</v>
      </c>
      <c r="H51" s="34">
        <v>20</v>
      </c>
      <c r="I51" s="30">
        <f t="shared" si="15"/>
        <v>20</v>
      </c>
      <c r="J51" s="30"/>
      <c r="K51" s="31">
        <f t="shared" si="14"/>
        <v>4</v>
      </c>
      <c r="L51" s="32">
        <f t="shared" si="12"/>
        <v>486.03000000000009</v>
      </c>
      <c r="M51" s="33" t="s">
        <v>389</v>
      </c>
    </row>
    <row r="52" spans="1:18" x14ac:dyDescent="0.25">
      <c r="A52" s="39">
        <v>43341</v>
      </c>
      <c r="B52" s="25" t="s">
        <v>153</v>
      </c>
      <c r="C52" s="26" t="s">
        <v>17</v>
      </c>
      <c r="D52" s="27" t="s">
        <v>25</v>
      </c>
      <c r="E52" s="28">
        <v>16</v>
      </c>
      <c r="F52" s="28">
        <f t="shared" si="13"/>
        <v>16</v>
      </c>
      <c r="G52" s="27">
        <v>1</v>
      </c>
      <c r="H52" s="34">
        <v>20</v>
      </c>
      <c r="I52" s="30">
        <f t="shared" si="15"/>
        <v>20</v>
      </c>
      <c r="J52" s="30"/>
      <c r="K52" s="31">
        <f t="shared" si="14"/>
        <v>4</v>
      </c>
      <c r="L52" s="32">
        <f t="shared" si="12"/>
        <v>490.03000000000009</v>
      </c>
      <c r="M52" s="33" t="s">
        <v>389</v>
      </c>
    </row>
    <row r="53" spans="1:18" x14ac:dyDescent="0.25">
      <c r="A53" s="39">
        <v>43341</v>
      </c>
      <c r="B53" s="25" t="s">
        <v>77</v>
      </c>
      <c r="C53" s="26" t="s">
        <v>17</v>
      </c>
      <c r="D53" s="27" t="s">
        <v>18</v>
      </c>
      <c r="E53" s="28">
        <v>11.2</v>
      </c>
      <c r="F53" s="28">
        <f t="shared" si="13"/>
        <v>11.2</v>
      </c>
      <c r="G53" s="27">
        <v>1</v>
      </c>
      <c r="H53" s="34">
        <v>16</v>
      </c>
      <c r="I53" s="30">
        <f t="shared" si="15"/>
        <v>16</v>
      </c>
      <c r="J53" s="30"/>
      <c r="K53" s="31">
        <f t="shared" si="14"/>
        <v>4.8000000000000007</v>
      </c>
      <c r="L53" s="32">
        <f t="shared" si="12"/>
        <v>494.8300000000001</v>
      </c>
      <c r="M53" s="33" t="s">
        <v>389</v>
      </c>
    </row>
    <row r="54" spans="1:18" x14ac:dyDescent="0.25">
      <c r="A54" s="39">
        <v>43341</v>
      </c>
      <c r="B54" s="25" t="s">
        <v>356</v>
      </c>
      <c r="C54" s="26" t="s">
        <v>29</v>
      </c>
      <c r="D54" s="27" t="s">
        <v>357</v>
      </c>
      <c r="E54" s="28">
        <v>28</v>
      </c>
      <c r="F54" s="28">
        <f t="shared" si="13"/>
        <v>28</v>
      </c>
      <c r="G54" s="27">
        <v>1</v>
      </c>
      <c r="H54" s="34">
        <v>40</v>
      </c>
      <c r="I54" s="30">
        <f t="shared" si="15"/>
        <v>40</v>
      </c>
      <c r="J54" s="30"/>
      <c r="K54" s="31">
        <f t="shared" si="14"/>
        <v>12</v>
      </c>
      <c r="L54" s="32">
        <f t="shared" si="12"/>
        <v>506.8300000000001</v>
      </c>
      <c r="M54" s="33" t="s">
        <v>389</v>
      </c>
    </row>
    <row r="55" spans="1:18" x14ac:dyDescent="0.25">
      <c r="A55" s="39">
        <v>43341</v>
      </c>
      <c r="B55" s="79" t="s">
        <v>270</v>
      </c>
      <c r="C55" s="26" t="s">
        <v>29</v>
      </c>
      <c r="D55" s="27" t="s">
        <v>25</v>
      </c>
      <c r="E55" s="28">
        <v>31.2</v>
      </c>
      <c r="F55" s="28">
        <f t="shared" si="13"/>
        <v>31.2</v>
      </c>
      <c r="G55" s="27">
        <v>1</v>
      </c>
      <c r="H55" s="34">
        <v>39</v>
      </c>
      <c r="I55" s="30">
        <f t="shared" si="15"/>
        <v>39</v>
      </c>
      <c r="J55" s="30"/>
      <c r="K55" s="31">
        <f t="shared" si="14"/>
        <v>7.8000000000000007</v>
      </c>
      <c r="L55" s="32">
        <f t="shared" si="12"/>
        <v>514.63000000000011</v>
      </c>
      <c r="M55" s="33" t="s">
        <v>389</v>
      </c>
    </row>
    <row r="56" spans="1:18" x14ac:dyDescent="0.25">
      <c r="A56" s="39">
        <v>43341</v>
      </c>
      <c r="B56" s="79" t="s">
        <v>333</v>
      </c>
      <c r="C56" s="26" t="s">
        <v>29</v>
      </c>
      <c r="D56" s="27" t="s">
        <v>25</v>
      </c>
      <c r="E56" s="28">
        <v>31.2</v>
      </c>
      <c r="F56" s="28">
        <f t="shared" si="13"/>
        <v>31.2</v>
      </c>
      <c r="G56" s="27">
        <v>1</v>
      </c>
      <c r="H56" s="34">
        <v>39</v>
      </c>
      <c r="I56" s="30">
        <f t="shared" si="15"/>
        <v>39</v>
      </c>
      <c r="J56" s="30"/>
      <c r="K56" s="31">
        <f t="shared" si="14"/>
        <v>7.8000000000000007</v>
      </c>
      <c r="L56" s="32">
        <f t="shared" si="12"/>
        <v>522.43000000000006</v>
      </c>
      <c r="M56" s="33" t="s">
        <v>389</v>
      </c>
    </row>
    <row r="57" spans="1:18" x14ac:dyDescent="0.25">
      <c r="A57" s="39">
        <v>43341</v>
      </c>
      <c r="B57" s="27" t="s">
        <v>31</v>
      </c>
      <c r="C57" s="26" t="s">
        <v>29</v>
      </c>
      <c r="D57" s="27" t="s">
        <v>32</v>
      </c>
      <c r="E57" s="28">
        <v>40</v>
      </c>
      <c r="F57" s="28">
        <f t="shared" si="13"/>
        <v>40</v>
      </c>
      <c r="G57" s="27">
        <v>1</v>
      </c>
      <c r="H57" s="34">
        <v>49.9</v>
      </c>
      <c r="I57" s="30">
        <f t="shared" si="15"/>
        <v>49.9</v>
      </c>
      <c r="J57" s="30"/>
      <c r="K57" s="31">
        <f t="shared" si="14"/>
        <v>9.8999999999999986</v>
      </c>
      <c r="L57" s="32">
        <f t="shared" si="12"/>
        <v>532.33000000000004</v>
      </c>
      <c r="M57" s="33" t="s">
        <v>389</v>
      </c>
    </row>
    <row r="58" spans="1:18" s="51" customFormat="1" ht="18.75" customHeight="1" x14ac:dyDescent="0.25">
      <c r="A58" s="41"/>
      <c r="B58" s="42" t="s">
        <v>38</v>
      </c>
      <c r="C58" s="43"/>
      <c r="D58" s="44"/>
      <c r="E58" s="45"/>
      <c r="F58" s="46">
        <f>SUBTOTAL(9,F4:F57)</f>
        <v>815.47</v>
      </c>
      <c r="G58" s="47">
        <f>SUBTOTAL(9,G4:G57)</f>
        <v>60</v>
      </c>
      <c r="H58" s="48"/>
      <c r="I58" s="46">
        <f>SUBTOTAL(9,I4:I57)</f>
        <v>1350.8000000000002</v>
      </c>
      <c r="J58" s="49">
        <f>SUBTOTAL(9,J4:J57)</f>
        <v>4.8</v>
      </c>
      <c r="K58" s="49">
        <f ca="1">SUBTOTAL(9,K4:K64)</f>
        <v>535.33000000000004</v>
      </c>
      <c r="L58" s="50"/>
    </row>
    <row r="59" spans="1:18" x14ac:dyDescent="0.25">
      <c r="A59" s="2"/>
      <c r="B59" s="2"/>
      <c r="D59" s="52"/>
      <c r="E59" s="5"/>
      <c r="F59" s="5"/>
      <c r="G59" s="6"/>
      <c r="H59" s="7"/>
      <c r="I59" s="13"/>
      <c r="J59" s="14"/>
      <c r="K59" s="10"/>
      <c r="L59" s="11"/>
    </row>
    <row r="60" spans="1:18" s="53" customFormat="1" ht="18" customHeight="1" x14ac:dyDescent="0.25">
      <c r="B60" s="12"/>
      <c r="C60" s="54"/>
      <c r="D60" s="12"/>
      <c r="E60" s="55"/>
      <c r="F60" s="55"/>
      <c r="G60" s="55"/>
      <c r="H60" s="55"/>
      <c r="I60" s="55"/>
    </row>
    <row r="61" spans="1:18" x14ac:dyDescent="0.25">
      <c r="B61" s="56" t="s">
        <v>14</v>
      </c>
      <c r="C61" s="57"/>
      <c r="D61" s="58"/>
    </row>
    <row r="62" spans="1:18" s="59" customFormat="1" x14ac:dyDescent="0.25">
      <c r="A62" s="12"/>
      <c r="B62" s="60" t="s">
        <v>39</v>
      </c>
      <c r="C62" s="61" t="s">
        <v>40</v>
      </c>
      <c r="D62" s="62" t="s">
        <v>41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3" t="s">
        <v>390</v>
      </c>
      <c r="C63" s="64">
        <v>36</v>
      </c>
      <c r="D63" s="65">
        <v>120</v>
      </c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63" t="s">
        <v>141</v>
      </c>
      <c r="C64" s="64">
        <v>11.88</v>
      </c>
      <c r="D64" s="65">
        <v>45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3" t="s">
        <v>391</v>
      </c>
      <c r="C65" s="64">
        <v>18.8</v>
      </c>
      <c r="D65" s="65">
        <v>80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3" t="s">
        <v>145</v>
      </c>
      <c r="C66" s="64">
        <v>4.5599999999999996</v>
      </c>
      <c r="D66" s="65">
        <v>12</v>
      </c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3" t="s">
        <v>140</v>
      </c>
      <c r="C67" s="64">
        <v>1.1499999999999999</v>
      </c>
      <c r="D67" s="65">
        <v>5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392</v>
      </c>
      <c r="C68" s="64">
        <v>67.319999999999993</v>
      </c>
      <c r="D68" s="65">
        <v>140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144</v>
      </c>
      <c r="C69" s="64">
        <v>16.760000000000002</v>
      </c>
      <c r="D69" s="65">
        <v>40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SUM(C63:C69)</f>
        <v>156.47</v>
      </c>
      <c r="D70" s="68">
        <f>SUM(D63:D69)</f>
        <v>442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9" customFormat="1" x14ac:dyDescent="0.25">
      <c r="A71" s="12"/>
      <c r="B71" s="12"/>
      <c r="C71" s="54"/>
      <c r="D71" s="12"/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9" customFormat="1" x14ac:dyDescent="0.25">
      <c r="A72" s="12"/>
      <c r="B72" s="56" t="s">
        <v>42</v>
      </c>
      <c r="C72" s="57"/>
      <c r="D72" s="58"/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9" customFormat="1" x14ac:dyDescent="0.25">
      <c r="A73" s="12"/>
      <c r="B73" s="60" t="s">
        <v>39</v>
      </c>
      <c r="C73" s="61" t="s">
        <v>40</v>
      </c>
      <c r="D73" s="62" t="s">
        <v>41</v>
      </c>
      <c r="J73" s="12"/>
      <c r="K73" s="12"/>
      <c r="L73" s="12"/>
      <c r="M73" s="12"/>
      <c r="N73" s="12"/>
      <c r="O73" s="12"/>
      <c r="P73" s="12"/>
      <c r="Q73" s="12"/>
      <c r="R73" s="12"/>
    </row>
    <row r="74" spans="1:18" s="59" customFormat="1" x14ac:dyDescent="0.25">
      <c r="A74" s="12"/>
      <c r="B74" s="63" t="s">
        <v>284</v>
      </c>
      <c r="C74" s="69">
        <v>90.4</v>
      </c>
      <c r="D74" s="80">
        <v>113</v>
      </c>
      <c r="J74" s="12"/>
      <c r="K74" s="12"/>
      <c r="L74" s="12"/>
      <c r="M74" s="12"/>
      <c r="N74" s="12"/>
      <c r="O74" s="12"/>
      <c r="P74" s="12"/>
      <c r="Q74" s="12"/>
      <c r="R74" s="12"/>
    </row>
    <row r="75" spans="1:18" s="59" customFormat="1" x14ac:dyDescent="0.25">
      <c r="A75" s="12"/>
      <c r="B75" s="63" t="s">
        <v>207</v>
      </c>
      <c r="C75" s="69">
        <v>96</v>
      </c>
      <c r="D75" s="80">
        <v>120</v>
      </c>
      <c r="J75" s="12"/>
      <c r="K75" s="12"/>
      <c r="L75" s="12"/>
      <c r="M75" s="12"/>
      <c r="N75" s="12"/>
      <c r="O75" s="12"/>
      <c r="P75" s="12"/>
      <c r="Q75" s="12"/>
      <c r="R75" s="12"/>
    </row>
    <row r="76" spans="1:18" x14ac:dyDescent="0.25">
      <c r="B76" s="66" t="s">
        <v>38</v>
      </c>
      <c r="C76" s="67">
        <f>SUM(C74:C75)</f>
        <v>186.4</v>
      </c>
      <c r="D76" s="68">
        <f>SUM(D74:D75)</f>
        <v>233</v>
      </c>
    </row>
    <row r="78" spans="1:18" s="59" customFormat="1" x14ac:dyDescent="0.25">
      <c r="A78" s="12"/>
      <c r="B78" s="56" t="s">
        <v>18</v>
      </c>
      <c r="C78" s="57"/>
      <c r="D78" s="58"/>
      <c r="J78" s="12"/>
      <c r="K78" s="12"/>
      <c r="L78" s="12"/>
      <c r="M78" s="12"/>
      <c r="N78" s="12"/>
      <c r="O78" s="12"/>
      <c r="P78" s="12"/>
      <c r="Q78" s="12"/>
      <c r="R78" s="12"/>
    </row>
    <row r="79" spans="1:18" s="59" customFormat="1" x14ac:dyDescent="0.25">
      <c r="A79" s="12"/>
      <c r="B79" s="60" t="s">
        <v>39</v>
      </c>
      <c r="C79" s="61" t="s">
        <v>40</v>
      </c>
      <c r="D79" s="62" t="s">
        <v>41</v>
      </c>
      <c r="J79" s="12"/>
      <c r="K79" s="12"/>
      <c r="L79" s="12"/>
      <c r="M79" s="12"/>
      <c r="N79" s="12"/>
      <c r="O79" s="12"/>
      <c r="P79" s="12"/>
      <c r="Q79" s="12"/>
      <c r="R79" s="12"/>
    </row>
    <row r="80" spans="1:18" s="59" customFormat="1" x14ac:dyDescent="0.25">
      <c r="A80" s="12"/>
      <c r="B80" s="63" t="s">
        <v>285</v>
      </c>
      <c r="C80" s="69">
        <v>84</v>
      </c>
      <c r="D80" s="65">
        <v>120</v>
      </c>
      <c r="J80" s="12"/>
      <c r="K80" s="12"/>
      <c r="L80" s="12"/>
      <c r="M80" s="12"/>
      <c r="N80" s="12"/>
      <c r="O80" s="12"/>
      <c r="P80" s="12"/>
      <c r="Q80" s="12"/>
      <c r="R80" s="12"/>
    </row>
    <row r="81" spans="1:18" s="59" customFormat="1" x14ac:dyDescent="0.25">
      <c r="A81" s="12"/>
      <c r="B81" s="63" t="s">
        <v>253</v>
      </c>
      <c r="C81" s="64">
        <v>81.2</v>
      </c>
      <c r="D81" s="65">
        <v>116</v>
      </c>
      <c r="J81" s="12"/>
      <c r="K81" s="12"/>
      <c r="L81" s="12"/>
      <c r="M81" s="12"/>
      <c r="N81" s="12"/>
      <c r="O81" s="12"/>
      <c r="P81" s="12"/>
      <c r="Q81" s="12"/>
      <c r="R81" s="12"/>
    </row>
    <row r="82" spans="1:18" s="59" customFormat="1" x14ac:dyDescent="0.25">
      <c r="A82" s="12"/>
      <c r="B82" s="66" t="s">
        <v>38</v>
      </c>
      <c r="C82" s="67">
        <f>SUM(C80:C81)</f>
        <v>165.2</v>
      </c>
      <c r="D82" s="68">
        <f>SUM(D80:D81)</f>
        <v>236</v>
      </c>
      <c r="J82" s="12"/>
      <c r="K82" s="12"/>
      <c r="L82" s="12"/>
      <c r="M82" s="12"/>
      <c r="N82" s="12"/>
      <c r="O82" s="12"/>
      <c r="P82" s="12"/>
      <c r="Q82" s="12"/>
      <c r="R82" s="12"/>
    </row>
    <row r="85" spans="1:18" x14ac:dyDescent="0.25">
      <c r="B85" s="56" t="s">
        <v>32</v>
      </c>
      <c r="C85" s="57"/>
      <c r="D85" s="58"/>
    </row>
    <row r="86" spans="1:18" x14ac:dyDescent="0.25">
      <c r="B86" s="60" t="s">
        <v>39</v>
      </c>
      <c r="C86" s="61" t="s">
        <v>40</v>
      </c>
      <c r="D86" s="62" t="s">
        <v>41</v>
      </c>
    </row>
    <row r="87" spans="1:18" x14ac:dyDescent="0.25">
      <c r="B87" s="63" t="s">
        <v>101</v>
      </c>
      <c r="C87" s="64">
        <v>80</v>
      </c>
      <c r="D87" s="65">
        <v>99.8</v>
      </c>
    </row>
    <row r="88" spans="1:18" x14ac:dyDescent="0.25">
      <c r="B88" s="66" t="s">
        <v>38</v>
      </c>
      <c r="C88" s="67">
        <f>SUBTOTAL(9,C87)</f>
        <v>80</v>
      </c>
      <c r="D88" s="68">
        <f>SUBTOTAL(9,D87)</f>
        <v>99.8</v>
      </c>
    </row>
    <row r="91" spans="1:18" x14ac:dyDescent="0.25">
      <c r="B91" s="56" t="s">
        <v>44</v>
      </c>
      <c r="C91" s="57"/>
      <c r="D91" s="58"/>
    </row>
    <row r="92" spans="1:18" x14ac:dyDescent="0.25">
      <c r="B92" s="60" t="s">
        <v>39</v>
      </c>
      <c r="C92" s="61" t="s">
        <v>40</v>
      </c>
      <c r="D92" s="62" t="s">
        <v>41</v>
      </c>
    </row>
    <row r="93" spans="1:18" x14ac:dyDescent="0.25">
      <c r="B93" s="63" t="s">
        <v>45</v>
      </c>
      <c r="C93" s="64">
        <v>100</v>
      </c>
      <c r="D93" s="65">
        <v>149</v>
      </c>
    </row>
    <row r="94" spans="1:18" x14ac:dyDescent="0.25">
      <c r="B94" s="66" t="s">
        <v>38</v>
      </c>
      <c r="C94" s="67">
        <f>SUM(C93:C93)</f>
        <v>100</v>
      </c>
      <c r="D94" s="68">
        <f>SUM(D93:D93)</f>
        <v>149</v>
      </c>
    </row>
    <row r="97" spans="2:4" x14ac:dyDescent="0.25">
      <c r="B97" s="56" t="s">
        <v>347</v>
      </c>
      <c r="C97" s="57"/>
      <c r="D97" s="58"/>
    </row>
    <row r="98" spans="2:4" x14ac:dyDescent="0.25">
      <c r="B98" s="60" t="s">
        <v>39</v>
      </c>
      <c r="C98" s="61" t="s">
        <v>40</v>
      </c>
      <c r="D98" s="62" t="s">
        <v>41</v>
      </c>
    </row>
    <row r="99" spans="2:4" x14ac:dyDescent="0.25">
      <c r="B99" s="63" t="s">
        <v>146</v>
      </c>
      <c r="C99" s="64">
        <v>14</v>
      </c>
      <c r="D99" s="65">
        <v>20</v>
      </c>
    </row>
    <row r="100" spans="2:4" x14ac:dyDescent="0.25">
      <c r="B100" s="66" t="s">
        <v>38</v>
      </c>
      <c r="C100" s="67">
        <f>SUM(C99:C99)</f>
        <v>14</v>
      </c>
      <c r="D100" s="68">
        <f>SUM(D99:D99)</f>
        <v>20</v>
      </c>
    </row>
    <row r="103" spans="2:4" x14ac:dyDescent="0.25">
      <c r="B103" s="56" t="s">
        <v>254</v>
      </c>
      <c r="C103" s="57"/>
      <c r="D103" s="58"/>
    </row>
    <row r="104" spans="2:4" x14ac:dyDescent="0.25">
      <c r="B104" s="60" t="s">
        <v>39</v>
      </c>
      <c r="C104" s="61" t="s">
        <v>40</v>
      </c>
      <c r="D104" s="62" t="s">
        <v>41</v>
      </c>
    </row>
    <row r="105" spans="2:4" x14ac:dyDescent="0.25">
      <c r="B105" s="63" t="s">
        <v>206</v>
      </c>
      <c r="C105" s="64">
        <v>37.799999999999997</v>
      </c>
      <c r="D105" s="65">
        <v>63</v>
      </c>
    </row>
    <row r="106" spans="2:4" x14ac:dyDescent="0.25">
      <c r="B106" s="66" t="s">
        <v>38</v>
      </c>
      <c r="C106" s="67">
        <f>SUM(C105:C105)</f>
        <v>37.799999999999997</v>
      </c>
      <c r="D106" s="68">
        <f>SUM(D105:D105)</f>
        <v>63</v>
      </c>
    </row>
    <row r="109" spans="2:4" x14ac:dyDescent="0.25">
      <c r="B109" s="56" t="s">
        <v>168</v>
      </c>
      <c r="C109" s="57"/>
      <c r="D109" s="58"/>
    </row>
    <row r="110" spans="2:4" x14ac:dyDescent="0.25">
      <c r="B110" s="60" t="s">
        <v>39</v>
      </c>
      <c r="C110" s="61" t="s">
        <v>40</v>
      </c>
      <c r="D110" s="62" t="s">
        <v>41</v>
      </c>
    </row>
    <row r="111" spans="2:4" x14ac:dyDescent="0.25">
      <c r="B111" s="63" t="s">
        <v>43</v>
      </c>
      <c r="C111" s="64">
        <v>14</v>
      </c>
      <c r="D111" s="65">
        <v>20</v>
      </c>
    </row>
    <row r="112" spans="2:4" x14ac:dyDescent="0.25">
      <c r="B112" s="66" t="s">
        <v>38</v>
      </c>
      <c r="C112" s="67">
        <f>SUM(C111:C111)</f>
        <v>14</v>
      </c>
      <c r="D112" s="68">
        <f>SUM(D111:D111)</f>
        <v>20</v>
      </c>
    </row>
    <row r="115" spans="2:4" x14ac:dyDescent="0.25">
      <c r="B115" s="56" t="s">
        <v>393</v>
      </c>
      <c r="C115" s="57"/>
      <c r="D115" s="58"/>
    </row>
    <row r="116" spans="2:4" x14ac:dyDescent="0.25">
      <c r="B116" s="60" t="s">
        <v>39</v>
      </c>
      <c r="C116" s="61" t="s">
        <v>40</v>
      </c>
      <c r="D116" s="62" t="s">
        <v>41</v>
      </c>
    </row>
    <row r="117" spans="2:4" x14ac:dyDescent="0.25">
      <c r="B117" s="63" t="s">
        <v>394</v>
      </c>
      <c r="C117" s="64">
        <v>5.6</v>
      </c>
      <c r="D117" s="65">
        <v>8</v>
      </c>
    </row>
    <row r="118" spans="2:4" x14ac:dyDescent="0.25">
      <c r="B118" s="66" t="s">
        <v>38</v>
      </c>
      <c r="C118" s="67">
        <f>SUM(C117:C117)</f>
        <v>5.6</v>
      </c>
      <c r="D118" s="68">
        <f>SUM(D117:D117)</f>
        <v>8</v>
      </c>
    </row>
    <row r="121" spans="2:4" x14ac:dyDescent="0.25">
      <c r="B121" s="56" t="s">
        <v>357</v>
      </c>
      <c r="C121" s="57"/>
      <c r="D121" s="58"/>
    </row>
    <row r="122" spans="2:4" x14ac:dyDescent="0.25">
      <c r="B122" s="60" t="s">
        <v>39</v>
      </c>
      <c r="C122" s="61" t="s">
        <v>40</v>
      </c>
      <c r="D122" s="62" t="s">
        <v>41</v>
      </c>
    </row>
    <row r="123" spans="2:4" x14ac:dyDescent="0.25">
      <c r="B123" s="63" t="s">
        <v>91</v>
      </c>
      <c r="C123" s="64">
        <v>56</v>
      </c>
      <c r="D123" s="65">
        <v>80</v>
      </c>
    </row>
    <row r="124" spans="2:4" x14ac:dyDescent="0.25">
      <c r="B124" s="66" t="s">
        <v>38</v>
      </c>
      <c r="C124" s="67">
        <f>SUBTOTAL(9,C123)</f>
        <v>56</v>
      </c>
      <c r="D124" s="68">
        <f>SUBTOTAL(9,D123)</f>
        <v>80</v>
      </c>
    </row>
  </sheetData>
  <autoFilter ref="A3:L57" xr:uid="{00000000-0009-0000-0000-000007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58"/>
  <sheetViews>
    <sheetView topLeftCell="A31" workbookViewId="0">
      <selection activeCell="B6" sqref="B6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395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43348</v>
      </c>
      <c r="B4" s="27" t="s">
        <v>130</v>
      </c>
      <c r="C4" s="26" t="s">
        <v>17</v>
      </c>
      <c r="D4" s="27" t="s">
        <v>18</v>
      </c>
      <c r="E4" s="28">
        <v>11.2</v>
      </c>
      <c r="F4" s="28">
        <f t="shared" ref="F4:F11" si="0">E4*G4</f>
        <v>11.2</v>
      </c>
      <c r="G4" s="27">
        <v>1</v>
      </c>
      <c r="H4" s="29">
        <v>16</v>
      </c>
      <c r="I4" s="30">
        <f t="shared" ref="I4:I11" si="1">H4*G4</f>
        <v>16</v>
      </c>
      <c r="J4" s="30">
        <v>4.8</v>
      </c>
      <c r="K4" s="31">
        <f t="shared" ref="K4:K11" si="2">I4-F4</f>
        <v>4.8000000000000007</v>
      </c>
      <c r="L4" s="32">
        <f>K4</f>
        <v>4.8000000000000007</v>
      </c>
      <c r="M4" s="33" t="s">
        <v>396</v>
      </c>
    </row>
    <row r="5" spans="1:15" x14ac:dyDescent="0.25">
      <c r="A5" s="24">
        <v>43348</v>
      </c>
      <c r="B5" s="25" t="s">
        <v>77</v>
      </c>
      <c r="C5" s="26" t="s">
        <v>17</v>
      </c>
      <c r="D5" s="27" t="s">
        <v>18</v>
      </c>
      <c r="E5" s="28">
        <v>11.2</v>
      </c>
      <c r="F5" s="28">
        <f t="shared" si="0"/>
        <v>11.2</v>
      </c>
      <c r="G5" s="27">
        <v>1</v>
      </c>
      <c r="H5" s="34">
        <v>16</v>
      </c>
      <c r="I5" s="30">
        <f t="shared" si="1"/>
        <v>16</v>
      </c>
      <c r="J5" s="30"/>
      <c r="K5" s="31">
        <f t="shared" si="2"/>
        <v>4.8000000000000007</v>
      </c>
      <c r="L5" s="32">
        <f t="shared" ref="L5:L11" si="3">L4+K5</f>
        <v>9.6000000000000014</v>
      </c>
      <c r="M5" s="33" t="s">
        <v>396</v>
      </c>
      <c r="N5" s="36"/>
      <c r="O5" s="37"/>
    </row>
    <row r="6" spans="1:15" x14ac:dyDescent="0.25">
      <c r="A6" s="24">
        <v>43348</v>
      </c>
      <c r="B6" s="25" t="s">
        <v>349</v>
      </c>
      <c r="C6" s="26" t="s">
        <v>16</v>
      </c>
      <c r="D6" s="27" t="s">
        <v>14</v>
      </c>
      <c r="E6" s="28">
        <v>4.1900000000000004</v>
      </c>
      <c r="F6" s="28">
        <f t="shared" si="0"/>
        <v>4.1900000000000004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5.81</v>
      </c>
      <c r="L6" s="32">
        <f t="shared" si="3"/>
        <v>15.41</v>
      </c>
      <c r="M6" s="35" t="s">
        <v>397</v>
      </c>
    </row>
    <row r="7" spans="1:15" ht="16.5" customHeight="1" x14ac:dyDescent="0.25">
      <c r="A7" s="24">
        <v>43348</v>
      </c>
      <c r="B7" s="25" t="s">
        <v>26</v>
      </c>
      <c r="C7" s="26" t="s">
        <v>16</v>
      </c>
      <c r="D7" s="27" t="s">
        <v>14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33.58</v>
      </c>
      <c r="M7" s="35" t="s">
        <v>397</v>
      </c>
    </row>
    <row r="8" spans="1:15" x14ac:dyDescent="0.25">
      <c r="A8" s="24">
        <v>43350</v>
      </c>
      <c r="B8" s="25" t="s">
        <v>26</v>
      </c>
      <c r="C8" s="26" t="s">
        <v>16</v>
      </c>
      <c r="D8" s="27" t="s">
        <v>14</v>
      </c>
      <c r="E8" s="28">
        <v>16.829999999999998</v>
      </c>
      <c r="F8" s="28">
        <f t="shared" si="0"/>
        <v>16.829999999999998</v>
      </c>
      <c r="G8" s="27">
        <v>1</v>
      </c>
      <c r="H8" s="34">
        <v>35</v>
      </c>
      <c r="I8" s="30">
        <f t="shared" si="1"/>
        <v>35</v>
      </c>
      <c r="J8" s="30"/>
      <c r="K8" s="31">
        <f t="shared" si="2"/>
        <v>18.170000000000002</v>
      </c>
      <c r="L8" s="32">
        <f t="shared" si="3"/>
        <v>51.75</v>
      </c>
      <c r="M8" s="33" t="s">
        <v>398</v>
      </c>
    </row>
    <row r="9" spans="1:15" x14ac:dyDescent="0.25">
      <c r="A9" s="24">
        <v>43351</v>
      </c>
      <c r="B9" s="27" t="s">
        <v>266</v>
      </c>
      <c r="C9" s="26" t="s">
        <v>417</v>
      </c>
      <c r="D9" s="27" t="s">
        <v>18</v>
      </c>
      <c r="E9" s="28">
        <v>84</v>
      </c>
      <c r="F9" s="28">
        <f t="shared" si="0"/>
        <v>84</v>
      </c>
      <c r="G9" s="27">
        <v>1</v>
      </c>
      <c r="H9" s="34">
        <v>120</v>
      </c>
      <c r="I9" s="30">
        <f t="shared" si="1"/>
        <v>120</v>
      </c>
      <c r="J9" s="30"/>
      <c r="K9" s="31">
        <f t="shared" si="2"/>
        <v>36</v>
      </c>
      <c r="L9" s="32">
        <f t="shared" si="3"/>
        <v>87.75</v>
      </c>
      <c r="M9" s="35" t="s">
        <v>399</v>
      </c>
      <c r="N9" s="36"/>
      <c r="O9" s="37"/>
    </row>
    <row r="10" spans="1:15" x14ac:dyDescent="0.25">
      <c r="A10" s="24">
        <v>43351</v>
      </c>
      <c r="B10" s="25" t="s">
        <v>24</v>
      </c>
      <c r="C10" s="26" t="s">
        <v>17</v>
      </c>
      <c r="D10" s="27" t="s">
        <v>25</v>
      </c>
      <c r="E10" s="28">
        <v>16</v>
      </c>
      <c r="F10" s="28">
        <f t="shared" si="0"/>
        <v>16</v>
      </c>
      <c r="G10" s="27">
        <v>1</v>
      </c>
      <c r="H10" s="34">
        <v>20</v>
      </c>
      <c r="I10" s="30">
        <f t="shared" si="1"/>
        <v>20</v>
      </c>
      <c r="J10" s="30"/>
      <c r="K10" s="31">
        <f t="shared" si="2"/>
        <v>4</v>
      </c>
      <c r="L10" s="32">
        <f t="shared" si="3"/>
        <v>91.75</v>
      </c>
      <c r="M10" s="33" t="s">
        <v>400</v>
      </c>
    </row>
    <row r="11" spans="1:15" x14ac:dyDescent="0.25">
      <c r="A11" s="24">
        <v>43351</v>
      </c>
      <c r="B11" s="74" t="s">
        <v>194</v>
      </c>
      <c r="C11" s="26" t="s">
        <v>17</v>
      </c>
      <c r="D11" s="27" t="s">
        <v>326</v>
      </c>
      <c r="E11" s="28">
        <v>17.5</v>
      </c>
      <c r="F11" s="28">
        <f t="shared" si="0"/>
        <v>17.5</v>
      </c>
      <c r="G11" s="27">
        <v>1</v>
      </c>
      <c r="H11" s="34">
        <v>25</v>
      </c>
      <c r="I11" s="30">
        <f t="shared" si="1"/>
        <v>25</v>
      </c>
      <c r="J11" s="30"/>
      <c r="K11" s="31">
        <f t="shared" si="2"/>
        <v>7.5</v>
      </c>
      <c r="L11" s="32">
        <f t="shared" si="3"/>
        <v>99.25</v>
      </c>
      <c r="M11" s="33" t="s">
        <v>401</v>
      </c>
    </row>
    <row r="12" spans="1:15" x14ac:dyDescent="0.25">
      <c r="A12" s="24">
        <v>43354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>E12*G12</f>
        <v>7.2</v>
      </c>
      <c r="G12" s="27">
        <v>2</v>
      </c>
      <c r="H12" s="34">
        <v>5</v>
      </c>
      <c r="I12" s="30">
        <f t="shared" ref="I12:I19" si="4">H12*G12</f>
        <v>10</v>
      </c>
      <c r="J12" s="30"/>
      <c r="K12" s="31">
        <f t="shared" ref="K12:K19" si="5">I12-F12</f>
        <v>2.8</v>
      </c>
      <c r="L12" s="32">
        <f t="shared" ref="L12:L19" si="6">L11+K12</f>
        <v>102.05</v>
      </c>
      <c r="M12" s="33" t="s">
        <v>402</v>
      </c>
    </row>
    <row r="13" spans="1:15" x14ac:dyDescent="0.25">
      <c r="A13" s="24">
        <v>43354</v>
      </c>
      <c r="B13" s="25" t="s">
        <v>55</v>
      </c>
      <c r="C13" s="26" t="s">
        <v>56</v>
      </c>
      <c r="D13" s="27" t="s">
        <v>14</v>
      </c>
      <c r="E13" s="28">
        <v>3.6</v>
      </c>
      <c r="F13" s="28">
        <f>E13*G13</f>
        <v>18</v>
      </c>
      <c r="G13" s="27">
        <v>5</v>
      </c>
      <c r="H13" s="34">
        <v>5</v>
      </c>
      <c r="I13" s="30">
        <f t="shared" si="4"/>
        <v>25</v>
      </c>
      <c r="J13" s="30"/>
      <c r="K13" s="31">
        <f t="shared" si="5"/>
        <v>7</v>
      </c>
      <c r="L13" s="32">
        <f t="shared" si="6"/>
        <v>109.05</v>
      </c>
      <c r="M13" s="33" t="s">
        <v>403</v>
      </c>
    </row>
    <row r="14" spans="1:15" x14ac:dyDescent="0.25">
      <c r="A14" s="24">
        <v>43354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>E14*G14</f>
        <v>14.4</v>
      </c>
      <c r="G14" s="27">
        <v>4</v>
      </c>
      <c r="H14" s="34">
        <v>5</v>
      </c>
      <c r="I14" s="30">
        <f t="shared" si="4"/>
        <v>20</v>
      </c>
      <c r="J14" s="30"/>
      <c r="K14" s="31">
        <f t="shared" si="5"/>
        <v>5.6</v>
      </c>
      <c r="L14" s="32">
        <f t="shared" si="6"/>
        <v>114.64999999999999</v>
      </c>
      <c r="M14" s="33" t="s">
        <v>404</v>
      </c>
    </row>
    <row r="15" spans="1:15" x14ac:dyDescent="0.25">
      <c r="A15" s="24">
        <v>43358</v>
      </c>
      <c r="B15" s="25" t="s">
        <v>55</v>
      </c>
      <c r="C15" s="26" t="s">
        <v>56</v>
      </c>
      <c r="D15" s="27" t="s">
        <v>14</v>
      </c>
      <c r="E15" s="28">
        <v>3.6</v>
      </c>
      <c r="F15" s="28">
        <f>E15*G15</f>
        <v>3.6</v>
      </c>
      <c r="G15" s="27">
        <v>1</v>
      </c>
      <c r="H15" s="34">
        <v>5</v>
      </c>
      <c r="I15" s="30">
        <f t="shared" si="4"/>
        <v>5</v>
      </c>
      <c r="J15" s="30"/>
      <c r="K15" s="31">
        <f t="shared" si="5"/>
        <v>1.4</v>
      </c>
      <c r="L15" s="32">
        <f t="shared" si="6"/>
        <v>116.05</v>
      </c>
      <c r="M15" s="33" t="s">
        <v>405</v>
      </c>
    </row>
    <row r="16" spans="1:15" x14ac:dyDescent="0.25">
      <c r="A16" s="24">
        <v>43360</v>
      </c>
      <c r="B16" s="25" t="s">
        <v>33</v>
      </c>
      <c r="C16" s="26" t="s">
        <v>29</v>
      </c>
      <c r="D16" s="27" t="s">
        <v>25</v>
      </c>
      <c r="E16" s="28">
        <v>28</v>
      </c>
      <c r="F16" s="28">
        <f t="shared" ref="F16" si="7">E16*G16</f>
        <v>28</v>
      </c>
      <c r="G16" s="27">
        <v>1</v>
      </c>
      <c r="H16" s="34">
        <v>35</v>
      </c>
      <c r="I16" s="30">
        <f t="shared" si="4"/>
        <v>35</v>
      </c>
      <c r="J16" s="30"/>
      <c r="K16" s="31">
        <f t="shared" si="5"/>
        <v>7</v>
      </c>
      <c r="L16" s="32">
        <f t="shared" si="6"/>
        <v>123.05</v>
      </c>
      <c r="M16" s="33" t="s">
        <v>406</v>
      </c>
    </row>
    <row r="17" spans="1:18" x14ac:dyDescent="0.25">
      <c r="A17" s="24">
        <v>43361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ref="F17:F24" si="8">E17*G17</f>
        <v>16.829999999999998</v>
      </c>
      <c r="G17" s="27">
        <v>1</v>
      </c>
      <c r="H17" s="34">
        <v>28</v>
      </c>
      <c r="I17" s="30">
        <f t="shared" si="4"/>
        <v>28</v>
      </c>
      <c r="J17" s="30"/>
      <c r="K17" s="31">
        <f t="shared" si="5"/>
        <v>11.170000000000002</v>
      </c>
      <c r="L17" s="32">
        <f t="shared" si="6"/>
        <v>134.22</v>
      </c>
      <c r="M17" s="33" t="s">
        <v>407</v>
      </c>
      <c r="N17" s="71" t="s">
        <v>408</v>
      </c>
      <c r="O17" s="72"/>
    </row>
    <row r="18" spans="1:18" x14ac:dyDescent="0.25">
      <c r="A18" s="39">
        <v>43363</v>
      </c>
      <c r="B18" s="25" t="s">
        <v>55</v>
      </c>
      <c r="C18" s="26" t="s">
        <v>56</v>
      </c>
      <c r="D18" s="27" t="s">
        <v>14</v>
      </c>
      <c r="E18" s="28">
        <v>3.6</v>
      </c>
      <c r="F18" s="28">
        <f t="shared" si="8"/>
        <v>3.6</v>
      </c>
      <c r="G18" s="27">
        <v>1</v>
      </c>
      <c r="H18" s="34">
        <v>5</v>
      </c>
      <c r="I18" s="30">
        <f t="shared" si="4"/>
        <v>5</v>
      </c>
      <c r="J18" s="30"/>
      <c r="K18" s="31">
        <f t="shared" si="5"/>
        <v>1.4</v>
      </c>
      <c r="L18" s="32">
        <f t="shared" si="6"/>
        <v>135.62</v>
      </c>
      <c r="M18" s="33" t="s">
        <v>409</v>
      </c>
    </row>
    <row r="19" spans="1:18" x14ac:dyDescent="0.25">
      <c r="A19" s="39">
        <v>43364</v>
      </c>
      <c r="B19" s="25" t="s">
        <v>375</v>
      </c>
      <c r="C19" s="26" t="s">
        <v>17</v>
      </c>
      <c r="D19" s="27" t="s">
        <v>376</v>
      </c>
      <c r="E19" s="28">
        <v>5.6</v>
      </c>
      <c r="F19" s="28">
        <f t="shared" si="8"/>
        <v>5.6</v>
      </c>
      <c r="G19" s="27">
        <v>1</v>
      </c>
      <c r="H19" s="34">
        <v>8</v>
      </c>
      <c r="I19" s="30">
        <f t="shared" si="4"/>
        <v>8</v>
      </c>
      <c r="J19" s="30"/>
      <c r="K19" s="31">
        <f t="shared" si="5"/>
        <v>2.4000000000000004</v>
      </c>
      <c r="L19" s="32">
        <f t="shared" si="6"/>
        <v>138.02000000000001</v>
      </c>
      <c r="M19" s="33" t="s">
        <v>410</v>
      </c>
    </row>
    <row r="20" spans="1:18" x14ac:dyDescent="0.25">
      <c r="A20" s="39">
        <v>43364</v>
      </c>
      <c r="B20" s="25" t="s">
        <v>55</v>
      </c>
      <c r="C20" s="26" t="s">
        <v>56</v>
      </c>
      <c r="D20" s="27" t="s">
        <v>14</v>
      </c>
      <c r="E20" s="28">
        <v>3.6</v>
      </c>
      <c r="F20" s="28">
        <f t="shared" si="8"/>
        <v>18</v>
      </c>
      <c r="G20" s="27">
        <v>5</v>
      </c>
      <c r="H20" s="34">
        <v>5</v>
      </c>
      <c r="I20" s="30">
        <f>H20*G20</f>
        <v>25</v>
      </c>
      <c r="J20" s="30"/>
      <c r="K20" s="31">
        <f>I20-F20</f>
        <v>7</v>
      </c>
      <c r="L20" s="32">
        <f>L19+K20</f>
        <v>145.02000000000001</v>
      </c>
      <c r="M20" s="33" t="s">
        <v>411</v>
      </c>
    </row>
    <row r="21" spans="1:18" x14ac:dyDescent="0.25">
      <c r="A21" s="39">
        <v>43365</v>
      </c>
      <c r="B21" s="25" t="s">
        <v>105</v>
      </c>
      <c r="C21" s="26" t="s">
        <v>17</v>
      </c>
      <c r="D21" s="27" t="s">
        <v>25</v>
      </c>
      <c r="E21" s="28">
        <v>12</v>
      </c>
      <c r="F21" s="28">
        <f t="shared" si="8"/>
        <v>12</v>
      </c>
      <c r="G21" s="27">
        <v>1</v>
      </c>
      <c r="H21" s="34">
        <v>15</v>
      </c>
      <c r="I21" s="30">
        <f>H21*G21</f>
        <v>15</v>
      </c>
      <c r="J21" s="30"/>
      <c r="K21" s="31">
        <f>I21-F21</f>
        <v>3</v>
      </c>
      <c r="L21" s="32">
        <f>L20+K21</f>
        <v>148.02000000000001</v>
      </c>
      <c r="M21" s="33" t="s">
        <v>412</v>
      </c>
    </row>
    <row r="22" spans="1:18" x14ac:dyDescent="0.25">
      <c r="A22" s="39">
        <v>43365</v>
      </c>
      <c r="B22" s="74" t="s">
        <v>194</v>
      </c>
      <c r="C22" s="26" t="s">
        <v>17</v>
      </c>
      <c r="D22" s="27" t="s">
        <v>326</v>
      </c>
      <c r="E22" s="28">
        <v>17.5</v>
      </c>
      <c r="F22" s="28">
        <f t="shared" si="8"/>
        <v>17.5</v>
      </c>
      <c r="G22" s="27">
        <v>1</v>
      </c>
      <c r="H22" s="34">
        <v>25</v>
      </c>
      <c r="I22" s="30">
        <f>H22*G22</f>
        <v>25</v>
      </c>
      <c r="J22" s="30"/>
      <c r="K22" s="31">
        <f>I22-F22</f>
        <v>7.5</v>
      </c>
      <c r="L22" s="32">
        <f>L21+K22</f>
        <v>155.52000000000001</v>
      </c>
      <c r="M22" s="33" t="s">
        <v>412</v>
      </c>
    </row>
    <row r="23" spans="1:18" x14ac:dyDescent="0.25">
      <c r="A23" s="39">
        <v>43365</v>
      </c>
      <c r="B23" s="27" t="s">
        <v>414</v>
      </c>
      <c r="C23" s="26" t="s">
        <v>415</v>
      </c>
      <c r="D23" s="27" t="s">
        <v>326</v>
      </c>
      <c r="E23" s="28">
        <v>35</v>
      </c>
      <c r="F23" s="28">
        <f t="shared" si="8"/>
        <v>35</v>
      </c>
      <c r="G23" s="27">
        <v>1</v>
      </c>
      <c r="H23" s="34">
        <v>50</v>
      </c>
      <c r="I23" s="30">
        <f>H23*G23</f>
        <v>50</v>
      </c>
      <c r="J23" s="30"/>
      <c r="K23" s="31">
        <f>I23-F23</f>
        <v>15</v>
      </c>
      <c r="L23" s="32">
        <f>L22+K23</f>
        <v>170.52</v>
      </c>
      <c r="M23" s="33" t="s">
        <v>412</v>
      </c>
    </row>
    <row r="24" spans="1:18" x14ac:dyDescent="0.25">
      <c r="A24" s="39">
        <v>43365</v>
      </c>
      <c r="B24" s="79" t="s">
        <v>270</v>
      </c>
      <c r="C24" s="26" t="s">
        <v>29</v>
      </c>
      <c r="D24" s="27" t="s">
        <v>25</v>
      </c>
      <c r="E24" s="28">
        <v>31.2</v>
      </c>
      <c r="F24" s="28">
        <f t="shared" si="8"/>
        <v>31.2</v>
      </c>
      <c r="G24" s="27">
        <v>1</v>
      </c>
      <c r="H24" s="34">
        <v>39</v>
      </c>
      <c r="I24" s="30">
        <f>H24*G24</f>
        <v>39</v>
      </c>
      <c r="J24" s="30"/>
      <c r="K24" s="31">
        <f>I24-F24</f>
        <v>7.8000000000000007</v>
      </c>
      <c r="L24" s="32">
        <f>L23+K24</f>
        <v>178.32000000000002</v>
      </c>
      <c r="M24" s="33" t="s">
        <v>413</v>
      </c>
    </row>
    <row r="25" spans="1:18" s="51" customFormat="1" ht="18.75" customHeight="1" x14ac:dyDescent="0.25">
      <c r="A25" s="41"/>
      <c r="B25" s="42" t="s">
        <v>38</v>
      </c>
      <c r="C25" s="43"/>
      <c r="D25" s="44"/>
      <c r="E25" s="45"/>
      <c r="F25" s="46">
        <f>SUBTOTAL(9,F4:F24)</f>
        <v>388.68</v>
      </c>
      <c r="G25" s="47">
        <f>SUBTOTAL(9,G4:G24)</f>
        <v>33</v>
      </c>
      <c r="H25" s="48"/>
      <c r="I25" s="46">
        <f>SUBTOTAL(9,I4:I24)</f>
        <v>567</v>
      </c>
      <c r="J25" s="49">
        <f>SUBTOTAL(9,J4:J24)</f>
        <v>4.8</v>
      </c>
      <c r="K25" s="49">
        <f ca="1">SUBTOTAL(9,K4:K29)</f>
        <v>178.32000000000002</v>
      </c>
      <c r="L25" s="50"/>
    </row>
    <row r="26" spans="1:18" x14ac:dyDescent="0.25">
      <c r="A26" s="2"/>
      <c r="B26" s="2"/>
      <c r="D26" s="52"/>
      <c r="E26" s="5"/>
      <c r="F26" s="5"/>
      <c r="G26" s="6"/>
      <c r="H26" s="7"/>
      <c r="I26" s="13"/>
      <c r="J26" s="14"/>
      <c r="K26" s="10"/>
      <c r="L26" s="11"/>
    </row>
    <row r="27" spans="1:18" s="53" customFormat="1" ht="18" customHeight="1" x14ac:dyDescent="0.25">
      <c r="B27" s="12"/>
      <c r="C27" s="54"/>
      <c r="D27" s="12"/>
      <c r="E27" s="55"/>
      <c r="F27" s="55"/>
      <c r="G27" s="55"/>
      <c r="H27" s="55"/>
      <c r="I27" s="55"/>
    </row>
    <row r="28" spans="1:18" x14ac:dyDescent="0.25">
      <c r="B28" s="56" t="s">
        <v>14</v>
      </c>
      <c r="C28" s="57"/>
      <c r="D28" s="58"/>
    </row>
    <row r="29" spans="1:18" s="59" customFormat="1" x14ac:dyDescent="0.25">
      <c r="A29" s="12"/>
      <c r="B29" s="60" t="s">
        <v>39</v>
      </c>
      <c r="C29" s="61" t="s">
        <v>40</v>
      </c>
      <c r="D29" s="62" t="s">
        <v>41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9" customFormat="1" x14ac:dyDescent="0.25">
      <c r="A30" s="12"/>
      <c r="B30" s="63" t="s">
        <v>416</v>
      </c>
      <c r="C30" s="64">
        <v>64.8</v>
      </c>
      <c r="D30" s="65">
        <v>90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9" customFormat="1" x14ac:dyDescent="0.25">
      <c r="A31" s="12"/>
      <c r="B31" s="63" t="s">
        <v>282</v>
      </c>
      <c r="C31" s="64">
        <v>50.49</v>
      </c>
      <c r="D31" s="65">
        <v>98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9" customFormat="1" x14ac:dyDescent="0.25">
      <c r="A32" s="12"/>
      <c r="B32" s="63" t="s">
        <v>281</v>
      </c>
      <c r="C32" s="64">
        <v>4.1900000000000004</v>
      </c>
      <c r="D32" s="65">
        <v>10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9" customFormat="1" x14ac:dyDescent="0.25">
      <c r="A33" s="12"/>
      <c r="B33" s="66" t="s">
        <v>38</v>
      </c>
      <c r="C33" s="67">
        <f>SUM(C30:C32)</f>
        <v>119.47999999999999</v>
      </c>
      <c r="D33" s="68">
        <f>SUM(D30:D32)</f>
        <v>198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12"/>
      <c r="C34" s="54"/>
      <c r="D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56" t="s">
        <v>42</v>
      </c>
      <c r="C35" s="57"/>
      <c r="D35" s="58"/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91</v>
      </c>
      <c r="C37" s="69">
        <v>59.2</v>
      </c>
      <c r="D37" s="80">
        <v>74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206</v>
      </c>
      <c r="C38" s="69">
        <v>28</v>
      </c>
      <c r="D38" s="80">
        <v>35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x14ac:dyDescent="0.25">
      <c r="B39" s="66" t="s">
        <v>38</v>
      </c>
      <c r="C39" s="67">
        <f>SUM(C37:C38)</f>
        <v>87.2</v>
      </c>
      <c r="D39" s="68">
        <f>SUM(D37:D38)</f>
        <v>109</v>
      </c>
    </row>
    <row r="41" spans="1:18" s="59" customFormat="1" x14ac:dyDescent="0.25">
      <c r="A41" s="12"/>
      <c r="B41" s="56" t="s">
        <v>18</v>
      </c>
      <c r="C41" s="57"/>
      <c r="D41" s="58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0" t="s">
        <v>39</v>
      </c>
      <c r="C42" s="61" t="s">
        <v>40</v>
      </c>
      <c r="D42" s="62" t="s">
        <v>41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285</v>
      </c>
      <c r="C43" s="69">
        <v>84</v>
      </c>
      <c r="D43" s="65">
        <v>120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206</v>
      </c>
      <c r="C44" s="64">
        <v>22.4</v>
      </c>
      <c r="D44" s="65">
        <v>32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6" t="s">
        <v>38</v>
      </c>
      <c r="C45" s="67">
        <f>SUM(C43:C44)</f>
        <v>106.4</v>
      </c>
      <c r="D45" s="68">
        <f>SUM(D43:D44)</f>
        <v>152</v>
      </c>
      <c r="J45" s="12"/>
      <c r="K45" s="12"/>
      <c r="L45" s="12"/>
      <c r="M45" s="12"/>
      <c r="N45" s="12"/>
      <c r="O45" s="12"/>
      <c r="P45" s="12"/>
      <c r="Q45" s="12"/>
      <c r="R45" s="12"/>
    </row>
    <row r="48" spans="1:18" x14ac:dyDescent="0.25">
      <c r="B48" s="56" t="s">
        <v>347</v>
      </c>
      <c r="C48" s="57"/>
      <c r="D48" s="58"/>
    </row>
    <row r="49" spans="2:4" x14ac:dyDescent="0.25">
      <c r="B49" s="60" t="s">
        <v>39</v>
      </c>
      <c r="C49" s="61" t="s">
        <v>40</v>
      </c>
      <c r="D49" s="62" t="s">
        <v>41</v>
      </c>
    </row>
    <row r="50" spans="2:4" x14ac:dyDescent="0.25">
      <c r="B50" s="63" t="s">
        <v>418</v>
      </c>
      <c r="C50" s="64">
        <v>35</v>
      </c>
      <c r="D50" s="65">
        <v>50</v>
      </c>
    </row>
    <row r="51" spans="2:4" x14ac:dyDescent="0.25">
      <c r="B51" s="63" t="s">
        <v>206</v>
      </c>
      <c r="C51" s="64">
        <v>35</v>
      </c>
      <c r="D51" s="65">
        <v>50</v>
      </c>
    </row>
    <row r="52" spans="2:4" x14ac:dyDescent="0.25">
      <c r="B52" s="66" t="s">
        <v>38</v>
      </c>
      <c r="C52" s="67">
        <f>SUM(C50:C51)</f>
        <v>70</v>
      </c>
      <c r="D52" s="68">
        <f>SUM(D50:D51)</f>
        <v>100</v>
      </c>
    </row>
    <row r="55" spans="2:4" x14ac:dyDescent="0.25">
      <c r="B55" s="56" t="s">
        <v>393</v>
      </c>
      <c r="C55" s="57"/>
      <c r="D55" s="58"/>
    </row>
    <row r="56" spans="2:4" x14ac:dyDescent="0.25">
      <c r="B56" s="60" t="s">
        <v>39</v>
      </c>
      <c r="C56" s="61" t="s">
        <v>40</v>
      </c>
      <c r="D56" s="62" t="s">
        <v>41</v>
      </c>
    </row>
    <row r="57" spans="2:4" x14ac:dyDescent="0.25">
      <c r="B57" s="63" t="s">
        <v>394</v>
      </c>
      <c r="C57" s="64">
        <v>5.6</v>
      </c>
      <c r="D57" s="65">
        <v>8</v>
      </c>
    </row>
    <row r="58" spans="2:4" x14ac:dyDescent="0.25">
      <c r="B58" s="66" t="s">
        <v>38</v>
      </c>
      <c r="C58" s="67">
        <f>SUM(C57:C57)</f>
        <v>5.6</v>
      </c>
      <c r="D58" s="68">
        <f>SUM(D57:D57)</f>
        <v>8</v>
      </c>
    </row>
  </sheetData>
  <autoFilter ref="A3:L24" xr:uid="{00000000-0009-0000-0000-000008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TIC Daily Merchandise January</vt:lpstr>
      <vt:lpstr>TIC Daily Merchandise February</vt:lpstr>
      <vt:lpstr>TIC Daily Merchandise March</vt:lpstr>
      <vt:lpstr>TIC Daily Merchandise April</vt:lpstr>
      <vt:lpstr>TIC Daily Merchandise May</vt:lpstr>
      <vt:lpstr>TIC Daily Merchandise June</vt:lpstr>
      <vt:lpstr>TIC Daily Merchandise July</vt:lpstr>
      <vt:lpstr>TIC Daily Merchandise August</vt:lpstr>
      <vt:lpstr>TIC Daily Merchandise September</vt:lpstr>
      <vt:lpstr>TIC Daily Merchandise October</vt:lpstr>
      <vt:lpstr>TIC Daily Merchandise November</vt:lpstr>
      <vt:lpstr>TIC Daily Merchandise December</vt:lpstr>
      <vt:lpstr>Sheet1</vt:lpstr>
      <vt:lpstr>'TIC Daily Merchandise December'!Print_Area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2019-01-07T09:20:26Z</cp:lastPrinted>
  <dcterms:created xsi:type="dcterms:W3CDTF">2018-01-12T04:01:07Z</dcterms:created>
  <dcterms:modified xsi:type="dcterms:W3CDTF">2019-01-07T09:20:30Z</dcterms:modified>
</cp:coreProperties>
</file>