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8\"/>
    </mc:Choice>
  </mc:AlternateContent>
  <xr:revisionPtr revIDLastSave="0" documentId="10_ncr:8100000_{C4F59E6C-A29F-432F-949C-EC3714CA81CE}" xr6:coauthVersionLast="33" xr6:coauthVersionMax="33" xr10:uidLastSave="{00000000-0000-0000-0000-000000000000}"/>
  <bookViews>
    <workbookView xWindow="0" yWindow="0" windowWidth="20490" windowHeight="8955" firstSheet="1" activeTab="4" xr2:uid="{00000000-000D-0000-FFFF-FFFF00000000}"/>
  </bookViews>
  <sheets>
    <sheet name="TIC Daily Merchandise January" sheetId="1" r:id="rId1"/>
    <sheet name="TIC Daily Merchandise February" sheetId="2" r:id="rId2"/>
    <sheet name="TIC Daily Merchandise March" sheetId="3" r:id="rId3"/>
    <sheet name="TIC Daily Merchandise April" sheetId="4" r:id="rId4"/>
    <sheet name="TIC Daily Merchandise May" sheetId="5" r:id="rId5"/>
  </sheets>
  <definedNames>
    <definedName name="_xlnm._FilterDatabase" localSheetId="3" hidden="1">'TIC Daily Merchandise April'!$A$3:$L$40</definedName>
    <definedName name="_xlnm._FilterDatabase" localSheetId="1" hidden="1">'TIC Daily Merchandise February'!$A$3:$L$30</definedName>
    <definedName name="_xlnm._FilterDatabase" localSheetId="0" hidden="1">'TIC Daily Merchandise January'!$A$3:$L$42</definedName>
    <definedName name="_xlnm._FilterDatabase" localSheetId="2" hidden="1">'TIC Daily Merchandise March'!$A$3:$L$48</definedName>
    <definedName name="_xlnm._FilterDatabase" localSheetId="4" hidden="1">'TIC Daily Merchandise May'!$A$3:$L$24</definedName>
    <definedName name="_xlnm.Print_Area" localSheetId="4">'TIC Daily Merchandise May'!$A$1:$M$25</definedName>
  </definedNames>
  <calcPr calcId="162913" calcMode="manual"/>
</workbook>
</file>

<file path=xl/calcChain.xml><?xml version="1.0" encoding="utf-8"?>
<calcChain xmlns="http://schemas.openxmlformats.org/spreadsheetml/2006/main">
  <c r="G25" i="5" l="1"/>
  <c r="D61" i="5"/>
  <c r="C61" i="5"/>
  <c r="C36" i="5"/>
  <c r="D69" i="5" l="1"/>
  <c r="C69" i="5"/>
  <c r="D48" i="5"/>
  <c r="C48" i="5"/>
  <c r="C42" i="5" l="1"/>
  <c r="D42" i="5"/>
  <c r="D36" i="5" l="1"/>
  <c r="I23" i="5" l="1"/>
  <c r="I24" i="5"/>
  <c r="F24" i="5"/>
  <c r="F23" i="5"/>
  <c r="I22" i="5"/>
  <c r="F22" i="5"/>
  <c r="K22" i="5" l="1"/>
  <c r="K24" i="5"/>
  <c r="K23" i="5"/>
  <c r="D54" i="5" l="1"/>
  <c r="C54" i="5"/>
  <c r="I4" i="5"/>
  <c r="F4" i="5"/>
  <c r="I5" i="5"/>
  <c r="F5" i="5"/>
  <c r="I6" i="5"/>
  <c r="F6" i="5"/>
  <c r="I7" i="5"/>
  <c r="F7" i="5"/>
  <c r="I8" i="5"/>
  <c r="F8" i="5"/>
  <c r="I9" i="5"/>
  <c r="F9" i="5"/>
  <c r="I10" i="5"/>
  <c r="F10" i="5"/>
  <c r="I11" i="5"/>
  <c r="F11" i="5"/>
  <c r="I12" i="5"/>
  <c r="F12" i="5"/>
  <c r="I13" i="5"/>
  <c r="F13" i="5"/>
  <c r="I14" i="5"/>
  <c r="F14" i="5"/>
  <c r="I15" i="5"/>
  <c r="F15" i="5"/>
  <c r="I16" i="5"/>
  <c r="F16" i="5"/>
  <c r="K16" i="5" s="1"/>
  <c r="I17" i="5"/>
  <c r="F17" i="5"/>
  <c r="I18" i="5"/>
  <c r="F18" i="5"/>
  <c r="I19" i="5"/>
  <c r="F19" i="5"/>
  <c r="I20" i="5"/>
  <c r="F20" i="5"/>
  <c r="I21" i="5"/>
  <c r="F21" i="5"/>
  <c r="J25" i="5"/>
  <c r="D96" i="4"/>
  <c r="C96" i="4"/>
  <c r="D90" i="4"/>
  <c r="C90" i="4"/>
  <c r="D78" i="4"/>
  <c r="C78" i="4"/>
  <c r="F4" i="4"/>
  <c r="K4" i="4" s="1"/>
  <c r="L4" i="4" s="1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I4" i="4"/>
  <c r="F5" i="4"/>
  <c r="K5" i="4" s="1"/>
  <c r="I5" i="4"/>
  <c r="I6" i="4"/>
  <c r="F6" i="4"/>
  <c r="K6" i="4" s="1"/>
  <c r="F7" i="4"/>
  <c r="I7" i="4"/>
  <c r="K7" i="4"/>
  <c r="F8" i="4"/>
  <c r="I8" i="4"/>
  <c r="K8" i="4" s="1"/>
  <c r="F9" i="4"/>
  <c r="K9" i="4" s="1"/>
  <c r="I9" i="4"/>
  <c r="F10" i="4"/>
  <c r="I10" i="4"/>
  <c r="K10" i="4" s="1"/>
  <c r="F11" i="4"/>
  <c r="I11" i="4"/>
  <c r="K11" i="4"/>
  <c r="F12" i="4"/>
  <c r="I12" i="4"/>
  <c r="K12" i="4" s="1"/>
  <c r="F13" i="4"/>
  <c r="K13" i="4" s="1"/>
  <c r="I13" i="4"/>
  <c r="F14" i="4"/>
  <c r="I14" i="4"/>
  <c r="K14" i="4" s="1"/>
  <c r="F15" i="4"/>
  <c r="I15" i="4"/>
  <c r="K15" i="4"/>
  <c r="F16" i="4"/>
  <c r="I16" i="4"/>
  <c r="K16" i="4" s="1"/>
  <c r="F17" i="4"/>
  <c r="K17" i="4" s="1"/>
  <c r="I17" i="4"/>
  <c r="F18" i="4"/>
  <c r="I18" i="4"/>
  <c r="K18" i="4" s="1"/>
  <c r="F19" i="4"/>
  <c r="I19" i="4"/>
  <c r="K19" i="4"/>
  <c r="F20" i="4"/>
  <c r="I20" i="4"/>
  <c r="K20" i="4" s="1"/>
  <c r="F21" i="4"/>
  <c r="K21" i="4" s="1"/>
  <c r="I21" i="4"/>
  <c r="F22" i="4"/>
  <c r="I22" i="4"/>
  <c r="K22" i="4" s="1"/>
  <c r="F23" i="4"/>
  <c r="I23" i="4"/>
  <c r="K23" i="4"/>
  <c r="F24" i="4"/>
  <c r="I24" i="4"/>
  <c r="K24" i="4" s="1"/>
  <c r="F25" i="4"/>
  <c r="K25" i="4" s="1"/>
  <c r="I25" i="4"/>
  <c r="F26" i="4"/>
  <c r="I26" i="4"/>
  <c r="K26" i="4" s="1"/>
  <c r="F27" i="4"/>
  <c r="I27" i="4"/>
  <c r="K27" i="4"/>
  <c r="F28" i="4"/>
  <c r="I28" i="4"/>
  <c r="K28" i="4" s="1"/>
  <c r="F29" i="4"/>
  <c r="K29" i="4" s="1"/>
  <c r="I29" i="4"/>
  <c r="F30" i="4"/>
  <c r="I30" i="4"/>
  <c r="K30" i="4" s="1"/>
  <c r="F31" i="4"/>
  <c r="I31" i="4"/>
  <c r="K31" i="4"/>
  <c r="F32" i="4"/>
  <c r="I32" i="4"/>
  <c r="K32" i="4" s="1"/>
  <c r="F33" i="4"/>
  <c r="K33" i="4" s="1"/>
  <c r="I33" i="4"/>
  <c r="F34" i="4"/>
  <c r="I34" i="4"/>
  <c r="K34" i="4" s="1"/>
  <c r="F35" i="4"/>
  <c r="I35" i="4"/>
  <c r="K35" i="4"/>
  <c r="F36" i="4"/>
  <c r="I36" i="4"/>
  <c r="K36" i="4" s="1"/>
  <c r="F37" i="4"/>
  <c r="K37" i="4" s="1"/>
  <c r="I37" i="4"/>
  <c r="F38" i="4"/>
  <c r="I38" i="4"/>
  <c r="K38" i="4" s="1"/>
  <c r="F39" i="4"/>
  <c r="I39" i="4"/>
  <c r="K39" i="4"/>
  <c r="F40" i="4"/>
  <c r="I40" i="4"/>
  <c r="K40" i="4" s="1"/>
  <c r="D84" i="4"/>
  <c r="C84" i="4"/>
  <c r="D72" i="4"/>
  <c r="C72" i="4"/>
  <c r="D66" i="4"/>
  <c r="C66" i="4"/>
  <c r="D61" i="4"/>
  <c r="C61" i="4"/>
  <c r="D55" i="4"/>
  <c r="C55" i="4"/>
  <c r="J41" i="4"/>
  <c r="G41" i="4"/>
  <c r="D68" i="3"/>
  <c r="C68" i="3"/>
  <c r="D91" i="3"/>
  <c r="C91" i="3"/>
  <c r="D85" i="3"/>
  <c r="C85" i="3"/>
  <c r="F41" i="3"/>
  <c r="I41" i="3"/>
  <c r="K41" i="3"/>
  <c r="F42" i="3"/>
  <c r="I42" i="3"/>
  <c r="K42" i="3" s="1"/>
  <c r="I43" i="3"/>
  <c r="K43" i="3" s="1"/>
  <c r="F43" i="3"/>
  <c r="F44" i="3"/>
  <c r="I44" i="3"/>
  <c r="K44" i="3" s="1"/>
  <c r="F45" i="3"/>
  <c r="I45" i="3"/>
  <c r="K45" i="3"/>
  <c r="F46" i="3"/>
  <c r="I46" i="3"/>
  <c r="K46" i="3" s="1"/>
  <c r="I27" i="3"/>
  <c r="K27" i="3" s="1"/>
  <c r="I28" i="3"/>
  <c r="I29" i="3"/>
  <c r="I30" i="3"/>
  <c r="I31" i="3"/>
  <c r="K31" i="3" s="1"/>
  <c r="I32" i="3"/>
  <c r="I33" i="3"/>
  <c r="I34" i="3"/>
  <c r="I35" i="3"/>
  <c r="K35" i="3" s="1"/>
  <c r="I36" i="3"/>
  <c r="I37" i="3"/>
  <c r="I38" i="3"/>
  <c r="I39" i="3"/>
  <c r="K39" i="3" s="1"/>
  <c r="I40" i="3"/>
  <c r="F27" i="3"/>
  <c r="F28" i="3"/>
  <c r="F29" i="3"/>
  <c r="K29" i="3" s="1"/>
  <c r="F30" i="3"/>
  <c r="F31" i="3"/>
  <c r="F32" i="3"/>
  <c r="F33" i="3"/>
  <c r="K33" i="3" s="1"/>
  <c r="F34" i="3"/>
  <c r="F35" i="3"/>
  <c r="F36" i="3"/>
  <c r="F37" i="3"/>
  <c r="K37" i="3" s="1"/>
  <c r="F38" i="3"/>
  <c r="F39" i="3"/>
  <c r="F40" i="3"/>
  <c r="D79" i="3"/>
  <c r="C79" i="3"/>
  <c r="D73" i="3"/>
  <c r="C73" i="3"/>
  <c r="D62" i="3"/>
  <c r="C62" i="3"/>
  <c r="J49" i="3"/>
  <c r="G49" i="3"/>
  <c r="I48" i="3"/>
  <c r="K48" i="3" s="1"/>
  <c r="F48" i="3"/>
  <c r="I47" i="3"/>
  <c r="F47" i="3"/>
  <c r="I26" i="3"/>
  <c r="K26" i="3" s="1"/>
  <c r="F26" i="3"/>
  <c r="I25" i="3"/>
  <c r="K25" i="3" s="1"/>
  <c r="F25" i="3"/>
  <c r="I24" i="3"/>
  <c r="F24" i="3"/>
  <c r="I23" i="3"/>
  <c r="F23" i="3"/>
  <c r="I22" i="3"/>
  <c r="K22" i="3" s="1"/>
  <c r="F22" i="3"/>
  <c r="I21" i="3"/>
  <c r="F21" i="3"/>
  <c r="I20" i="3"/>
  <c r="K20" i="3" s="1"/>
  <c r="F20" i="3"/>
  <c r="I19" i="3"/>
  <c r="K19" i="3" s="1"/>
  <c r="F19" i="3"/>
  <c r="I18" i="3"/>
  <c r="K18" i="3" s="1"/>
  <c r="F18" i="3"/>
  <c r="I17" i="3"/>
  <c r="F17" i="3"/>
  <c r="I16" i="3"/>
  <c r="K16" i="3" s="1"/>
  <c r="F16" i="3"/>
  <c r="I15" i="3"/>
  <c r="F15" i="3"/>
  <c r="I14" i="3"/>
  <c r="F14" i="3"/>
  <c r="I13" i="3"/>
  <c r="F13" i="3"/>
  <c r="I12" i="3"/>
  <c r="K12" i="3" s="1"/>
  <c r="F12" i="3"/>
  <c r="I11" i="3"/>
  <c r="F11" i="3"/>
  <c r="I10" i="3"/>
  <c r="K10" i="3" s="1"/>
  <c r="F10" i="3"/>
  <c r="I9" i="3"/>
  <c r="F9" i="3"/>
  <c r="I8" i="3"/>
  <c r="F8" i="3"/>
  <c r="I7" i="3"/>
  <c r="F7" i="3"/>
  <c r="I6" i="3"/>
  <c r="K6" i="3" s="1"/>
  <c r="F6" i="3"/>
  <c r="I5" i="3"/>
  <c r="F5" i="3"/>
  <c r="I4" i="3"/>
  <c r="K4" i="3" s="1"/>
  <c r="F4" i="3"/>
  <c r="K40" i="3"/>
  <c r="K38" i="3"/>
  <c r="K36" i="3"/>
  <c r="K34" i="3"/>
  <c r="K32" i="3"/>
  <c r="K30" i="3"/>
  <c r="K28" i="3"/>
  <c r="K8" i="3"/>
  <c r="K24" i="3"/>
  <c r="K5" i="3"/>
  <c r="K9" i="3"/>
  <c r="K13" i="3"/>
  <c r="K7" i="3"/>
  <c r="K15" i="3"/>
  <c r="K23" i="3"/>
  <c r="K47" i="3"/>
  <c r="K14" i="3"/>
  <c r="K11" i="3"/>
  <c r="K17" i="3"/>
  <c r="K21" i="3"/>
  <c r="I49" i="3"/>
  <c r="D62" i="2"/>
  <c r="C62" i="2"/>
  <c r="D55" i="2"/>
  <c r="C55" i="2"/>
  <c r="D49" i="2"/>
  <c r="C49" i="2"/>
  <c r="D44" i="2"/>
  <c r="C44" i="2"/>
  <c r="J31" i="2"/>
  <c r="G31" i="2"/>
  <c r="I30" i="2"/>
  <c r="F30" i="2"/>
  <c r="K30" i="2" s="1"/>
  <c r="I29" i="2"/>
  <c r="F29" i="2"/>
  <c r="I28" i="2"/>
  <c r="F28" i="2"/>
  <c r="K28" i="2" s="1"/>
  <c r="I27" i="2"/>
  <c r="F27" i="2"/>
  <c r="I26" i="2"/>
  <c r="F26" i="2"/>
  <c r="K26" i="2" s="1"/>
  <c r="I25" i="2"/>
  <c r="F25" i="2"/>
  <c r="I24" i="2"/>
  <c r="F24" i="2"/>
  <c r="I23" i="2"/>
  <c r="F23" i="2"/>
  <c r="I22" i="2"/>
  <c r="F22" i="2"/>
  <c r="K22" i="2" s="1"/>
  <c r="I21" i="2"/>
  <c r="F21" i="2"/>
  <c r="I20" i="2"/>
  <c r="F20" i="2"/>
  <c r="K20" i="2" s="1"/>
  <c r="I19" i="2"/>
  <c r="F19" i="2"/>
  <c r="K19" i="2" s="1"/>
  <c r="I18" i="2"/>
  <c r="F18" i="2"/>
  <c r="K18" i="2" s="1"/>
  <c r="I17" i="2"/>
  <c r="F17" i="2"/>
  <c r="I16" i="2"/>
  <c r="F16" i="2"/>
  <c r="I15" i="2"/>
  <c r="F15" i="2"/>
  <c r="I14" i="2"/>
  <c r="F14" i="2"/>
  <c r="K14" i="2" s="1"/>
  <c r="I13" i="2"/>
  <c r="F13" i="2"/>
  <c r="I12" i="2"/>
  <c r="F12" i="2"/>
  <c r="K12" i="2" s="1"/>
  <c r="I11" i="2"/>
  <c r="K11" i="2" s="1"/>
  <c r="F11" i="2"/>
  <c r="I10" i="2"/>
  <c r="F10" i="2"/>
  <c r="K10" i="2" s="1"/>
  <c r="I9" i="2"/>
  <c r="F9" i="2"/>
  <c r="I8" i="2"/>
  <c r="F8" i="2"/>
  <c r="I7" i="2"/>
  <c r="F7" i="2"/>
  <c r="K7" i="2" s="1"/>
  <c r="I6" i="2"/>
  <c r="F6" i="2"/>
  <c r="K6" i="2" s="1"/>
  <c r="I5" i="2"/>
  <c r="F5" i="2"/>
  <c r="I4" i="2"/>
  <c r="F4" i="2"/>
  <c r="F31" i="2" s="1"/>
  <c r="K29" i="2"/>
  <c r="K27" i="2"/>
  <c r="K25" i="2"/>
  <c r="K23" i="2"/>
  <c r="K21" i="2"/>
  <c r="K17" i="2"/>
  <c r="K15" i="2"/>
  <c r="K13" i="2"/>
  <c r="K9" i="2"/>
  <c r="K5" i="2"/>
  <c r="K8" i="2"/>
  <c r="K16" i="2"/>
  <c r="K24" i="2"/>
  <c r="I31" i="2"/>
  <c r="D70" i="1"/>
  <c r="C70" i="1"/>
  <c r="I41" i="1"/>
  <c r="K41" i="1" s="1"/>
  <c r="I42" i="1"/>
  <c r="F41" i="1"/>
  <c r="F42" i="1"/>
  <c r="K42" i="1"/>
  <c r="D82" i="1"/>
  <c r="C82" i="1"/>
  <c r="D76" i="1"/>
  <c r="C76" i="1"/>
  <c r="D63" i="1"/>
  <c r="C63" i="1"/>
  <c r="D57" i="1"/>
  <c r="C57" i="1"/>
  <c r="J43" i="1"/>
  <c r="G43" i="1"/>
  <c r="I40" i="1"/>
  <c r="K40" i="1" s="1"/>
  <c r="F40" i="1"/>
  <c r="I39" i="1"/>
  <c r="F39" i="1"/>
  <c r="I38" i="1"/>
  <c r="K38" i="1" s="1"/>
  <c r="F38" i="1"/>
  <c r="I37" i="1"/>
  <c r="F37" i="1"/>
  <c r="I36" i="1"/>
  <c r="K36" i="1" s="1"/>
  <c r="F36" i="1"/>
  <c r="I35" i="1"/>
  <c r="F35" i="1"/>
  <c r="I34" i="1"/>
  <c r="K34" i="1" s="1"/>
  <c r="F34" i="1"/>
  <c r="I33" i="1"/>
  <c r="F33" i="1"/>
  <c r="I32" i="1"/>
  <c r="K32" i="1" s="1"/>
  <c r="F32" i="1"/>
  <c r="I31" i="1"/>
  <c r="F31" i="1"/>
  <c r="I30" i="1"/>
  <c r="K30" i="1" s="1"/>
  <c r="F30" i="1"/>
  <c r="I29" i="1"/>
  <c r="F29" i="1"/>
  <c r="I28" i="1"/>
  <c r="F28" i="1"/>
  <c r="I27" i="1"/>
  <c r="F27" i="1"/>
  <c r="I26" i="1"/>
  <c r="K26" i="1" s="1"/>
  <c r="F26" i="1"/>
  <c r="I25" i="1"/>
  <c r="F25" i="1"/>
  <c r="I24" i="1"/>
  <c r="K24" i="1" s="1"/>
  <c r="F24" i="1"/>
  <c r="I23" i="1"/>
  <c r="F23" i="1"/>
  <c r="I22" i="1"/>
  <c r="K22" i="1" s="1"/>
  <c r="F22" i="1"/>
  <c r="I21" i="1"/>
  <c r="F21" i="1"/>
  <c r="I20" i="1"/>
  <c r="K20" i="1" s="1"/>
  <c r="F20" i="1"/>
  <c r="I19" i="1"/>
  <c r="K19" i="1" s="1"/>
  <c r="F19" i="1"/>
  <c r="I18" i="1"/>
  <c r="F18" i="1"/>
  <c r="I17" i="1"/>
  <c r="F17" i="1"/>
  <c r="I16" i="1"/>
  <c r="K16" i="1" s="1"/>
  <c r="F16" i="1"/>
  <c r="I15" i="1"/>
  <c r="F15" i="1"/>
  <c r="I14" i="1"/>
  <c r="K14" i="1" s="1"/>
  <c r="F14" i="1"/>
  <c r="I13" i="1"/>
  <c r="F13" i="1"/>
  <c r="I12" i="1"/>
  <c r="K12" i="1" s="1"/>
  <c r="F12" i="1"/>
  <c r="I11" i="1"/>
  <c r="K11" i="1" s="1"/>
  <c r="F11" i="1"/>
  <c r="I10" i="1"/>
  <c r="K10" i="1" s="1"/>
  <c r="F10" i="1"/>
  <c r="I9" i="1"/>
  <c r="F9" i="1"/>
  <c r="I8" i="1"/>
  <c r="K8" i="1" s="1"/>
  <c r="F8" i="1"/>
  <c r="I7" i="1"/>
  <c r="K7" i="1" s="1"/>
  <c r="F7" i="1"/>
  <c r="I6" i="1"/>
  <c r="K6" i="1" s="1"/>
  <c r="F6" i="1"/>
  <c r="I5" i="1"/>
  <c r="F5" i="1"/>
  <c r="I4" i="1"/>
  <c r="I43" i="1" s="1"/>
  <c r="F4" i="1"/>
  <c r="K25" i="1"/>
  <c r="K27" i="1"/>
  <c r="K35" i="1"/>
  <c r="K37" i="1"/>
  <c r="K39" i="1"/>
  <c r="K33" i="1"/>
  <c r="K31" i="1"/>
  <c r="K29" i="1"/>
  <c r="F43" i="1"/>
  <c r="K23" i="1"/>
  <c r="K21" i="1"/>
  <c r="K17" i="1"/>
  <c r="K15" i="1"/>
  <c r="K13" i="1"/>
  <c r="K9" i="1"/>
  <c r="K5" i="1"/>
  <c r="K18" i="1"/>
  <c r="K28" i="1"/>
  <c r="K4" i="1" l="1"/>
  <c r="K49" i="3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F25" i="5"/>
  <c r="K4" i="2"/>
  <c r="F49" i="3"/>
  <c r="I25" i="5"/>
  <c r="K13" i="5"/>
  <c r="K11" i="5"/>
  <c r="K9" i="5"/>
  <c r="K5" i="5"/>
  <c r="I41" i="4"/>
  <c r="F41" i="4"/>
  <c r="K20" i="5"/>
  <c r="K12" i="5"/>
  <c r="K8" i="5"/>
  <c r="K21" i="5"/>
  <c r="K19" i="5"/>
  <c r="K17" i="5"/>
  <c r="K14" i="5"/>
  <c r="K6" i="5"/>
  <c r="K15" i="5"/>
  <c r="K18" i="5"/>
  <c r="K10" i="5"/>
  <c r="K7" i="5"/>
  <c r="K4" i="5"/>
  <c r="L4" i="2" l="1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K31" i="2"/>
  <c r="K43" i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K2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6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5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<sst xmlns="http://schemas.openxmlformats.org/spreadsheetml/2006/main" count="965" uniqueCount="287">
  <si>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</si>
  <si>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</si>
  <si>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</si>
  <si>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</si>
  <si>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</si>
  <si>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</si>
  <si>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</si>
  <si>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</si>
  <si>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</si>
  <si>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</si>
  <si>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</si>
  <si>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</si>
  <si>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</si>
  <si>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Souvenir set</t>
  </si>
  <si>
    <t>PGT</t>
  </si>
  <si>
    <t>Peranakan Tile Magnet (Single) - Two Flower</t>
  </si>
  <si>
    <t>Magnet</t>
  </si>
  <si>
    <t>Postcard</t>
  </si>
  <si>
    <t>Studio Howard</t>
  </si>
  <si>
    <t>Street of Harmony Mug</t>
  </si>
  <si>
    <t>Mug</t>
  </si>
  <si>
    <t>Terracotta Tiles</t>
  </si>
  <si>
    <t>Red Star Production</t>
  </si>
  <si>
    <t>Peranakan Tile Magnet (Single) - Lily White</t>
  </si>
  <si>
    <t>Postcards - Ernest Zacharevic</t>
  </si>
  <si>
    <t>Clarity Publishing Sdn. Bhd.</t>
  </si>
  <si>
    <t>Peranakan Tiles Magnet (Box)</t>
  </si>
  <si>
    <t>George Town Eco Pens</t>
  </si>
  <si>
    <t>Pen</t>
  </si>
  <si>
    <t>Book</t>
  </si>
  <si>
    <t>Penang Glorious Food Postcards</t>
  </si>
  <si>
    <t>Penang Heritage Food</t>
  </si>
  <si>
    <t>Ong Jin Teong</t>
  </si>
  <si>
    <t>Street Art Notebook</t>
  </si>
  <si>
    <t>Penang Long Cotton Bag</t>
  </si>
  <si>
    <t>Bag</t>
  </si>
  <si>
    <t>Peranakan Tile Magnet (Single) - Round Green</t>
  </si>
  <si>
    <t>Scenes of Penang Postcards</t>
  </si>
  <si>
    <t>TOTAL</t>
  </si>
  <si>
    <t>Items</t>
  </si>
  <si>
    <t>Cost</t>
  </si>
  <si>
    <t>Sales</t>
  </si>
  <si>
    <t>Clarity 8</t>
  </si>
  <si>
    <t>Purchase - Postcard (4)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</si>
  <si>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</si>
  <si>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</si>
  <si>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2018</t>
    </r>
  </si>
  <si>
    <t>Terracotta Tiles -  Old Motorcycle Standard Edition</t>
  </si>
  <si>
    <t>001810</t>
  </si>
  <si>
    <t>001811</t>
  </si>
  <si>
    <t>001812</t>
  </si>
  <si>
    <t>001813</t>
  </si>
  <si>
    <t>001814</t>
  </si>
  <si>
    <t>001815</t>
  </si>
  <si>
    <t>001816</t>
  </si>
  <si>
    <t>Disposable Raincoat</t>
  </si>
  <si>
    <t>Raincoat</t>
  </si>
  <si>
    <t>001817</t>
  </si>
  <si>
    <t>001818</t>
  </si>
  <si>
    <t>VIP Souvenir Set</t>
  </si>
  <si>
    <t>001819</t>
  </si>
  <si>
    <t>Penang Calendar 2018</t>
  </si>
  <si>
    <t>Calendar</t>
  </si>
  <si>
    <t>001820</t>
  </si>
  <si>
    <t>001821</t>
  </si>
  <si>
    <t>Art is Rubbish is Art</t>
  </si>
  <si>
    <t>001822</t>
  </si>
  <si>
    <t>001823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</si>
  <si>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</si>
  <si>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</si>
  <si>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</si>
  <si>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</si>
  <si>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</si>
  <si>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</si>
  <si>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</si>
  <si>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</si>
  <si>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</si>
  <si>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 xml:space="preserve"> Penang Architecture Postcard</t>
  </si>
  <si>
    <t>001833</t>
  </si>
  <si>
    <t>001834</t>
  </si>
  <si>
    <t>001835</t>
  </si>
  <si>
    <t>Penang Short Cotton Bag</t>
  </si>
  <si>
    <t>001836</t>
  </si>
  <si>
    <t>001837</t>
  </si>
  <si>
    <t>Printed Note Card (Colour)</t>
  </si>
  <si>
    <t>Penang Silver Collar Pin</t>
  </si>
  <si>
    <t>Collar Pin</t>
  </si>
  <si>
    <t>001838</t>
  </si>
  <si>
    <t>001839</t>
  </si>
  <si>
    <t>001840</t>
  </si>
  <si>
    <t>Purchase - Postcard (7)</t>
  </si>
  <si>
    <t>Purchase - Book (2)</t>
  </si>
  <si>
    <t>Purchase - Bag (5)</t>
  </si>
  <si>
    <t>Purchase - Collar Pin (3)</t>
  </si>
  <si>
    <t>Purchase- Mug (1)</t>
  </si>
  <si>
    <t>Purchase - Pen (2)</t>
  </si>
  <si>
    <t>Purchase- Souvenier (1)</t>
  </si>
  <si>
    <t>Purchase - Raincoat (8)</t>
  </si>
  <si>
    <t>Purchase - Magnet - set of 4 (7)</t>
  </si>
  <si>
    <t>Purchase - Magnet - single (3)</t>
  </si>
  <si>
    <t>Purchase - Calander (1)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</si>
  <si>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</si>
  <si>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2018</t>
    </r>
  </si>
  <si>
    <t>001841</t>
  </si>
  <si>
    <t>001842</t>
  </si>
  <si>
    <t>Historic Houses of Worship Postcards</t>
  </si>
  <si>
    <t>001843</t>
  </si>
  <si>
    <t>001844</t>
  </si>
  <si>
    <t>Street of Harmony Memo Pads</t>
  </si>
  <si>
    <t>Memopad</t>
  </si>
  <si>
    <t>001845</t>
  </si>
  <si>
    <t>001846</t>
  </si>
  <si>
    <t>Staff discount 10% to Affa</t>
  </si>
  <si>
    <t>001847</t>
  </si>
  <si>
    <t>001848</t>
  </si>
  <si>
    <t>001849</t>
  </si>
  <si>
    <t>001850</t>
  </si>
  <si>
    <t>Penang B&amp;W Postcards - Building  Series</t>
  </si>
  <si>
    <t>Penang B&amp;W Postcards - Clan Jetties</t>
  </si>
  <si>
    <t>Penang B&amp;W Postcards - Street Series</t>
  </si>
  <si>
    <t>Kaki Creation</t>
  </si>
  <si>
    <t>001851</t>
  </si>
  <si>
    <t>001853</t>
  </si>
  <si>
    <t>001854</t>
  </si>
  <si>
    <t>Sketching Penang Book</t>
  </si>
  <si>
    <t>001855</t>
  </si>
  <si>
    <t>001856</t>
  </si>
  <si>
    <t>001857</t>
  </si>
  <si>
    <t>001858</t>
  </si>
  <si>
    <t>001859</t>
  </si>
  <si>
    <t xml:space="preserve">Clan House, Mansion &amp; Temple Postcards </t>
  </si>
  <si>
    <t>001860</t>
  </si>
  <si>
    <t>001861</t>
  </si>
  <si>
    <t>001862</t>
  </si>
  <si>
    <t>001863</t>
  </si>
  <si>
    <t>001864</t>
  </si>
  <si>
    <t>001865</t>
  </si>
  <si>
    <t>001866</t>
  </si>
  <si>
    <t>Purchase - Postcard (3)</t>
  </si>
  <si>
    <t>Purchase - Pen (6)</t>
  </si>
  <si>
    <t>Purchase - Collar Pin (1)</t>
  </si>
  <si>
    <t>Purchase- Mug (3)</t>
  </si>
  <si>
    <t>Purchase - Raincoat (3)</t>
  </si>
  <si>
    <t>Purchase - Magnet - set of 4 (9)</t>
  </si>
  <si>
    <t>Purchase - Magnet - single (4)</t>
  </si>
  <si>
    <t>Purchase - Memopads (1)</t>
  </si>
  <si>
    <t>Purchase - Postcard (1)</t>
  </si>
  <si>
    <t>Purchase - Book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</si>
  <si>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2018</t>
    </r>
  </si>
  <si>
    <t>001867</t>
  </si>
  <si>
    <t>Recollections by Tan Tiong Liat</t>
  </si>
  <si>
    <t>Editorial Associates</t>
  </si>
  <si>
    <t>001868</t>
  </si>
  <si>
    <t>Steel Sculpture Postcards</t>
  </si>
  <si>
    <t>001869</t>
  </si>
  <si>
    <t>001870</t>
  </si>
  <si>
    <t>001871</t>
  </si>
  <si>
    <t>001872</t>
  </si>
  <si>
    <t>Cat Postcards</t>
  </si>
  <si>
    <t>001873</t>
  </si>
  <si>
    <t>001874</t>
  </si>
  <si>
    <t>001875</t>
  </si>
  <si>
    <t>001876</t>
  </si>
  <si>
    <t>001877</t>
  </si>
  <si>
    <t>001878</t>
  </si>
  <si>
    <t>001879</t>
  </si>
  <si>
    <t>001880</t>
  </si>
  <si>
    <t>Lines of Penang Postcard (Single)</t>
  </si>
  <si>
    <t>Katak Creation</t>
  </si>
  <si>
    <t>001881</t>
  </si>
  <si>
    <t>George Town Walkabout Tour 21 April '17@ 3pm for St Christopher Teachers</t>
  </si>
  <si>
    <t>Tour</t>
  </si>
  <si>
    <t>001882</t>
  </si>
  <si>
    <t xml:space="preserve">Pearly's  Nyonya Pantry </t>
  </si>
  <si>
    <t>001883</t>
  </si>
  <si>
    <t>001884</t>
  </si>
  <si>
    <t>001885</t>
  </si>
  <si>
    <t>001886</t>
  </si>
  <si>
    <t>001887</t>
  </si>
  <si>
    <t>001888</t>
  </si>
  <si>
    <t>001889</t>
  </si>
  <si>
    <t>001890</t>
  </si>
  <si>
    <t>001892</t>
  </si>
  <si>
    <t>001893</t>
  </si>
  <si>
    <t>001894</t>
  </si>
  <si>
    <t>001895</t>
  </si>
  <si>
    <t>001896</t>
  </si>
  <si>
    <t>001897</t>
  </si>
  <si>
    <t>001898</t>
  </si>
  <si>
    <t>001899</t>
  </si>
  <si>
    <t>001900</t>
  </si>
  <si>
    <t>001901</t>
  </si>
  <si>
    <t>Tip Toe Tapir</t>
  </si>
  <si>
    <t>001902</t>
  </si>
  <si>
    <t>Penang Sketches Postcard (Colour Series I)</t>
  </si>
  <si>
    <t>001903</t>
  </si>
  <si>
    <t>001904</t>
  </si>
  <si>
    <t>001905</t>
  </si>
  <si>
    <t>Purchase - Magnet - set of 4 (6)</t>
  </si>
  <si>
    <t>Purchase - Magnet - single (9)</t>
  </si>
  <si>
    <t>Purchase - Raincoat (11)</t>
  </si>
  <si>
    <t>Purchase - Pen (1)</t>
  </si>
  <si>
    <t>Purchase- Mug (6)</t>
  </si>
  <si>
    <t>Purchase- Tour</t>
  </si>
  <si>
    <t>Purchase - Book (4)</t>
  </si>
  <si>
    <t>Purchase - Postcard (12)</t>
  </si>
  <si>
    <t>Purchase - Postcard (2)</t>
  </si>
  <si>
    <t>Purchase - Postcard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</si>
  <si>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2018</t>
    </r>
  </si>
  <si>
    <t>001906</t>
  </si>
  <si>
    <t>001907</t>
  </si>
  <si>
    <t>001908</t>
  </si>
  <si>
    <t>001909</t>
  </si>
  <si>
    <t>Penang Shutter Windows Postcards</t>
  </si>
  <si>
    <t>001910</t>
  </si>
  <si>
    <t>001911</t>
  </si>
  <si>
    <t>001912</t>
  </si>
  <si>
    <t>001913</t>
  </si>
  <si>
    <t>001914</t>
  </si>
  <si>
    <t>001915</t>
  </si>
  <si>
    <t>001916</t>
  </si>
  <si>
    <t>001917</t>
  </si>
  <si>
    <t>George Town Renaissance Greeting Cards</t>
  </si>
  <si>
    <t>Hekty Publishing Sdn.Bhd</t>
  </si>
  <si>
    <t>001918</t>
  </si>
  <si>
    <t xml:space="preserve">George Town Walkabout Tour 10 April '18@ 9.30am for St Christopher </t>
  </si>
  <si>
    <t xml:space="preserve">George Town Walkabout Tour 11 April '18@ 9.30am for St Christopher </t>
  </si>
  <si>
    <t xml:space="preserve">George Town Walkabout Tour 12 April '18@ 9.30am for St Christopher </t>
  </si>
  <si>
    <t>001919</t>
  </si>
  <si>
    <t>001920</t>
  </si>
  <si>
    <t>001921</t>
  </si>
  <si>
    <t>001922</t>
  </si>
  <si>
    <t>001923</t>
  </si>
  <si>
    <t>001924</t>
  </si>
  <si>
    <t>001925</t>
  </si>
  <si>
    <t>001926</t>
  </si>
  <si>
    <t>001927</t>
  </si>
  <si>
    <t>001928</t>
  </si>
  <si>
    <t>001929</t>
  </si>
  <si>
    <t>001930</t>
  </si>
  <si>
    <t>001931</t>
  </si>
  <si>
    <t>001932</t>
  </si>
  <si>
    <t>001933</t>
  </si>
  <si>
    <t>001934</t>
  </si>
  <si>
    <t>001936</t>
  </si>
  <si>
    <t>001937</t>
  </si>
  <si>
    <t>001938</t>
  </si>
  <si>
    <t>001939</t>
  </si>
  <si>
    <t>Purchase - Bag (1)</t>
  </si>
  <si>
    <t>Purchase - Pen (9)</t>
  </si>
  <si>
    <t>Purchase - Magnet - set of 4 (155)</t>
  </si>
  <si>
    <t>Purchase - Raincoat (1)</t>
  </si>
  <si>
    <t>Purchase- Tour(6)</t>
  </si>
  <si>
    <t>Purchase - Postcard (8)</t>
  </si>
  <si>
    <t xml:space="preserve">Hekty Publishing </t>
  </si>
  <si>
    <t>Magnet set buy 120 free 12 for Penang Adventist Hospital</t>
  </si>
  <si>
    <t>magnet set  buy 30 free 3 for Dr Lalitha</t>
  </si>
  <si>
    <t>Purchase - Postcard (5)</t>
  </si>
  <si>
    <t>Purchase - Terracotta Tile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</si>
  <si>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2018</t>
    </r>
  </si>
  <si>
    <t>001940</t>
  </si>
  <si>
    <t>001941</t>
  </si>
  <si>
    <t>001942</t>
  </si>
  <si>
    <t>001943</t>
  </si>
  <si>
    <t>001944</t>
  </si>
  <si>
    <t>001945</t>
  </si>
  <si>
    <t>Photo Print (Colour)</t>
  </si>
  <si>
    <t>Photo Print</t>
  </si>
  <si>
    <t>001946</t>
  </si>
  <si>
    <t>001947</t>
  </si>
  <si>
    <t xml:space="preserve">Tanjong Life-Book </t>
  </si>
  <si>
    <t>001948</t>
  </si>
  <si>
    <t>001949</t>
  </si>
  <si>
    <t>001950</t>
  </si>
  <si>
    <t>001951</t>
  </si>
  <si>
    <t>001952</t>
  </si>
  <si>
    <t>001953</t>
  </si>
  <si>
    <t>001954</t>
  </si>
  <si>
    <t>001955</t>
  </si>
  <si>
    <t>001956</t>
  </si>
  <si>
    <t>001957</t>
  </si>
  <si>
    <t>Purchase - Magnet - single (1)</t>
  </si>
  <si>
    <t>Purchase - Magnet - set of 4 (3)</t>
  </si>
  <si>
    <t>Purchase - Memopads (2)</t>
  </si>
  <si>
    <t>Purchase - Book (3)</t>
  </si>
  <si>
    <t>Purchase - Photoprint (1)</t>
  </si>
  <si>
    <t>Purchase - Penang Heritage Food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</si>
</sst>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80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0" applyFill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49" fontId="0" fillId="2" borderId="2" xfId="0" applyNumberFormat="1" applyFill="1" applyBorder="1" applyAlignment="1">
      <alignment horizontal="right"/>
    </xf>
    <xf numFmtId="0" fontId="0" fillId="2" borderId="0" xfId="1" applyFont="1" applyFill="1"/>
    <xf numFmtId="0" fontId="1" fillId="2" borderId="0" xfId="1" applyFill="1"/>
    <xf numFmtId="0" fontId="0" fillId="0" borderId="2" xfId="0" applyBorder="1" applyAlignment="1">
      <alignment wrapText="1"/>
    </xf>
    <xf numFmtId="167" fontId="0" fillId="0" borderId="2" xfId="0" applyNumberFormat="1" applyBorder="1" applyAlignment="1">
      <alignment horizontal="right"/>
    </xf>
    <xf numFmtId="0" fontId="0" fillId="0" borderId="4" xfId="0" applyFill="1" applyBorder="1"/>
    <xf numFmtId="0" fontId="1" fillId="3" borderId="3" xfId="1" applyFill="1" applyBorder="1" applyAlignment="1">
      <alignment vertical="center"/>
    </xf>
    <xf numFmtId="0" fontId="2" fillId="3" borderId="5" xfId="1" applyFont="1" applyFill="1" applyBorder="1" applyAlignment="1">
      <alignment vertical="center"/>
    </xf>
    <xf numFmtId="0" fontId="1" fillId="3" borderId="5" xfId="1" applyFill="1" applyBorder="1" applyAlignment="1">
      <alignment horizontal="center" vertical="center"/>
    </xf>
    <xf numFmtId="0" fontId="1" fillId="3" borderId="5" xfId="1" applyFill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43" fontId="0" fillId="0" borderId="7" xfId="2" applyFont="1" applyBorder="1" applyAlignment="1">
      <alignment horizontal="center"/>
    </xf>
    <xf numFmtId="0" fontId="16" fillId="0" borderId="7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1" fillId="0" borderId="2" xfId="1" applyFont="1" applyBorder="1" applyAlignment="1">
      <alignment horizontal="right"/>
    </xf>
    <xf numFmtId="0" fontId="0" fillId="4" borderId="0" xfId="1" applyFont="1" applyFill="1"/>
    <xf numFmtId="0" fontId="1" fillId="4" borderId="0" xfId="1" applyFill="1"/>
    <xf numFmtId="49" fontId="0" fillId="4" borderId="2" xfId="0" applyNumberFormat="1" applyFill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0" xfId="1" applyFont="1"/>
    <xf numFmtId="0" fontId="0" fillId="5" borderId="0" xfId="1" applyFont="1" applyFill="1"/>
    <xf numFmtId="0" fontId="1" fillId="5" borderId="0" xfId="1" applyFill="1"/>
    <xf numFmtId="49" fontId="0" fillId="5" borderId="2" xfId="0" applyNumberFormat="1" applyFill="1" applyBorder="1" applyAlignment="1">
      <alignment horizontal="right"/>
    </xf>
    <xf numFmtId="0" fontId="0" fillId="2" borderId="2" xfId="0" applyFill="1" applyBorder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2"/>
  <sheetViews>
    <sheetView topLeftCell="A52" workbookViewId="0">
      <selection activeCell="B73" sqref="B73:D76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43102</v>
      </c>
      <c r="B4" s="38" t="s">
        <v>47</v>
      </c>
      <c r="C4" s="26" t="s">
        <v>21</v>
      </c>
      <c r="D4" s="27" t="s">
        <v>22</v>
      </c>
      <c r="E4" s="28">
        <v>65</v>
      </c>
      <c r="F4" s="28">
        <f t="shared" ref="F4:F42" si="0">E4*G4</f>
        <v>65</v>
      </c>
      <c r="G4" s="27">
        <v>1</v>
      </c>
      <c r="H4" s="29">
        <v>99</v>
      </c>
      <c r="I4" s="30">
        <f t="shared" ref="I4:I42" si="1">H4*G4</f>
        <v>99</v>
      </c>
      <c r="J4" s="30">
        <v>4.8</v>
      </c>
      <c r="K4" s="31">
        <f t="shared" ref="K4:K42" si="2">I4-F4</f>
        <v>34</v>
      </c>
      <c r="L4" s="32">
        <f>K4</f>
        <v>34</v>
      </c>
      <c r="M4" s="33" t="s">
        <v>48</v>
      </c>
    </row>
    <row r="5" spans="1:15" x14ac:dyDescent="0.25">
      <c r="A5" s="24">
        <v>43103</v>
      </c>
      <c r="B5" s="40" t="s">
        <v>26</v>
      </c>
      <c r="C5" s="26" t="s">
        <v>16</v>
      </c>
      <c r="D5" s="27" t="s">
        <v>14</v>
      </c>
      <c r="E5" s="28">
        <v>16.829999999999998</v>
      </c>
      <c r="F5" s="28">
        <f t="shared" si="0"/>
        <v>16.829999999999998</v>
      </c>
      <c r="G5" s="27">
        <v>1</v>
      </c>
      <c r="H5" s="34">
        <v>35</v>
      </c>
      <c r="I5" s="30">
        <f t="shared" si="1"/>
        <v>35</v>
      </c>
      <c r="J5" s="30"/>
      <c r="K5" s="31">
        <f t="shared" si="2"/>
        <v>18.170000000000002</v>
      </c>
      <c r="L5" s="32">
        <f t="shared" ref="L5:L41" si="3">L4+K5</f>
        <v>52.17</v>
      </c>
      <c r="M5" s="35" t="s">
        <v>49</v>
      </c>
      <c r="N5" s="36"/>
      <c r="O5" s="37"/>
    </row>
    <row r="6" spans="1:15" x14ac:dyDescent="0.25">
      <c r="A6" s="24">
        <v>43104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59.17</v>
      </c>
      <c r="M6" s="33" t="s">
        <v>50</v>
      </c>
    </row>
    <row r="7" spans="1:15" ht="16.5" customHeight="1" x14ac:dyDescent="0.25">
      <c r="A7" s="24">
        <v>43104</v>
      </c>
      <c r="B7" s="25" t="s">
        <v>36</v>
      </c>
      <c r="C7" s="26" t="s">
        <v>16</v>
      </c>
      <c r="D7" s="27" t="s">
        <v>14</v>
      </c>
      <c r="E7" s="28">
        <v>4.1900000000000004</v>
      </c>
      <c r="F7" s="28">
        <f t="shared" si="0"/>
        <v>4.1900000000000004</v>
      </c>
      <c r="G7" s="27">
        <v>1</v>
      </c>
      <c r="H7" s="34">
        <v>10</v>
      </c>
      <c r="I7" s="30">
        <f t="shared" si="1"/>
        <v>10</v>
      </c>
      <c r="J7" s="30"/>
      <c r="K7" s="31">
        <f t="shared" si="2"/>
        <v>5.81</v>
      </c>
      <c r="L7" s="32">
        <f t="shared" si="3"/>
        <v>64.98</v>
      </c>
      <c r="M7" s="33" t="s">
        <v>51</v>
      </c>
    </row>
    <row r="8" spans="1:15" x14ac:dyDescent="0.25">
      <c r="A8" s="24">
        <v>43104</v>
      </c>
      <c r="B8" s="25" t="s">
        <v>33</v>
      </c>
      <c r="C8" s="26" t="s">
        <v>29</v>
      </c>
      <c r="D8" s="27" t="s">
        <v>25</v>
      </c>
      <c r="E8" s="28">
        <v>28</v>
      </c>
      <c r="F8" s="28">
        <f t="shared" si="0"/>
        <v>28</v>
      </c>
      <c r="G8" s="27">
        <v>1</v>
      </c>
      <c r="H8" s="34">
        <v>35</v>
      </c>
      <c r="I8" s="30">
        <f t="shared" si="1"/>
        <v>35</v>
      </c>
      <c r="J8" s="30"/>
      <c r="K8" s="31">
        <f t="shared" si="2"/>
        <v>7</v>
      </c>
      <c r="L8" s="32">
        <f t="shared" si="3"/>
        <v>71.98</v>
      </c>
      <c r="M8" s="33" t="s">
        <v>51</v>
      </c>
    </row>
    <row r="9" spans="1:15" x14ac:dyDescent="0.25">
      <c r="A9" s="24">
        <v>43105</v>
      </c>
      <c r="B9" s="25" t="s">
        <v>15</v>
      </c>
      <c r="C9" s="26" t="s">
        <v>16</v>
      </c>
      <c r="D9" s="27" t="s">
        <v>14</v>
      </c>
      <c r="E9" s="28">
        <v>4.1900000000000004</v>
      </c>
      <c r="F9" s="28">
        <f t="shared" si="0"/>
        <v>4.1900000000000004</v>
      </c>
      <c r="G9" s="27">
        <v>1</v>
      </c>
      <c r="H9" s="34">
        <v>10</v>
      </c>
      <c r="I9" s="30">
        <f t="shared" si="1"/>
        <v>10</v>
      </c>
      <c r="J9" s="30"/>
      <c r="K9" s="31">
        <f t="shared" si="2"/>
        <v>5.81</v>
      </c>
      <c r="L9" s="32">
        <f t="shared" si="3"/>
        <v>77.790000000000006</v>
      </c>
      <c r="M9" s="33" t="s">
        <v>52</v>
      </c>
    </row>
    <row r="10" spans="1:15" x14ac:dyDescent="0.25">
      <c r="A10" s="24">
        <v>43105</v>
      </c>
      <c r="B10" s="27" t="s">
        <v>31</v>
      </c>
      <c r="C10" s="26" t="s">
        <v>29</v>
      </c>
      <c r="D10" s="27" t="s">
        <v>32</v>
      </c>
      <c r="E10" s="28">
        <v>40</v>
      </c>
      <c r="F10" s="28">
        <f t="shared" si="0"/>
        <v>40</v>
      </c>
      <c r="G10" s="27">
        <v>1</v>
      </c>
      <c r="H10" s="34">
        <v>49.9</v>
      </c>
      <c r="I10" s="30">
        <f t="shared" si="1"/>
        <v>49.9</v>
      </c>
      <c r="J10" s="30"/>
      <c r="K10" s="31">
        <f t="shared" si="2"/>
        <v>9.8999999999999986</v>
      </c>
      <c r="L10" s="32">
        <f t="shared" si="3"/>
        <v>87.69</v>
      </c>
      <c r="M10" s="33" t="s">
        <v>53</v>
      </c>
    </row>
    <row r="11" spans="1:15" x14ac:dyDescent="0.25">
      <c r="A11" s="24">
        <v>43108</v>
      </c>
      <c r="B11" s="27" t="s">
        <v>34</v>
      </c>
      <c r="C11" s="26" t="s">
        <v>35</v>
      </c>
      <c r="D11" s="27" t="s">
        <v>14</v>
      </c>
      <c r="E11" s="28">
        <v>4.7</v>
      </c>
      <c r="F11" s="28">
        <f t="shared" si="0"/>
        <v>4.7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15.3</v>
      </c>
      <c r="L11" s="32">
        <f t="shared" si="3"/>
        <v>102.99</v>
      </c>
      <c r="M11" s="33" t="s">
        <v>54</v>
      </c>
    </row>
    <row r="12" spans="1:15" x14ac:dyDescent="0.25">
      <c r="A12" s="24">
        <v>43108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3.6</v>
      </c>
      <c r="G12" s="27">
        <v>1</v>
      </c>
      <c r="H12" s="34">
        <v>5</v>
      </c>
      <c r="I12" s="30">
        <f t="shared" si="1"/>
        <v>5</v>
      </c>
      <c r="J12" s="30"/>
      <c r="K12" s="31">
        <f t="shared" si="2"/>
        <v>1.4</v>
      </c>
      <c r="L12" s="32">
        <f t="shared" si="3"/>
        <v>104.39</v>
      </c>
      <c r="M12" s="33" t="s">
        <v>54</v>
      </c>
    </row>
    <row r="13" spans="1:15" x14ac:dyDescent="0.25">
      <c r="A13" s="39">
        <v>43108</v>
      </c>
      <c r="B13" s="25" t="s">
        <v>30</v>
      </c>
      <c r="C13" s="26" t="s">
        <v>17</v>
      </c>
      <c r="D13" s="27" t="s">
        <v>25</v>
      </c>
      <c r="E13" s="28">
        <v>12</v>
      </c>
      <c r="F13" s="28">
        <f t="shared" si="0"/>
        <v>12</v>
      </c>
      <c r="G13" s="27">
        <v>1</v>
      </c>
      <c r="H13" s="34">
        <v>15</v>
      </c>
      <c r="I13" s="30">
        <f t="shared" si="1"/>
        <v>15</v>
      </c>
      <c r="J13" s="30"/>
      <c r="K13" s="31">
        <f t="shared" si="2"/>
        <v>3</v>
      </c>
      <c r="L13" s="32">
        <f t="shared" si="3"/>
        <v>107.39</v>
      </c>
      <c r="M13" s="33" t="s">
        <v>57</v>
      </c>
    </row>
    <row r="14" spans="1:15" x14ac:dyDescent="0.25">
      <c r="A14" s="39">
        <v>43109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 t="shared" si="0"/>
        <v>7.2</v>
      </c>
      <c r="G14" s="27">
        <v>2</v>
      </c>
      <c r="H14" s="34">
        <v>5</v>
      </c>
      <c r="I14" s="30">
        <f t="shared" si="1"/>
        <v>10</v>
      </c>
      <c r="J14" s="30"/>
      <c r="K14" s="31">
        <f t="shared" si="2"/>
        <v>2.8</v>
      </c>
      <c r="L14" s="32">
        <f t="shared" si="3"/>
        <v>110.19</v>
      </c>
      <c r="M14" s="33" t="s">
        <v>58</v>
      </c>
    </row>
    <row r="15" spans="1:15" x14ac:dyDescent="0.25">
      <c r="A15" s="39">
        <v>43109</v>
      </c>
      <c r="B15" s="25" t="s">
        <v>59</v>
      </c>
      <c r="C15" s="26" t="s">
        <v>13</v>
      </c>
      <c r="D15" s="27" t="s">
        <v>14</v>
      </c>
      <c r="E15" s="28">
        <v>42.718000000000004</v>
      </c>
      <c r="F15" s="28">
        <f t="shared" si="0"/>
        <v>42.718000000000004</v>
      </c>
      <c r="G15" s="27">
        <v>1</v>
      </c>
      <c r="H15" s="34">
        <v>70</v>
      </c>
      <c r="I15" s="30">
        <f>H15*G15</f>
        <v>70</v>
      </c>
      <c r="J15" s="30"/>
      <c r="K15" s="31">
        <f t="shared" si="2"/>
        <v>27.281999999999996</v>
      </c>
      <c r="L15" s="32">
        <f t="shared" si="3"/>
        <v>137.47199999999998</v>
      </c>
      <c r="M15" s="33" t="s">
        <v>60</v>
      </c>
    </row>
    <row r="16" spans="1:15" x14ac:dyDescent="0.25">
      <c r="A16" s="39">
        <v>43109</v>
      </c>
      <c r="B16" s="25" t="s">
        <v>61</v>
      </c>
      <c r="C16" s="26" t="s">
        <v>62</v>
      </c>
      <c r="D16" s="27" t="s">
        <v>18</v>
      </c>
      <c r="E16" s="28">
        <v>31.5</v>
      </c>
      <c r="F16" s="28">
        <f t="shared" si="0"/>
        <v>31.5</v>
      </c>
      <c r="G16" s="27">
        <v>1</v>
      </c>
      <c r="H16" s="34">
        <v>45</v>
      </c>
      <c r="I16" s="30">
        <f t="shared" si="1"/>
        <v>45</v>
      </c>
      <c r="J16" s="30"/>
      <c r="K16" s="31">
        <f t="shared" si="2"/>
        <v>13.5</v>
      </c>
      <c r="L16" s="32">
        <f t="shared" si="3"/>
        <v>150.97199999999998</v>
      </c>
      <c r="M16" s="33" t="s">
        <v>63</v>
      </c>
    </row>
    <row r="17" spans="1:13" x14ac:dyDescent="0.25">
      <c r="A17" s="39">
        <v>43109</v>
      </c>
      <c r="B17" s="40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3"/>
        <v>169.142</v>
      </c>
      <c r="M17" s="33" t="s">
        <v>64</v>
      </c>
    </row>
    <row r="18" spans="1:13" x14ac:dyDescent="0.25">
      <c r="A18" s="39">
        <v>43111</v>
      </c>
      <c r="B18" s="25" t="s">
        <v>65</v>
      </c>
      <c r="C18" s="26" t="s">
        <v>17</v>
      </c>
      <c r="D18" s="27" t="s">
        <v>25</v>
      </c>
      <c r="E18" s="28">
        <v>12</v>
      </c>
      <c r="F18" s="28">
        <f t="shared" si="0"/>
        <v>12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3</v>
      </c>
      <c r="L18" s="32">
        <f t="shared" si="3"/>
        <v>172.142</v>
      </c>
      <c r="M18" s="33" t="s">
        <v>66</v>
      </c>
    </row>
    <row r="19" spans="1:13" x14ac:dyDescent="0.25">
      <c r="A19" s="39">
        <v>43111</v>
      </c>
      <c r="B19" s="25" t="s">
        <v>24</v>
      </c>
      <c r="C19" s="26" t="s">
        <v>17</v>
      </c>
      <c r="D19" s="27" t="s">
        <v>25</v>
      </c>
      <c r="E19" s="28">
        <v>16</v>
      </c>
      <c r="F19" s="28">
        <f t="shared" si="0"/>
        <v>16</v>
      </c>
      <c r="G19" s="27">
        <v>1</v>
      </c>
      <c r="H19" s="34">
        <v>20</v>
      </c>
      <c r="I19" s="30">
        <f t="shared" si="1"/>
        <v>20</v>
      </c>
      <c r="J19" s="30"/>
      <c r="K19" s="31">
        <f t="shared" si="2"/>
        <v>4</v>
      </c>
      <c r="L19" s="32">
        <f>L18+K19</f>
        <v>176.142</v>
      </c>
      <c r="M19" s="33" t="s">
        <v>66</v>
      </c>
    </row>
    <row r="20" spans="1:13" x14ac:dyDescent="0.25">
      <c r="A20" s="39">
        <v>43111</v>
      </c>
      <c r="B20" s="27" t="s">
        <v>37</v>
      </c>
      <c r="C20" s="26" t="s">
        <v>17</v>
      </c>
      <c r="D20" s="27" t="s">
        <v>18</v>
      </c>
      <c r="E20" s="28">
        <v>11.2</v>
      </c>
      <c r="F20" s="28">
        <f t="shared" si="0"/>
        <v>11.2</v>
      </c>
      <c r="G20" s="27">
        <v>1</v>
      </c>
      <c r="H20" s="34">
        <v>16</v>
      </c>
      <c r="I20" s="30">
        <f t="shared" si="1"/>
        <v>16</v>
      </c>
      <c r="J20" s="30"/>
      <c r="K20" s="31">
        <f t="shared" si="2"/>
        <v>4.8000000000000007</v>
      </c>
      <c r="L20" s="32">
        <f t="shared" si="3"/>
        <v>180.94200000000001</v>
      </c>
      <c r="M20" s="33" t="s">
        <v>66</v>
      </c>
    </row>
    <row r="21" spans="1:13" x14ac:dyDescent="0.25">
      <c r="A21" s="39">
        <v>43111</v>
      </c>
      <c r="B21" s="25" t="s">
        <v>23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186.75200000000001</v>
      </c>
      <c r="M21" s="33" t="s">
        <v>67</v>
      </c>
    </row>
    <row r="22" spans="1:13" x14ac:dyDescent="0.25">
      <c r="A22" s="39">
        <v>43111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3.96</v>
      </c>
      <c r="G22" s="27">
        <v>1</v>
      </c>
      <c r="H22" s="34">
        <v>15</v>
      </c>
      <c r="I22" s="30">
        <f t="shared" si="1"/>
        <v>15</v>
      </c>
      <c r="J22" s="30"/>
      <c r="K22" s="31">
        <f t="shared" si="2"/>
        <v>11.04</v>
      </c>
      <c r="L22" s="32">
        <f t="shared" si="3"/>
        <v>197.792</v>
      </c>
      <c r="M22" s="33" t="s">
        <v>68</v>
      </c>
    </row>
    <row r="23" spans="1:13" x14ac:dyDescent="0.25">
      <c r="A23" s="39">
        <v>43111</v>
      </c>
      <c r="B23" s="25" t="s">
        <v>55</v>
      </c>
      <c r="C23" s="26" t="s">
        <v>56</v>
      </c>
      <c r="D23" s="27" t="s">
        <v>14</v>
      </c>
      <c r="E23" s="28">
        <v>3.6</v>
      </c>
      <c r="F23" s="28">
        <f t="shared" si="0"/>
        <v>3.6</v>
      </c>
      <c r="G23" s="27">
        <v>1</v>
      </c>
      <c r="H23" s="34">
        <v>5</v>
      </c>
      <c r="I23" s="30">
        <f t="shared" si="1"/>
        <v>5</v>
      </c>
      <c r="J23" s="30"/>
      <c r="K23" s="31">
        <f t="shared" si="2"/>
        <v>1.4</v>
      </c>
      <c r="L23" s="32">
        <f>L22+K23</f>
        <v>199.19200000000001</v>
      </c>
      <c r="M23" s="33" t="s">
        <v>69</v>
      </c>
    </row>
    <row r="24" spans="1:13" x14ac:dyDescent="0.25">
      <c r="A24" s="39">
        <v>43113</v>
      </c>
      <c r="B24" s="25" t="s">
        <v>24</v>
      </c>
      <c r="C24" s="26" t="s">
        <v>17</v>
      </c>
      <c r="D24" s="27" t="s">
        <v>25</v>
      </c>
      <c r="E24" s="28">
        <v>16</v>
      </c>
      <c r="F24" s="28">
        <f t="shared" si="0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 t="shared" si="3"/>
        <v>203.19200000000001</v>
      </c>
      <c r="M24" s="33" t="s">
        <v>70</v>
      </c>
    </row>
    <row r="25" spans="1:13" x14ac:dyDescent="0.25">
      <c r="A25" s="39">
        <v>43113</v>
      </c>
      <c r="B25" s="25" t="s">
        <v>65</v>
      </c>
      <c r="C25" s="26" t="s">
        <v>17</v>
      </c>
      <c r="D25" s="27" t="s">
        <v>25</v>
      </c>
      <c r="E25" s="28">
        <v>12</v>
      </c>
      <c r="F25" s="28">
        <f t="shared" si="0"/>
        <v>12</v>
      </c>
      <c r="G25" s="27">
        <v>1</v>
      </c>
      <c r="H25" s="34">
        <v>15</v>
      </c>
      <c r="I25" s="30">
        <f t="shared" si="1"/>
        <v>15</v>
      </c>
      <c r="J25" s="30"/>
      <c r="K25" s="31">
        <f t="shared" si="2"/>
        <v>3</v>
      </c>
      <c r="L25" s="32">
        <f t="shared" si="3"/>
        <v>206.19200000000001</v>
      </c>
      <c r="M25" s="33" t="s">
        <v>70</v>
      </c>
    </row>
    <row r="26" spans="1:13" x14ac:dyDescent="0.25">
      <c r="A26" s="39">
        <v>43115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209.19200000000001</v>
      </c>
      <c r="M26" s="33" t="s">
        <v>71</v>
      </c>
    </row>
    <row r="27" spans="1:13" x14ac:dyDescent="0.25">
      <c r="A27" s="39">
        <v>43116</v>
      </c>
      <c r="B27" s="25" t="s">
        <v>55</v>
      </c>
      <c r="C27" s="26" t="s">
        <v>56</v>
      </c>
      <c r="D27" s="27" t="s">
        <v>14</v>
      </c>
      <c r="E27" s="28">
        <v>3.6</v>
      </c>
      <c r="F27" s="28">
        <f t="shared" si="0"/>
        <v>3.6</v>
      </c>
      <c r="G27" s="27">
        <v>1</v>
      </c>
      <c r="H27" s="34">
        <v>5</v>
      </c>
      <c r="I27" s="30">
        <f t="shared" si="1"/>
        <v>5</v>
      </c>
      <c r="J27" s="30"/>
      <c r="K27" s="31">
        <f t="shared" si="2"/>
        <v>1.4</v>
      </c>
      <c r="L27" s="32">
        <f t="shared" si="3"/>
        <v>210.59200000000001</v>
      </c>
      <c r="M27" s="33" t="s">
        <v>72</v>
      </c>
    </row>
    <row r="28" spans="1:13" x14ac:dyDescent="0.25">
      <c r="A28" s="39">
        <v>43116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0"/>
        <v>16</v>
      </c>
      <c r="G28" s="27">
        <v>1</v>
      </c>
      <c r="H28" s="34">
        <v>20</v>
      </c>
      <c r="I28" s="30">
        <f t="shared" si="1"/>
        <v>20</v>
      </c>
      <c r="J28" s="30"/>
      <c r="K28" s="31">
        <f t="shared" si="2"/>
        <v>4</v>
      </c>
      <c r="L28" s="32">
        <f t="shared" si="3"/>
        <v>214.59200000000001</v>
      </c>
      <c r="M28" s="33" t="s">
        <v>73</v>
      </c>
    </row>
    <row r="29" spans="1:13" x14ac:dyDescent="0.25">
      <c r="A29" s="39">
        <v>43116</v>
      </c>
      <c r="B29" s="25" t="s">
        <v>55</v>
      </c>
      <c r="C29" s="26" t="s">
        <v>56</v>
      </c>
      <c r="D29" s="27" t="s">
        <v>14</v>
      </c>
      <c r="E29" s="28">
        <v>3.6</v>
      </c>
      <c r="F29" s="28">
        <f t="shared" si="0"/>
        <v>7.2</v>
      </c>
      <c r="G29" s="27">
        <v>2</v>
      </c>
      <c r="H29" s="34">
        <v>5</v>
      </c>
      <c r="I29" s="30">
        <f t="shared" si="1"/>
        <v>10</v>
      </c>
      <c r="J29" s="30"/>
      <c r="K29" s="31">
        <f t="shared" si="2"/>
        <v>2.8</v>
      </c>
      <c r="L29" s="32">
        <f t="shared" si="3"/>
        <v>217.39200000000002</v>
      </c>
      <c r="M29" s="33" t="s">
        <v>74</v>
      </c>
    </row>
    <row r="30" spans="1:13" x14ac:dyDescent="0.25">
      <c r="A30" s="39">
        <v>43116</v>
      </c>
      <c r="B30" s="40" t="s">
        <v>26</v>
      </c>
      <c r="C30" s="26" t="s">
        <v>16</v>
      </c>
      <c r="D30" s="27" t="s">
        <v>14</v>
      </c>
      <c r="E30" s="28">
        <v>16.829999999999998</v>
      </c>
      <c r="F30" s="28">
        <f t="shared" si="0"/>
        <v>50.489999999999995</v>
      </c>
      <c r="G30" s="27">
        <v>3</v>
      </c>
      <c r="H30" s="34">
        <v>35</v>
      </c>
      <c r="I30" s="30">
        <f t="shared" si="1"/>
        <v>105</v>
      </c>
      <c r="J30" s="30"/>
      <c r="K30" s="31">
        <f t="shared" si="2"/>
        <v>54.510000000000005</v>
      </c>
      <c r="L30" s="32">
        <f t="shared" si="3"/>
        <v>271.90200000000004</v>
      </c>
      <c r="M30" s="33" t="s">
        <v>75</v>
      </c>
    </row>
    <row r="31" spans="1:13" x14ac:dyDescent="0.25">
      <c r="A31" s="39">
        <v>43116</v>
      </c>
      <c r="B31" s="27" t="s">
        <v>27</v>
      </c>
      <c r="C31" s="26" t="s">
        <v>28</v>
      </c>
      <c r="D31" s="27" t="s">
        <v>14</v>
      </c>
      <c r="E31" s="28">
        <v>3</v>
      </c>
      <c r="F31" s="28">
        <f t="shared" si="0"/>
        <v>3</v>
      </c>
      <c r="G31" s="27">
        <v>1</v>
      </c>
      <c r="H31" s="34">
        <v>10</v>
      </c>
      <c r="I31" s="30">
        <f t="shared" si="1"/>
        <v>10</v>
      </c>
      <c r="J31" s="30"/>
      <c r="K31" s="31">
        <f t="shared" si="2"/>
        <v>7</v>
      </c>
      <c r="L31" s="32">
        <f t="shared" si="3"/>
        <v>278.90200000000004</v>
      </c>
      <c r="M31" s="33" t="s">
        <v>76</v>
      </c>
    </row>
    <row r="32" spans="1:13" x14ac:dyDescent="0.25">
      <c r="A32" s="39">
        <v>43117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283.70200000000006</v>
      </c>
      <c r="M32" s="33" t="s">
        <v>78</v>
      </c>
    </row>
    <row r="33" spans="1:18" x14ac:dyDescent="0.25">
      <c r="A33" s="39">
        <v>43118</v>
      </c>
      <c r="B33" s="27" t="s">
        <v>31</v>
      </c>
      <c r="C33" s="26" t="s">
        <v>29</v>
      </c>
      <c r="D33" s="27" t="s">
        <v>32</v>
      </c>
      <c r="E33" s="28">
        <v>40</v>
      </c>
      <c r="F33" s="28">
        <f t="shared" si="0"/>
        <v>40</v>
      </c>
      <c r="G33" s="27">
        <v>1</v>
      </c>
      <c r="H33" s="34">
        <v>49.9</v>
      </c>
      <c r="I33" s="30">
        <f t="shared" si="1"/>
        <v>49.9</v>
      </c>
      <c r="J33" s="30"/>
      <c r="K33" s="31">
        <f t="shared" si="2"/>
        <v>9.8999999999999986</v>
      </c>
      <c r="L33" s="32">
        <f t="shared" si="3"/>
        <v>293.60200000000003</v>
      </c>
      <c r="M33" s="33" t="s">
        <v>79</v>
      </c>
    </row>
    <row r="34" spans="1:18" x14ac:dyDescent="0.25">
      <c r="A34" s="39">
        <v>43120</v>
      </c>
      <c r="B34" s="40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33.659999999999997</v>
      </c>
      <c r="G34" s="27">
        <v>2</v>
      </c>
      <c r="H34" s="34">
        <v>35</v>
      </c>
      <c r="I34" s="30">
        <f t="shared" si="1"/>
        <v>70</v>
      </c>
      <c r="J34" s="30"/>
      <c r="K34" s="31">
        <f t="shared" si="2"/>
        <v>36.340000000000003</v>
      </c>
      <c r="L34" s="32">
        <f t="shared" si="3"/>
        <v>329.94200000000001</v>
      </c>
      <c r="M34" s="33" t="s">
        <v>80</v>
      </c>
    </row>
    <row r="35" spans="1:18" x14ac:dyDescent="0.25">
      <c r="A35" s="39">
        <v>43120</v>
      </c>
      <c r="B35" s="27" t="s">
        <v>81</v>
      </c>
      <c r="C35" s="26" t="s">
        <v>35</v>
      </c>
      <c r="D35" s="27" t="s">
        <v>14</v>
      </c>
      <c r="E35" s="28">
        <v>4.7</v>
      </c>
      <c r="F35" s="28">
        <f t="shared" si="0"/>
        <v>4.7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15.3</v>
      </c>
      <c r="L35" s="32">
        <f t="shared" si="3"/>
        <v>345.24200000000002</v>
      </c>
      <c r="M35" s="33" t="s">
        <v>80</v>
      </c>
    </row>
    <row r="36" spans="1:18" x14ac:dyDescent="0.25">
      <c r="A36" s="39">
        <v>43122</v>
      </c>
      <c r="B36" s="27" t="s">
        <v>81</v>
      </c>
      <c r="C36" s="26" t="s">
        <v>35</v>
      </c>
      <c r="D36" s="27" t="s">
        <v>14</v>
      </c>
      <c r="E36" s="28">
        <v>4.7</v>
      </c>
      <c r="F36" s="28">
        <f t="shared" si="0"/>
        <v>9.4</v>
      </c>
      <c r="G36" s="27">
        <v>2</v>
      </c>
      <c r="H36" s="34">
        <v>20</v>
      </c>
      <c r="I36" s="30">
        <f t="shared" si="1"/>
        <v>40</v>
      </c>
      <c r="J36" s="30"/>
      <c r="K36" s="31">
        <f t="shared" si="2"/>
        <v>30.6</v>
      </c>
      <c r="L36" s="32">
        <f t="shared" si="3"/>
        <v>375.84200000000004</v>
      </c>
      <c r="M36" s="33" t="s">
        <v>82</v>
      </c>
    </row>
    <row r="37" spans="1:18" x14ac:dyDescent="0.25">
      <c r="A37" s="39">
        <v>43125</v>
      </c>
      <c r="B37" s="27" t="s">
        <v>84</v>
      </c>
      <c r="C37" s="26" t="s">
        <v>17</v>
      </c>
      <c r="D37" s="27" t="s">
        <v>18</v>
      </c>
      <c r="E37" s="28">
        <v>7</v>
      </c>
      <c r="F37" s="28">
        <f t="shared" si="0"/>
        <v>14</v>
      </c>
      <c r="G37" s="27">
        <v>2</v>
      </c>
      <c r="H37" s="34">
        <v>10</v>
      </c>
      <c r="I37" s="30">
        <f t="shared" si="1"/>
        <v>20</v>
      </c>
      <c r="J37" s="30"/>
      <c r="K37" s="31">
        <f t="shared" si="2"/>
        <v>6</v>
      </c>
      <c r="L37" s="32">
        <f t="shared" si="3"/>
        <v>381.84200000000004</v>
      </c>
      <c r="M37" s="33" t="s">
        <v>83</v>
      </c>
    </row>
    <row r="38" spans="1:18" x14ac:dyDescent="0.25">
      <c r="A38" s="39">
        <v>43125</v>
      </c>
      <c r="B38" s="25" t="s">
        <v>33</v>
      </c>
      <c r="C38" s="26" t="s">
        <v>29</v>
      </c>
      <c r="D38" s="27" t="s">
        <v>25</v>
      </c>
      <c r="E38" s="28">
        <v>28</v>
      </c>
      <c r="F38" s="28">
        <f t="shared" si="0"/>
        <v>28</v>
      </c>
      <c r="G38" s="27">
        <v>1</v>
      </c>
      <c r="H38" s="34">
        <v>35</v>
      </c>
      <c r="I38" s="30">
        <f t="shared" si="1"/>
        <v>35</v>
      </c>
      <c r="J38" s="30"/>
      <c r="K38" s="31">
        <f t="shared" si="2"/>
        <v>7</v>
      </c>
      <c r="L38" s="32">
        <f t="shared" si="3"/>
        <v>388.84200000000004</v>
      </c>
      <c r="M38" s="33" t="s">
        <v>83</v>
      </c>
    </row>
    <row r="39" spans="1:18" x14ac:dyDescent="0.25">
      <c r="A39" s="39">
        <v>43125</v>
      </c>
      <c r="B39" s="25" t="s">
        <v>55</v>
      </c>
      <c r="C39" s="26" t="s">
        <v>56</v>
      </c>
      <c r="D39" s="27" t="s">
        <v>14</v>
      </c>
      <c r="E39" s="28">
        <v>3.6</v>
      </c>
      <c r="F39" s="28">
        <f t="shared" si="0"/>
        <v>3.6</v>
      </c>
      <c r="G39" s="27">
        <v>1</v>
      </c>
      <c r="H39" s="34">
        <v>5</v>
      </c>
      <c r="I39" s="30">
        <f t="shared" si="1"/>
        <v>5</v>
      </c>
      <c r="J39" s="30"/>
      <c r="K39" s="31">
        <f t="shared" si="2"/>
        <v>1.4</v>
      </c>
      <c r="L39" s="32">
        <f t="shared" si="3"/>
        <v>390.24200000000002</v>
      </c>
      <c r="M39" s="33" t="s">
        <v>83</v>
      </c>
    </row>
    <row r="40" spans="1:18" x14ac:dyDescent="0.25">
      <c r="A40" s="39">
        <v>43126</v>
      </c>
      <c r="B40" s="25" t="s">
        <v>85</v>
      </c>
      <c r="C40" s="26" t="s">
        <v>86</v>
      </c>
      <c r="D40" s="27" t="s">
        <v>14</v>
      </c>
      <c r="E40" s="28">
        <v>1.1499999999999999</v>
      </c>
      <c r="F40" s="28">
        <f t="shared" si="0"/>
        <v>1.1499999999999999</v>
      </c>
      <c r="G40" s="27">
        <v>1</v>
      </c>
      <c r="H40" s="34">
        <v>5</v>
      </c>
      <c r="I40" s="30">
        <f t="shared" si="1"/>
        <v>5</v>
      </c>
      <c r="J40" s="30"/>
      <c r="K40" s="31">
        <f t="shared" si="2"/>
        <v>3.85</v>
      </c>
      <c r="L40" s="32">
        <f t="shared" si="3"/>
        <v>394.09200000000004</v>
      </c>
      <c r="M40" s="33" t="s">
        <v>87</v>
      </c>
    </row>
    <row r="41" spans="1:18" x14ac:dyDescent="0.25">
      <c r="A41" s="39">
        <v>43127</v>
      </c>
      <c r="B41" s="27" t="s">
        <v>34</v>
      </c>
      <c r="C41" s="26" t="s">
        <v>35</v>
      </c>
      <c r="D41" s="27" t="s">
        <v>14</v>
      </c>
      <c r="E41" s="28">
        <v>4.7</v>
      </c>
      <c r="F41" s="28">
        <f t="shared" si="0"/>
        <v>4.7</v>
      </c>
      <c r="G41" s="27">
        <v>1</v>
      </c>
      <c r="H41" s="34">
        <v>20</v>
      </c>
      <c r="I41" s="30">
        <f t="shared" si="1"/>
        <v>20</v>
      </c>
      <c r="J41" s="30"/>
      <c r="K41" s="31">
        <f t="shared" si="2"/>
        <v>15.3</v>
      </c>
      <c r="L41" s="32">
        <f t="shared" si="3"/>
        <v>409.39200000000005</v>
      </c>
      <c r="M41" s="33" t="s">
        <v>88</v>
      </c>
    </row>
    <row r="42" spans="1:18" x14ac:dyDescent="0.25">
      <c r="A42" s="39">
        <v>43128</v>
      </c>
      <c r="B42" s="25" t="s">
        <v>85</v>
      </c>
      <c r="C42" s="26" t="s">
        <v>86</v>
      </c>
      <c r="D42" s="27" t="s">
        <v>14</v>
      </c>
      <c r="E42" s="28">
        <v>1.1499999999999999</v>
      </c>
      <c r="F42" s="28">
        <f t="shared" si="0"/>
        <v>2.2999999999999998</v>
      </c>
      <c r="G42" s="27">
        <v>2</v>
      </c>
      <c r="H42" s="34">
        <v>5</v>
      </c>
      <c r="I42" s="30">
        <f t="shared" si="1"/>
        <v>10</v>
      </c>
      <c r="J42" s="30"/>
      <c r="K42" s="31">
        <f t="shared" si="2"/>
        <v>7.7</v>
      </c>
      <c r="L42" s="32">
        <f>L41+K42</f>
        <v>417.09200000000004</v>
      </c>
      <c r="M42" s="33" t="s">
        <v>89</v>
      </c>
    </row>
    <row r="43" spans="1:18" s="51" customFormat="1" ht="18.75" customHeight="1" x14ac:dyDescent="0.25">
      <c r="A43" s="41"/>
      <c r="B43" s="42" t="s">
        <v>38</v>
      </c>
      <c r="C43" s="43"/>
      <c r="D43" s="44"/>
      <c r="E43" s="45"/>
      <c r="F43" s="46">
        <f>SUBTOTAL(9,F4:F42)</f>
        <v>603.70799999999997</v>
      </c>
      <c r="G43" s="47">
        <f>SUBTOTAL(9,G4:G42)</f>
        <v>47</v>
      </c>
      <c r="H43" s="48"/>
      <c r="I43" s="46">
        <f>SUBTOTAL(9,I4:I42)</f>
        <v>1020.8</v>
      </c>
      <c r="J43" s="49">
        <f>SUBTOTAL(9,J4:J42)</f>
        <v>4.8</v>
      </c>
      <c r="K43" s="49">
        <f>SUBTOTAL(9,K4:K42)</f>
        <v>417.09200000000004</v>
      </c>
      <c r="L43" s="50"/>
    </row>
    <row r="44" spans="1:18" x14ac:dyDescent="0.25">
      <c r="A44" s="2"/>
      <c r="B44" s="2"/>
      <c r="D44" s="52"/>
      <c r="E44" s="5"/>
      <c r="F44" s="5"/>
      <c r="G44" s="6"/>
      <c r="H44" s="7"/>
      <c r="I44" s="13"/>
      <c r="J44" s="14"/>
      <c r="K44" s="10"/>
      <c r="L44" s="11"/>
    </row>
    <row r="45" spans="1:18" x14ac:dyDescent="0.25">
      <c r="A45" s="2"/>
      <c r="B45" s="2"/>
      <c r="D45" s="52"/>
      <c r="E45" s="5"/>
      <c r="F45" s="5"/>
      <c r="G45" s="6"/>
      <c r="H45" s="7"/>
      <c r="I45" s="13"/>
      <c r="J45" s="14"/>
      <c r="K45" s="10"/>
      <c r="L45" s="11"/>
    </row>
    <row r="46" spans="1:18" s="53" customFormat="1" ht="18" customHeight="1" x14ac:dyDescent="0.25">
      <c r="B46" s="12"/>
      <c r="C46" s="54"/>
      <c r="D46" s="12"/>
      <c r="E46" s="55"/>
      <c r="F46" s="55"/>
      <c r="G46" s="55"/>
      <c r="H46" s="55"/>
      <c r="I46" s="55"/>
    </row>
    <row r="47" spans="1:18" x14ac:dyDescent="0.25">
      <c r="B47" s="56" t="s">
        <v>14</v>
      </c>
      <c r="C47" s="57"/>
      <c r="D47" s="58"/>
    </row>
    <row r="48" spans="1:18" s="59" customFormat="1" x14ac:dyDescent="0.25">
      <c r="A48" s="12"/>
      <c r="B48" s="60" t="s">
        <v>39</v>
      </c>
      <c r="C48" s="61" t="s">
        <v>40</v>
      </c>
      <c r="D48" s="62" t="s">
        <v>41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95</v>
      </c>
      <c r="C49" s="64">
        <v>6</v>
      </c>
      <c r="D49" s="65">
        <v>20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93</v>
      </c>
      <c r="C50" s="64">
        <v>3.45</v>
      </c>
      <c r="D50" s="65">
        <v>15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94</v>
      </c>
      <c r="C51" s="64">
        <v>3.96</v>
      </c>
      <c r="D51" s="65">
        <v>15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92</v>
      </c>
      <c r="C52" s="64">
        <v>23.5</v>
      </c>
      <c r="D52" s="65">
        <v>100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96</v>
      </c>
      <c r="C53" s="64">
        <v>42.718000000000004</v>
      </c>
      <c r="D53" s="65">
        <v>70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97</v>
      </c>
      <c r="C54" s="64">
        <v>28.8</v>
      </c>
      <c r="D54" s="65">
        <v>40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98</v>
      </c>
      <c r="C55" s="64">
        <v>117.81</v>
      </c>
      <c r="D55" s="65">
        <v>245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99</v>
      </c>
      <c r="C56" s="64">
        <v>12.57</v>
      </c>
      <c r="D56" s="65">
        <v>30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6" t="s">
        <v>38</v>
      </c>
      <c r="C57" s="67">
        <f>SUM(C49:C56)</f>
        <v>238.80799999999999</v>
      </c>
      <c r="D57" s="68">
        <f>SUM(D49:D56)</f>
        <v>535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12"/>
      <c r="C58" s="54"/>
      <c r="D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56" t="s">
        <v>42</v>
      </c>
      <c r="C59" s="57"/>
      <c r="D59" s="58"/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0" t="s">
        <v>39</v>
      </c>
      <c r="C60" s="61" t="s">
        <v>40</v>
      </c>
      <c r="D60" s="62" t="s">
        <v>41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90</v>
      </c>
      <c r="C61" s="69">
        <v>96</v>
      </c>
      <c r="D61" s="70">
        <v>120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3" t="s">
        <v>91</v>
      </c>
      <c r="C62" s="69">
        <v>56</v>
      </c>
      <c r="D62" s="70">
        <v>70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6" t="s">
        <v>38</v>
      </c>
      <c r="C63" s="67">
        <f>SUM(C61:C62)</f>
        <v>152</v>
      </c>
      <c r="D63" s="68">
        <f>SUM(D61:D62)</f>
        <v>190</v>
      </c>
      <c r="J63" s="12"/>
      <c r="K63" s="12"/>
      <c r="L63" s="12"/>
      <c r="M63" s="12"/>
      <c r="N63" s="12"/>
      <c r="O63" s="12"/>
      <c r="P63" s="12"/>
      <c r="Q63" s="12"/>
      <c r="R63" s="12"/>
    </row>
    <row r="66" spans="1:18" s="59" customFormat="1" x14ac:dyDescent="0.25">
      <c r="A66" s="12"/>
      <c r="B66" s="56" t="s">
        <v>18</v>
      </c>
      <c r="C66" s="57"/>
      <c r="D66" s="58"/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0" t="s">
        <v>39</v>
      </c>
      <c r="C67" s="61" t="s">
        <v>40</v>
      </c>
      <c r="D67" s="62" t="s">
        <v>41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9" customFormat="1" x14ac:dyDescent="0.25">
      <c r="A68" s="12"/>
      <c r="B68" s="63" t="s">
        <v>100</v>
      </c>
      <c r="C68" s="64">
        <v>31.5</v>
      </c>
      <c r="D68" s="65">
        <v>45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9" customFormat="1" x14ac:dyDescent="0.25">
      <c r="A69" s="12"/>
      <c r="B69" s="63" t="s">
        <v>43</v>
      </c>
      <c r="C69" s="64">
        <v>36.4</v>
      </c>
      <c r="D69" s="65">
        <v>52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9" customFormat="1" x14ac:dyDescent="0.25">
      <c r="A70" s="12"/>
      <c r="B70" s="66" t="s">
        <v>38</v>
      </c>
      <c r="C70" s="67">
        <f>SUM(C68:C69)</f>
        <v>67.900000000000006</v>
      </c>
      <c r="D70" s="68">
        <f>SUM(D68:D69)</f>
        <v>97</v>
      </c>
      <c r="J70" s="12"/>
      <c r="K70" s="12"/>
      <c r="L70" s="12"/>
      <c r="M70" s="12"/>
      <c r="N70" s="12"/>
      <c r="O70" s="12"/>
      <c r="P70" s="12"/>
      <c r="Q70" s="12"/>
      <c r="R70" s="12"/>
    </row>
    <row r="73" spans="1:18" x14ac:dyDescent="0.25">
      <c r="B73" s="56" t="s">
        <v>32</v>
      </c>
      <c r="C73" s="57"/>
      <c r="D73" s="58"/>
    </row>
    <row r="74" spans="1:18" x14ac:dyDescent="0.25">
      <c r="B74" s="60" t="s">
        <v>39</v>
      </c>
      <c r="C74" s="61" t="s">
        <v>40</v>
      </c>
      <c r="D74" s="62" t="s">
        <v>41</v>
      </c>
    </row>
    <row r="75" spans="1:18" x14ac:dyDescent="0.25">
      <c r="B75" s="63" t="s">
        <v>101</v>
      </c>
      <c r="C75" s="64">
        <v>80</v>
      </c>
      <c r="D75" s="65">
        <v>99.8</v>
      </c>
    </row>
    <row r="76" spans="1:18" x14ac:dyDescent="0.25">
      <c r="B76" s="66" t="s">
        <v>38</v>
      </c>
      <c r="C76" s="67">
        <f>SUBTOTAL(9,C75)</f>
        <v>80</v>
      </c>
      <c r="D76" s="68">
        <f>SUBTOTAL(9,D75)</f>
        <v>99.8</v>
      </c>
    </row>
    <row r="79" spans="1:18" x14ac:dyDescent="0.25">
      <c r="B79" s="56" t="s">
        <v>44</v>
      </c>
      <c r="C79" s="57"/>
      <c r="D79" s="58"/>
    </row>
    <row r="80" spans="1:18" x14ac:dyDescent="0.25">
      <c r="B80" s="60" t="s">
        <v>39</v>
      </c>
      <c r="C80" s="61" t="s">
        <v>40</v>
      </c>
      <c r="D80" s="62" t="s">
        <v>41</v>
      </c>
    </row>
    <row r="81" spans="2:4" x14ac:dyDescent="0.25">
      <c r="B81" s="63" t="s">
        <v>45</v>
      </c>
      <c r="C81" s="64">
        <v>65</v>
      </c>
      <c r="D81" s="65">
        <v>99</v>
      </c>
    </row>
    <row r="82" spans="2:4" x14ac:dyDescent="0.25">
      <c r="B82" s="66" t="s">
        <v>38</v>
      </c>
      <c r="C82" s="67">
        <f>SUM(C81:C81)</f>
        <v>65</v>
      </c>
      <c r="D82" s="68">
        <f>SUM(D81:D81)</f>
        <v>99</v>
      </c>
    </row>
  </sheetData>
  <autoFilter ref="A3:L42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2"/>
  <sheetViews>
    <sheetView topLeftCell="A43" workbookViewId="0">
      <selection activeCell="D16" sqref="D16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102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43132</v>
      </c>
      <c r="B4" s="40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30" si="0">E4*G4</f>
        <v>16.829999999999998</v>
      </c>
      <c r="G4" s="27">
        <v>1</v>
      </c>
      <c r="H4" s="29">
        <v>35</v>
      </c>
      <c r="I4" s="30">
        <f t="shared" ref="I4:I30" si="1">H4*G4</f>
        <v>35</v>
      </c>
      <c r="J4" s="30">
        <v>4.8</v>
      </c>
      <c r="K4" s="31">
        <f t="shared" ref="K4:K30" si="2">I4-F4</f>
        <v>18.170000000000002</v>
      </c>
      <c r="L4" s="32">
        <f>K4</f>
        <v>18.170000000000002</v>
      </c>
      <c r="M4" s="33" t="s">
        <v>103</v>
      </c>
    </row>
    <row r="5" spans="1:15" x14ac:dyDescent="0.25">
      <c r="A5" s="24">
        <v>43134</v>
      </c>
      <c r="B5" s="25" t="s">
        <v>85</v>
      </c>
      <c r="C5" s="26" t="s">
        <v>86</v>
      </c>
      <c r="D5" s="27" t="s">
        <v>14</v>
      </c>
      <c r="E5" s="28">
        <v>1.1499999999999999</v>
      </c>
      <c r="F5" s="28">
        <f t="shared" si="0"/>
        <v>1.1499999999999999</v>
      </c>
      <c r="G5" s="27">
        <v>1</v>
      </c>
      <c r="H5" s="34">
        <v>5</v>
      </c>
      <c r="I5" s="30">
        <f t="shared" si="1"/>
        <v>5</v>
      </c>
      <c r="J5" s="30"/>
      <c r="K5" s="31">
        <f t="shared" si="2"/>
        <v>3.85</v>
      </c>
      <c r="L5" s="32">
        <f t="shared" ref="L5:L30" si="3">L4+K5</f>
        <v>22.020000000000003</v>
      </c>
      <c r="M5" s="35" t="s">
        <v>104</v>
      </c>
      <c r="N5" s="36"/>
      <c r="O5" s="37"/>
    </row>
    <row r="6" spans="1:15" x14ac:dyDescent="0.25">
      <c r="A6" s="24">
        <v>43137</v>
      </c>
      <c r="B6" s="25" t="s">
        <v>105</v>
      </c>
      <c r="C6" s="26" t="s">
        <v>17</v>
      </c>
      <c r="D6" s="27" t="s">
        <v>25</v>
      </c>
      <c r="E6" s="28">
        <v>12</v>
      </c>
      <c r="F6" s="28">
        <f t="shared" si="0"/>
        <v>12</v>
      </c>
      <c r="G6" s="27">
        <v>1</v>
      </c>
      <c r="H6" s="34">
        <v>15</v>
      </c>
      <c r="I6" s="30">
        <f t="shared" si="1"/>
        <v>15</v>
      </c>
      <c r="J6" s="30"/>
      <c r="K6" s="31">
        <f t="shared" si="2"/>
        <v>3</v>
      </c>
      <c r="L6" s="32">
        <f t="shared" si="3"/>
        <v>25.020000000000003</v>
      </c>
      <c r="M6" s="33" t="s">
        <v>106</v>
      </c>
    </row>
    <row r="7" spans="1:15" ht="16.5" customHeight="1" x14ac:dyDescent="0.25">
      <c r="A7" s="24">
        <v>43137</v>
      </c>
      <c r="B7" s="25" t="s">
        <v>19</v>
      </c>
      <c r="C7" s="26" t="s">
        <v>20</v>
      </c>
      <c r="D7" s="27" t="s">
        <v>14</v>
      </c>
      <c r="E7" s="28">
        <v>3.96</v>
      </c>
      <c r="F7" s="28">
        <f t="shared" si="0"/>
        <v>3.96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11.04</v>
      </c>
      <c r="L7" s="32">
        <f t="shared" si="3"/>
        <v>36.06</v>
      </c>
      <c r="M7" s="33" t="s">
        <v>107</v>
      </c>
    </row>
    <row r="8" spans="1:15" x14ac:dyDescent="0.25">
      <c r="A8" s="24">
        <v>43137</v>
      </c>
      <c r="B8" s="27" t="s">
        <v>108</v>
      </c>
      <c r="C8" s="26" t="s">
        <v>109</v>
      </c>
      <c r="D8" s="27" t="s">
        <v>14</v>
      </c>
      <c r="E8" s="28">
        <v>4.5599999999999996</v>
      </c>
      <c r="F8" s="28">
        <f t="shared" si="0"/>
        <v>4.5599999999999996</v>
      </c>
      <c r="G8" s="27">
        <v>1</v>
      </c>
      <c r="H8" s="34">
        <v>12</v>
      </c>
      <c r="I8" s="30">
        <f t="shared" si="1"/>
        <v>12</v>
      </c>
      <c r="J8" s="30"/>
      <c r="K8" s="31">
        <f t="shared" si="2"/>
        <v>7.44</v>
      </c>
      <c r="L8" s="32">
        <f t="shared" si="3"/>
        <v>43.5</v>
      </c>
      <c r="M8" s="33" t="s">
        <v>110</v>
      </c>
    </row>
    <row r="9" spans="1:15" x14ac:dyDescent="0.25">
      <c r="A9" s="24">
        <v>43138</v>
      </c>
      <c r="B9" s="40" t="s">
        <v>26</v>
      </c>
      <c r="C9" s="26" t="s">
        <v>16</v>
      </c>
      <c r="D9" s="27" t="s">
        <v>14</v>
      </c>
      <c r="E9" s="28">
        <v>16.829999999999998</v>
      </c>
      <c r="F9" s="28">
        <f t="shared" si="0"/>
        <v>33.659999999999997</v>
      </c>
      <c r="G9" s="27">
        <v>2</v>
      </c>
      <c r="H9" s="34">
        <v>31.5</v>
      </c>
      <c r="I9" s="30">
        <f t="shared" si="1"/>
        <v>63</v>
      </c>
      <c r="J9" s="30"/>
      <c r="K9" s="31">
        <f t="shared" si="2"/>
        <v>29.340000000000003</v>
      </c>
      <c r="L9" s="32">
        <f t="shared" si="3"/>
        <v>72.84</v>
      </c>
      <c r="M9" s="73" t="s">
        <v>111</v>
      </c>
      <c r="N9" s="71" t="s">
        <v>112</v>
      </c>
      <c r="O9" s="72"/>
    </row>
    <row r="10" spans="1:15" x14ac:dyDescent="0.25">
      <c r="A10" s="24">
        <v>43139</v>
      </c>
      <c r="B10" s="27" t="s">
        <v>27</v>
      </c>
      <c r="C10" s="26" t="s">
        <v>28</v>
      </c>
      <c r="D10" s="27" t="s">
        <v>14</v>
      </c>
      <c r="E10" s="28">
        <v>3</v>
      </c>
      <c r="F10" s="28">
        <f t="shared" si="0"/>
        <v>3</v>
      </c>
      <c r="G10" s="27">
        <v>1</v>
      </c>
      <c r="H10" s="34">
        <v>10</v>
      </c>
      <c r="I10" s="30">
        <f t="shared" si="1"/>
        <v>10</v>
      </c>
      <c r="J10" s="30"/>
      <c r="K10" s="31">
        <f t="shared" si="2"/>
        <v>7</v>
      </c>
      <c r="L10" s="32">
        <f t="shared" si="3"/>
        <v>79.84</v>
      </c>
      <c r="M10" s="33" t="s">
        <v>113</v>
      </c>
    </row>
    <row r="11" spans="1:15" x14ac:dyDescent="0.25">
      <c r="A11" s="24">
        <v>43139</v>
      </c>
      <c r="B11" s="25" t="s">
        <v>55</v>
      </c>
      <c r="C11" s="26" t="s">
        <v>56</v>
      </c>
      <c r="D11" s="27" t="s">
        <v>14</v>
      </c>
      <c r="E11" s="28">
        <v>3.6</v>
      </c>
      <c r="F11" s="28">
        <f t="shared" si="0"/>
        <v>3.6</v>
      </c>
      <c r="G11" s="27">
        <v>1</v>
      </c>
      <c r="H11" s="34">
        <v>5</v>
      </c>
      <c r="I11" s="30">
        <f t="shared" si="1"/>
        <v>5</v>
      </c>
      <c r="J11" s="30"/>
      <c r="K11" s="31">
        <f t="shared" si="2"/>
        <v>1.4</v>
      </c>
      <c r="L11" s="32">
        <f t="shared" si="3"/>
        <v>81.240000000000009</v>
      </c>
      <c r="M11" s="33" t="s">
        <v>114</v>
      </c>
    </row>
    <row r="12" spans="1:15" x14ac:dyDescent="0.25">
      <c r="A12" s="24">
        <v>43144</v>
      </c>
      <c r="B12" s="25" t="s">
        <v>23</v>
      </c>
      <c r="C12" s="26" t="s">
        <v>16</v>
      </c>
      <c r="D12" s="27" t="s">
        <v>14</v>
      </c>
      <c r="E12" s="28">
        <v>4.1900000000000004</v>
      </c>
      <c r="F12" s="28">
        <f t="shared" si="0"/>
        <v>4.1900000000000004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5.81</v>
      </c>
      <c r="L12" s="32">
        <f t="shared" si="3"/>
        <v>87.050000000000011</v>
      </c>
      <c r="M12" s="33" t="s">
        <v>115</v>
      </c>
    </row>
    <row r="13" spans="1:15" x14ac:dyDescent="0.25">
      <c r="A13" s="24">
        <v>43144</v>
      </c>
      <c r="B13" s="25" t="s">
        <v>36</v>
      </c>
      <c r="C13" s="26" t="s">
        <v>16</v>
      </c>
      <c r="D13" s="27" t="s">
        <v>14</v>
      </c>
      <c r="E13" s="28">
        <v>4.1900000000000004</v>
      </c>
      <c r="F13" s="28">
        <f t="shared" si="0"/>
        <v>4.1900000000000004</v>
      </c>
      <c r="G13" s="27">
        <v>1</v>
      </c>
      <c r="H13" s="34">
        <v>10</v>
      </c>
      <c r="I13" s="30">
        <f t="shared" si="1"/>
        <v>10</v>
      </c>
      <c r="J13" s="30"/>
      <c r="K13" s="31">
        <f t="shared" si="2"/>
        <v>5.81</v>
      </c>
      <c r="L13" s="32">
        <f t="shared" si="3"/>
        <v>92.860000000000014</v>
      </c>
      <c r="M13" s="33" t="s">
        <v>116</v>
      </c>
    </row>
    <row r="14" spans="1:15" x14ac:dyDescent="0.25">
      <c r="A14" s="39">
        <v>43145</v>
      </c>
      <c r="B14" s="25" t="s">
        <v>117</v>
      </c>
      <c r="C14" s="26" t="s">
        <v>17</v>
      </c>
      <c r="D14" s="27" t="s">
        <v>120</v>
      </c>
      <c r="E14" s="28">
        <v>14</v>
      </c>
      <c r="F14" s="28">
        <f t="shared" si="0"/>
        <v>14</v>
      </c>
      <c r="G14" s="27">
        <v>1</v>
      </c>
      <c r="H14" s="34">
        <v>20</v>
      </c>
      <c r="I14" s="30">
        <f t="shared" si="1"/>
        <v>20</v>
      </c>
      <c r="J14" s="30"/>
      <c r="K14" s="31">
        <f t="shared" si="2"/>
        <v>6</v>
      </c>
      <c r="L14" s="32">
        <f t="shared" si="3"/>
        <v>98.860000000000014</v>
      </c>
      <c r="M14" s="33" t="s">
        <v>121</v>
      </c>
    </row>
    <row r="15" spans="1:15" x14ac:dyDescent="0.25">
      <c r="A15" s="39">
        <v>43145</v>
      </c>
      <c r="B15" s="25" t="s">
        <v>118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3"/>
        <v>104.86000000000001</v>
      </c>
      <c r="M15" s="33" t="s">
        <v>121</v>
      </c>
    </row>
    <row r="16" spans="1:15" x14ac:dyDescent="0.25">
      <c r="A16" s="39">
        <v>43145</v>
      </c>
      <c r="B16" s="25" t="s">
        <v>119</v>
      </c>
      <c r="C16" s="26" t="s">
        <v>17</v>
      </c>
      <c r="D16" s="27" t="s">
        <v>120</v>
      </c>
      <c r="E16" s="28">
        <v>14</v>
      </c>
      <c r="F16" s="28">
        <f t="shared" si="0"/>
        <v>14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6</v>
      </c>
      <c r="L16" s="32">
        <f t="shared" si="3"/>
        <v>110.86000000000001</v>
      </c>
      <c r="M16" s="33" t="s">
        <v>121</v>
      </c>
    </row>
    <row r="17" spans="1:13" x14ac:dyDescent="0.25">
      <c r="A17" s="39">
        <v>43146</v>
      </c>
      <c r="B17" s="27" t="s">
        <v>27</v>
      </c>
      <c r="C17" s="26" t="s">
        <v>28</v>
      </c>
      <c r="D17" s="27" t="s">
        <v>14</v>
      </c>
      <c r="E17" s="28">
        <v>3</v>
      </c>
      <c r="F17" s="28">
        <f t="shared" si="0"/>
        <v>3</v>
      </c>
      <c r="G17" s="27">
        <v>1</v>
      </c>
      <c r="H17" s="34">
        <v>10</v>
      </c>
      <c r="I17" s="30">
        <f t="shared" si="1"/>
        <v>10</v>
      </c>
      <c r="J17" s="30"/>
      <c r="K17" s="31">
        <f t="shared" si="2"/>
        <v>7</v>
      </c>
      <c r="L17" s="32">
        <f t="shared" si="3"/>
        <v>117.86000000000001</v>
      </c>
      <c r="M17" s="33" t="s">
        <v>122</v>
      </c>
    </row>
    <row r="18" spans="1:13" x14ac:dyDescent="0.25">
      <c r="A18" s="39">
        <v>43146</v>
      </c>
      <c r="B18" s="27" t="s">
        <v>27</v>
      </c>
      <c r="C18" s="26" t="s">
        <v>28</v>
      </c>
      <c r="D18" s="27" t="s">
        <v>14</v>
      </c>
      <c r="E18" s="28">
        <v>3</v>
      </c>
      <c r="F18" s="28">
        <f t="shared" si="0"/>
        <v>3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7</v>
      </c>
      <c r="L18" s="32">
        <f t="shared" si="3"/>
        <v>124.86000000000001</v>
      </c>
      <c r="M18" s="33" t="s">
        <v>123</v>
      </c>
    </row>
    <row r="19" spans="1:13" x14ac:dyDescent="0.25">
      <c r="A19" s="39">
        <v>43146</v>
      </c>
      <c r="B19" s="27" t="s">
        <v>124</v>
      </c>
      <c r="C19" s="26" t="s">
        <v>29</v>
      </c>
      <c r="D19" s="27" t="s">
        <v>120</v>
      </c>
      <c r="E19" s="28">
        <v>17.5</v>
      </c>
      <c r="F19" s="28">
        <f t="shared" si="0"/>
        <v>17.5</v>
      </c>
      <c r="G19" s="27">
        <v>1</v>
      </c>
      <c r="H19" s="34">
        <v>25</v>
      </c>
      <c r="I19" s="30">
        <f t="shared" si="1"/>
        <v>25</v>
      </c>
      <c r="J19" s="30"/>
      <c r="K19" s="31">
        <f t="shared" si="2"/>
        <v>7.5</v>
      </c>
      <c r="L19" s="32">
        <f>L18+K19</f>
        <v>132.36000000000001</v>
      </c>
      <c r="M19" s="33" t="s">
        <v>125</v>
      </c>
    </row>
    <row r="20" spans="1:13" x14ac:dyDescent="0.25">
      <c r="A20" s="39">
        <v>43146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3"/>
        <v>136.36000000000001</v>
      </c>
      <c r="M20" s="33" t="s">
        <v>126</v>
      </c>
    </row>
    <row r="21" spans="1:13" x14ac:dyDescent="0.25">
      <c r="A21" s="39">
        <v>43151</v>
      </c>
      <c r="B21" s="25" t="s">
        <v>15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142.17000000000002</v>
      </c>
      <c r="M21" s="33" t="s">
        <v>127</v>
      </c>
    </row>
    <row r="22" spans="1:13" x14ac:dyDescent="0.25">
      <c r="A22" s="39">
        <v>43151</v>
      </c>
      <c r="B22" s="25" t="s">
        <v>15</v>
      </c>
      <c r="C22" s="26" t="s">
        <v>16</v>
      </c>
      <c r="D22" s="27" t="s">
        <v>14</v>
      </c>
      <c r="E22" s="28">
        <v>4.1900000000000004</v>
      </c>
      <c r="F22" s="28">
        <f t="shared" si="0"/>
        <v>4.1900000000000004</v>
      </c>
      <c r="G22" s="27">
        <v>1</v>
      </c>
      <c r="H22" s="34">
        <v>10</v>
      </c>
      <c r="I22" s="30">
        <f t="shared" si="1"/>
        <v>10</v>
      </c>
      <c r="J22" s="30"/>
      <c r="K22" s="31">
        <f t="shared" si="2"/>
        <v>5.81</v>
      </c>
      <c r="L22" s="32">
        <f t="shared" si="3"/>
        <v>147.98000000000002</v>
      </c>
      <c r="M22" s="33" t="s">
        <v>128</v>
      </c>
    </row>
    <row r="23" spans="1:13" x14ac:dyDescent="0.25">
      <c r="A23" s="39">
        <v>43151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151.98000000000002</v>
      </c>
      <c r="M23" s="33" t="s">
        <v>129</v>
      </c>
    </row>
    <row r="24" spans="1:13" x14ac:dyDescent="0.25">
      <c r="A24" s="39">
        <v>43151</v>
      </c>
      <c r="B24" s="27" t="s">
        <v>130</v>
      </c>
      <c r="C24" s="26" t="s">
        <v>17</v>
      </c>
      <c r="D24" s="27" t="s">
        <v>18</v>
      </c>
      <c r="E24" s="28">
        <v>11.2</v>
      </c>
      <c r="F24" s="28">
        <f t="shared" si="0"/>
        <v>11.2</v>
      </c>
      <c r="G24" s="27">
        <v>1</v>
      </c>
      <c r="H24" s="34">
        <v>16</v>
      </c>
      <c r="I24" s="30">
        <f t="shared" si="1"/>
        <v>16</v>
      </c>
      <c r="J24" s="30"/>
      <c r="K24" s="31">
        <f t="shared" si="2"/>
        <v>4.8000000000000007</v>
      </c>
      <c r="L24" s="32">
        <f t="shared" si="3"/>
        <v>156.78000000000003</v>
      </c>
      <c r="M24" s="33" t="s">
        <v>131</v>
      </c>
    </row>
    <row r="25" spans="1:13" x14ac:dyDescent="0.25">
      <c r="A25" s="39">
        <v>43153</v>
      </c>
      <c r="B25" s="27" t="s">
        <v>27</v>
      </c>
      <c r="C25" s="26" t="s">
        <v>28</v>
      </c>
      <c r="D25" s="27" t="s">
        <v>14</v>
      </c>
      <c r="E25" s="28">
        <v>3</v>
      </c>
      <c r="F25" s="28">
        <f t="shared" si="0"/>
        <v>3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7</v>
      </c>
      <c r="L25" s="32">
        <f t="shared" si="3"/>
        <v>163.78000000000003</v>
      </c>
      <c r="M25" s="33" t="s">
        <v>132</v>
      </c>
    </row>
    <row r="26" spans="1:13" x14ac:dyDescent="0.25">
      <c r="A26" s="39">
        <v>43153</v>
      </c>
      <c r="B26" s="25" t="s">
        <v>55</v>
      </c>
      <c r="C26" s="26" t="s">
        <v>56</v>
      </c>
      <c r="D26" s="27" t="s">
        <v>14</v>
      </c>
      <c r="E26" s="28">
        <v>3.6</v>
      </c>
      <c r="F26" s="28">
        <f t="shared" si="0"/>
        <v>7.2</v>
      </c>
      <c r="G26" s="27">
        <v>2</v>
      </c>
      <c r="H26" s="34">
        <v>5</v>
      </c>
      <c r="I26" s="30">
        <f t="shared" si="1"/>
        <v>10</v>
      </c>
      <c r="J26" s="30"/>
      <c r="K26" s="31">
        <f t="shared" si="2"/>
        <v>2.8</v>
      </c>
      <c r="L26" s="32">
        <f t="shared" si="3"/>
        <v>166.58000000000004</v>
      </c>
      <c r="M26" s="33" t="s">
        <v>133</v>
      </c>
    </row>
    <row r="27" spans="1:13" x14ac:dyDescent="0.25">
      <c r="A27" s="39">
        <v>43153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100.97999999999999</v>
      </c>
      <c r="G27" s="27">
        <v>6</v>
      </c>
      <c r="H27" s="34">
        <v>35</v>
      </c>
      <c r="I27" s="30">
        <f t="shared" si="1"/>
        <v>210</v>
      </c>
      <c r="J27" s="30"/>
      <c r="K27" s="31">
        <f t="shared" si="2"/>
        <v>109.02000000000001</v>
      </c>
      <c r="L27" s="32">
        <f t="shared" si="3"/>
        <v>275.60000000000002</v>
      </c>
      <c r="M27" s="33" t="s">
        <v>134</v>
      </c>
    </row>
    <row r="28" spans="1:13" x14ac:dyDescent="0.25">
      <c r="A28" s="39">
        <v>43153</v>
      </c>
      <c r="B28" s="25" t="s">
        <v>19</v>
      </c>
      <c r="C28" s="26" t="s">
        <v>20</v>
      </c>
      <c r="D28" s="27" t="s">
        <v>14</v>
      </c>
      <c r="E28" s="28">
        <v>3.96</v>
      </c>
      <c r="F28" s="28">
        <f t="shared" si="0"/>
        <v>7.92</v>
      </c>
      <c r="G28" s="27">
        <v>2</v>
      </c>
      <c r="H28" s="34">
        <v>15</v>
      </c>
      <c r="I28" s="30">
        <f t="shared" si="1"/>
        <v>30</v>
      </c>
      <c r="J28" s="30"/>
      <c r="K28" s="31">
        <f t="shared" si="2"/>
        <v>22.08</v>
      </c>
      <c r="L28" s="32">
        <f t="shared" si="3"/>
        <v>297.68</v>
      </c>
      <c r="M28" s="33" t="s">
        <v>135</v>
      </c>
    </row>
    <row r="29" spans="1:13" x14ac:dyDescent="0.25">
      <c r="A29" s="39">
        <v>43158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0"/>
        <v>3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7</v>
      </c>
      <c r="L29" s="32">
        <f t="shared" si="3"/>
        <v>304.68</v>
      </c>
      <c r="M29" s="33" t="s">
        <v>136</v>
      </c>
    </row>
    <row r="30" spans="1:13" x14ac:dyDescent="0.25">
      <c r="A30" s="39">
        <v>43159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311.68</v>
      </c>
      <c r="M30" s="33" t="s">
        <v>137</v>
      </c>
    </row>
    <row r="31" spans="1:13" s="51" customFormat="1" ht="18.75" customHeight="1" x14ac:dyDescent="0.25">
      <c r="A31" s="41"/>
      <c r="B31" s="42" t="s">
        <v>38</v>
      </c>
      <c r="C31" s="43"/>
      <c r="D31" s="44"/>
      <c r="E31" s="45"/>
      <c r="F31" s="46">
        <f>SUBTOTAL(9,F4:F30)</f>
        <v>329.32</v>
      </c>
      <c r="G31" s="47">
        <f>SUBTOTAL(9,G4:G30)</f>
        <v>35</v>
      </c>
      <c r="H31" s="48"/>
      <c r="I31" s="46">
        <f>SUBTOTAL(9,I4:I30)</f>
        <v>641</v>
      </c>
      <c r="J31" s="49">
        <f>SUBTOTAL(9,J4:J30)</f>
        <v>4.8</v>
      </c>
      <c r="K31" s="49">
        <f>SUBTOTAL(9,K4:K30)</f>
        <v>311.68</v>
      </c>
      <c r="L31" s="50"/>
    </row>
    <row r="32" spans="1:13" x14ac:dyDescent="0.25">
      <c r="A32" s="2"/>
      <c r="B32" s="2"/>
      <c r="D32" s="52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52"/>
      <c r="E33" s="5"/>
      <c r="F33" s="5"/>
      <c r="G33" s="6"/>
      <c r="H33" s="7"/>
      <c r="I33" s="13"/>
      <c r="J33" s="14"/>
      <c r="K33" s="10"/>
      <c r="L33" s="11"/>
    </row>
    <row r="34" spans="1:18" s="53" customFormat="1" ht="18" customHeight="1" x14ac:dyDescent="0.25">
      <c r="B34" s="12"/>
      <c r="C34" s="54"/>
      <c r="D34" s="12"/>
      <c r="E34" s="55"/>
      <c r="F34" s="55"/>
      <c r="G34" s="55"/>
      <c r="H34" s="55"/>
      <c r="I34" s="55"/>
    </row>
    <row r="35" spans="1:18" x14ac:dyDescent="0.25">
      <c r="B35" s="56" t="s">
        <v>14</v>
      </c>
      <c r="C35" s="57"/>
      <c r="D35" s="58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139</v>
      </c>
      <c r="C37" s="64">
        <v>18</v>
      </c>
      <c r="D37" s="65">
        <v>60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140</v>
      </c>
      <c r="C38" s="64">
        <v>1.1499999999999999</v>
      </c>
      <c r="D38" s="65">
        <v>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141</v>
      </c>
      <c r="C39" s="64">
        <v>11.88</v>
      </c>
      <c r="D39" s="65">
        <v>45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145</v>
      </c>
      <c r="C40" s="64">
        <v>4.5599999999999996</v>
      </c>
      <c r="D40" s="65">
        <v>12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142</v>
      </c>
      <c r="C41" s="64">
        <v>10.8</v>
      </c>
      <c r="D41" s="65">
        <v>15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143</v>
      </c>
      <c r="C42" s="64">
        <v>151.47</v>
      </c>
      <c r="D42" s="65">
        <v>308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144</v>
      </c>
      <c r="C43" s="64">
        <v>16.760000000000002</v>
      </c>
      <c r="D43" s="65">
        <v>40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6" t="s">
        <v>38</v>
      </c>
      <c r="C44" s="67">
        <f>SUM(C37:C43)</f>
        <v>214.62</v>
      </c>
      <c r="D44" s="68">
        <f>SUM(D37:D43)</f>
        <v>485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12"/>
      <c r="C45" s="54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56" t="s">
        <v>42</v>
      </c>
      <c r="C46" s="57"/>
      <c r="D46" s="58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0" t="s">
        <v>39</v>
      </c>
      <c r="C47" s="61" t="s">
        <v>40</v>
      </c>
      <c r="D47" s="62" t="s">
        <v>41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138</v>
      </c>
      <c r="C48" s="69">
        <v>44</v>
      </c>
      <c r="D48" s="70">
        <v>55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6" t="s">
        <v>38</v>
      </c>
      <c r="C49" s="67">
        <f>SUM(C48:C48)</f>
        <v>44</v>
      </c>
      <c r="D49" s="68">
        <f>SUM(D48:D48)</f>
        <v>55</v>
      </c>
      <c r="J49" s="12"/>
      <c r="K49" s="12"/>
      <c r="L49" s="12"/>
      <c r="M49" s="12"/>
      <c r="N49" s="12"/>
      <c r="O49" s="12"/>
      <c r="P49" s="12"/>
      <c r="Q49" s="12"/>
      <c r="R49" s="12"/>
    </row>
    <row r="52" spans="1:18" s="59" customFormat="1" x14ac:dyDescent="0.25">
      <c r="A52" s="12"/>
      <c r="B52" s="56" t="s">
        <v>18</v>
      </c>
      <c r="C52" s="57"/>
      <c r="D52" s="58"/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0" t="s">
        <v>39</v>
      </c>
      <c r="C53" s="61" t="s">
        <v>40</v>
      </c>
      <c r="D53" s="62" t="s">
        <v>41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146</v>
      </c>
      <c r="C54" s="64">
        <v>11.2</v>
      </c>
      <c r="D54" s="65">
        <v>16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SUM(C54:C54)</f>
        <v>11.2</v>
      </c>
      <c r="D55" s="68">
        <f>SUM(D54:D54)</f>
        <v>16</v>
      </c>
      <c r="J55" s="12"/>
      <c r="K55" s="12"/>
      <c r="L55" s="12"/>
      <c r="M55" s="12"/>
      <c r="N55" s="12"/>
      <c r="O55" s="12"/>
      <c r="P55" s="12"/>
      <c r="Q55" s="12"/>
      <c r="R55" s="12"/>
    </row>
    <row r="58" spans="1:18" x14ac:dyDescent="0.25">
      <c r="B58" s="56" t="s">
        <v>120</v>
      </c>
      <c r="C58" s="57"/>
      <c r="D58" s="58"/>
    </row>
    <row r="59" spans="1:18" x14ac:dyDescent="0.25">
      <c r="B59" s="60" t="s">
        <v>39</v>
      </c>
      <c r="C59" s="61" t="s">
        <v>40</v>
      </c>
      <c r="D59" s="62" t="s">
        <v>41</v>
      </c>
    </row>
    <row r="60" spans="1:18" x14ac:dyDescent="0.25">
      <c r="B60" s="63" t="s">
        <v>138</v>
      </c>
      <c r="C60" s="64">
        <v>42</v>
      </c>
      <c r="D60" s="65">
        <v>60</v>
      </c>
    </row>
    <row r="61" spans="1:18" x14ac:dyDescent="0.25">
      <c r="B61" s="63" t="s">
        <v>147</v>
      </c>
      <c r="C61" s="64">
        <v>17.5</v>
      </c>
      <c r="D61" s="65">
        <v>25</v>
      </c>
    </row>
    <row r="62" spans="1:18" x14ac:dyDescent="0.25">
      <c r="B62" s="66" t="s">
        <v>38</v>
      </c>
      <c r="C62" s="67">
        <f>SUM(C60:C61)</f>
        <v>59.5</v>
      </c>
      <c r="D62" s="68">
        <f>SUM(D60:D61)</f>
        <v>85</v>
      </c>
    </row>
  </sheetData>
  <autoFilter ref="A3:L30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1"/>
  <sheetViews>
    <sheetView topLeftCell="A64" workbookViewId="0">
      <selection activeCell="B82" sqref="B82:D85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148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43160</v>
      </c>
      <c r="B4" s="25" t="s">
        <v>33</v>
      </c>
      <c r="C4" s="26" t="s">
        <v>29</v>
      </c>
      <c r="D4" s="27" t="s">
        <v>25</v>
      </c>
      <c r="E4" s="28">
        <v>28</v>
      </c>
      <c r="F4" s="28">
        <f t="shared" ref="F4:F48" si="0">E4*G4</f>
        <v>28</v>
      </c>
      <c r="G4" s="27">
        <v>1</v>
      </c>
      <c r="H4" s="29">
        <v>35</v>
      </c>
      <c r="I4" s="30">
        <f t="shared" ref="I4:I48" si="1">H4*G4</f>
        <v>35</v>
      </c>
      <c r="J4" s="30">
        <v>4.8</v>
      </c>
      <c r="K4" s="31">
        <f t="shared" ref="K4:K48" si="2">I4-F4</f>
        <v>7</v>
      </c>
      <c r="L4" s="32">
        <f>K4</f>
        <v>7</v>
      </c>
      <c r="M4" s="33" t="s">
        <v>149</v>
      </c>
    </row>
    <row r="5" spans="1:15" x14ac:dyDescent="0.25">
      <c r="A5" s="24">
        <v>43160</v>
      </c>
      <c r="B5" s="27" t="s">
        <v>150</v>
      </c>
      <c r="C5" s="26" t="s">
        <v>29</v>
      </c>
      <c r="D5" s="27" t="s">
        <v>151</v>
      </c>
      <c r="E5" s="28">
        <v>18</v>
      </c>
      <c r="F5" s="28">
        <f t="shared" si="0"/>
        <v>18</v>
      </c>
      <c r="G5" s="27">
        <v>1</v>
      </c>
      <c r="H5" s="34">
        <v>25</v>
      </c>
      <c r="I5" s="30">
        <f t="shared" si="1"/>
        <v>25</v>
      </c>
      <c r="J5" s="30"/>
      <c r="K5" s="31">
        <f t="shared" si="2"/>
        <v>7</v>
      </c>
      <c r="L5" s="32">
        <f t="shared" ref="L5:L48" si="3">L4+K5</f>
        <v>14</v>
      </c>
      <c r="M5" s="35" t="s">
        <v>149</v>
      </c>
      <c r="N5" s="36"/>
      <c r="O5" s="37"/>
    </row>
    <row r="6" spans="1:15" x14ac:dyDescent="0.25">
      <c r="A6" s="24">
        <v>43161</v>
      </c>
      <c r="B6" s="27" t="s">
        <v>37</v>
      </c>
      <c r="C6" s="26" t="s">
        <v>17</v>
      </c>
      <c r="D6" s="27" t="s">
        <v>18</v>
      </c>
      <c r="E6" s="28">
        <v>11.2</v>
      </c>
      <c r="F6" s="28">
        <f t="shared" si="0"/>
        <v>11.2</v>
      </c>
      <c r="G6" s="27">
        <v>1</v>
      </c>
      <c r="H6" s="34">
        <v>16</v>
      </c>
      <c r="I6" s="30">
        <f t="shared" si="1"/>
        <v>16</v>
      </c>
      <c r="J6" s="30"/>
      <c r="K6" s="31">
        <f t="shared" si="2"/>
        <v>4.8000000000000007</v>
      </c>
      <c r="L6" s="32">
        <f t="shared" si="3"/>
        <v>18.8</v>
      </c>
      <c r="M6" s="33" t="s">
        <v>152</v>
      </c>
    </row>
    <row r="7" spans="1:15" ht="16.5" customHeight="1" x14ac:dyDescent="0.25">
      <c r="A7" s="24">
        <v>43161</v>
      </c>
      <c r="B7" s="25" t="s">
        <v>153</v>
      </c>
      <c r="C7" s="26" t="s">
        <v>17</v>
      </c>
      <c r="D7" s="27" t="s">
        <v>25</v>
      </c>
      <c r="E7" s="28">
        <v>12</v>
      </c>
      <c r="F7" s="28">
        <f t="shared" si="0"/>
        <v>12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3</v>
      </c>
      <c r="L7" s="32">
        <f t="shared" si="3"/>
        <v>21.8</v>
      </c>
      <c r="M7" s="33" t="s">
        <v>154</v>
      </c>
    </row>
    <row r="8" spans="1:15" x14ac:dyDescent="0.25">
      <c r="A8" s="24">
        <v>43162</v>
      </c>
      <c r="B8" s="25" t="s">
        <v>23</v>
      </c>
      <c r="C8" s="26" t="s">
        <v>16</v>
      </c>
      <c r="D8" s="27" t="s">
        <v>14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27.61</v>
      </c>
      <c r="M8" s="33" t="s">
        <v>155</v>
      </c>
    </row>
    <row r="9" spans="1:15" x14ac:dyDescent="0.25">
      <c r="A9" s="24">
        <v>43165</v>
      </c>
      <c r="B9" s="25" t="s">
        <v>55</v>
      </c>
      <c r="C9" s="26" t="s">
        <v>56</v>
      </c>
      <c r="D9" s="27" t="s">
        <v>14</v>
      </c>
      <c r="E9" s="28">
        <v>3.6</v>
      </c>
      <c r="F9" s="28">
        <f t="shared" si="0"/>
        <v>3.6</v>
      </c>
      <c r="G9" s="27">
        <v>1</v>
      </c>
      <c r="H9" s="34">
        <v>5</v>
      </c>
      <c r="I9" s="30">
        <f t="shared" si="1"/>
        <v>5</v>
      </c>
      <c r="J9" s="30"/>
      <c r="K9" s="31">
        <f t="shared" si="2"/>
        <v>1.4</v>
      </c>
      <c r="L9" s="32">
        <f t="shared" si="3"/>
        <v>29.009999999999998</v>
      </c>
      <c r="M9" s="35" t="s">
        <v>156</v>
      </c>
      <c r="N9" s="36"/>
      <c r="O9" s="37"/>
    </row>
    <row r="10" spans="1:15" x14ac:dyDescent="0.25">
      <c r="A10" s="24">
        <v>43165</v>
      </c>
      <c r="B10" s="25" t="s">
        <v>55</v>
      </c>
      <c r="C10" s="26" t="s">
        <v>56</v>
      </c>
      <c r="D10" s="27" t="s">
        <v>14</v>
      </c>
      <c r="E10" s="28">
        <v>3.6</v>
      </c>
      <c r="F10" s="28">
        <f t="shared" si="0"/>
        <v>7.2</v>
      </c>
      <c r="G10" s="27">
        <v>2</v>
      </c>
      <c r="H10" s="34">
        <v>5</v>
      </c>
      <c r="I10" s="30">
        <f t="shared" si="1"/>
        <v>10</v>
      </c>
      <c r="J10" s="30"/>
      <c r="K10" s="31">
        <f t="shared" si="2"/>
        <v>2.8</v>
      </c>
      <c r="L10" s="32">
        <f t="shared" si="3"/>
        <v>31.81</v>
      </c>
      <c r="M10" s="33" t="s">
        <v>157</v>
      </c>
    </row>
    <row r="11" spans="1:15" x14ac:dyDescent="0.25">
      <c r="A11" s="24">
        <v>43166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si="0"/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36.61</v>
      </c>
      <c r="M11" s="33" t="s">
        <v>159</v>
      </c>
    </row>
    <row r="12" spans="1:15" x14ac:dyDescent="0.25">
      <c r="A12" s="24">
        <v>43168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7.2</v>
      </c>
      <c r="G12" s="27">
        <v>2</v>
      </c>
      <c r="H12" s="34">
        <v>5</v>
      </c>
      <c r="I12" s="30">
        <f t="shared" si="1"/>
        <v>10</v>
      </c>
      <c r="J12" s="30"/>
      <c r="K12" s="31">
        <f t="shared" si="2"/>
        <v>2.8</v>
      </c>
      <c r="L12" s="32">
        <f t="shared" si="3"/>
        <v>39.409999999999997</v>
      </c>
      <c r="M12" s="33" t="s">
        <v>160</v>
      </c>
    </row>
    <row r="13" spans="1:15" x14ac:dyDescent="0.25">
      <c r="A13" s="24">
        <v>43169</v>
      </c>
      <c r="B13" s="25" t="s">
        <v>24</v>
      </c>
      <c r="C13" s="26" t="s">
        <v>17</v>
      </c>
      <c r="D13" s="27" t="s">
        <v>25</v>
      </c>
      <c r="E13" s="28">
        <v>16</v>
      </c>
      <c r="F13" s="28">
        <f t="shared" si="0"/>
        <v>16</v>
      </c>
      <c r="G13" s="27">
        <v>1</v>
      </c>
      <c r="H13" s="34">
        <v>20</v>
      </c>
      <c r="I13" s="30">
        <f t="shared" si="1"/>
        <v>20</v>
      </c>
      <c r="J13" s="30"/>
      <c r="K13" s="31">
        <f t="shared" si="2"/>
        <v>4</v>
      </c>
      <c r="L13" s="32">
        <f t="shared" si="3"/>
        <v>43.41</v>
      </c>
      <c r="M13" s="33" t="s">
        <v>161</v>
      </c>
    </row>
    <row r="14" spans="1:15" x14ac:dyDescent="0.25">
      <c r="A14" s="39">
        <v>43170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50.489999999999995</v>
      </c>
      <c r="G14" s="27">
        <v>3</v>
      </c>
      <c r="H14" s="34">
        <v>35</v>
      </c>
      <c r="I14" s="30">
        <f t="shared" si="1"/>
        <v>105</v>
      </c>
      <c r="J14" s="30"/>
      <c r="K14" s="31">
        <f t="shared" si="2"/>
        <v>54.510000000000005</v>
      </c>
      <c r="L14" s="32">
        <f t="shared" si="3"/>
        <v>97.92</v>
      </c>
      <c r="M14" s="33" t="s">
        <v>162</v>
      </c>
    </row>
    <row r="15" spans="1:15" x14ac:dyDescent="0.25">
      <c r="A15" s="39">
        <v>43170</v>
      </c>
      <c r="B15" s="25" t="s">
        <v>105</v>
      </c>
      <c r="C15" s="26" t="s">
        <v>17</v>
      </c>
      <c r="D15" s="27" t="s">
        <v>25</v>
      </c>
      <c r="E15" s="28">
        <v>12</v>
      </c>
      <c r="F15" s="28">
        <f t="shared" si="0"/>
        <v>12</v>
      </c>
      <c r="G15" s="27">
        <v>1</v>
      </c>
      <c r="H15" s="34">
        <v>15</v>
      </c>
      <c r="I15" s="30">
        <f>H15*G15</f>
        <v>15</v>
      </c>
      <c r="J15" s="30"/>
      <c r="K15" s="31">
        <f t="shared" si="2"/>
        <v>3</v>
      </c>
      <c r="L15" s="32">
        <f t="shared" si="3"/>
        <v>100.92</v>
      </c>
      <c r="M15" s="33" t="s">
        <v>163</v>
      </c>
    </row>
    <row r="16" spans="1:15" x14ac:dyDescent="0.25">
      <c r="A16" s="39">
        <v>43172</v>
      </c>
      <c r="B16" s="25" t="s">
        <v>24</v>
      </c>
      <c r="C16" s="26" t="s">
        <v>17</v>
      </c>
      <c r="D16" s="27" t="s">
        <v>25</v>
      </c>
      <c r="E16" s="28">
        <v>16</v>
      </c>
      <c r="F16" s="28">
        <f t="shared" si="0"/>
        <v>16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4</v>
      </c>
      <c r="L16" s="32">
        <f t="shared" si="3"/>
        <v>104.92</v>
      </c>
      <c r="M16" s="33" t="s">
        <v>164</v>
      </c>
    </row>
    <row r="17" spans="1:13" x14ac:dyDescent="0.25">
      <c r="A17" s="39">
        <v>43179</v>
      </c>
      <c r="B17" s="25" t="s">
        <v>85</v>
      </c>
      <c r="C17" s="26" t="s">
        <v>86</v>
      </c>
      <c r="D17" s="27" t="s">
        <v>14</v>
      </c>
      <c r="E17" s="28">
        <v>1.1499999999999999</v>
      </c>
      <c r="F17" s="28">
        <f t="shared" si="0"/>
        <v>1.1499999999999999</v>
      </c>
      <c r="G17" s="27">
        <v>1</v>
      </c>
      <c r="H17" s="34">
        <v>5</v>
      </c>
      <c r="I17" s="30">
        <f t="shared" si="1"/>
        <v>5</v>
      </c>
      <c r="J17" s="30"/>
      <c r="K17" s="31">
        <f t="shared" si="2"/>
        <v>3.85</v>
      </c>
      <c r="L17" s="32">
        <f t="shared" si="3"/>
        <v>108.77</v>
      </c>
      <c r="M17" s="33" t="s">
        <v>165</v>
      </c>
    </row>
    <row r="18" spans="1:13" x14ac:dyDescent="0.25">
      <c r="A18" s="39">
        <v>43179</v>
      </c>
      <c r="B18" s="25" t="s">
        <v>36</v>
      </c>
      <c r="C18" s="26" t="s">
        <v>16</v>
      </c>
      <c r="D18" s="27" t="s">
        <v>14</v>
      </c>
      <c r="E18" s="28">
        <v>4.1900000000000004</v>
      </c>
      <c r="F18" s="28">
        <f t="shared" si="0"/>
        <v>8.3800000000000008</v>
      </c>
      <c r="G18" s="27">
        <v>2</v>
      </c>
      <c r="H18" s="34">
        <v>10</v>
      </c>
      <c r="I18" s="30">
        <f t="shared" si="1"/>
        <v>20</v>
      </c>
      <c r="J18" s="30"/>
      <c r="K18" s="31">
        <f t="shared" si="2"/>
        <v>11.62</v>
      </c>
      <c r="L18" s="32">
        <f t="shared" si="3"/>
        <v>120.39</v>
      </c>
      <c r="M18" s="33" t="s">
        <v>166</v>
      </c>
    </row>
    <row r="19" spans="1:13" x14ac:dyDescent="0.25">
      <c r="A19" s="39">
        <v>43180</v>
      </c>
      <c r="B19" s="27" t="s">
        <v>167</v>
      </c>
      <c r="C19" s="26" t="s">
        <v>17</v>
      </c>
      <c r="D19" s="27" t="s">
        <v>168</v>
      </c>
      <c r="E19" s="28">
        <v>3.5</v>
      </c>
      <c r="F19" s="28">
        <f t="shared" si="0"/>
        <v>21</v>
      </c>
      <c r="G19" s="27">
        <v>6</v>
      </c>
      <c r="H19" s="34">
        <v>5</v>
      </c>
      <c r="I19" s="30">
        <f t="shared" si="1"/>
        <v>30</v>
      </c>
      <c r="J19" s="30"/>
      <c r="K19" s="31">
        <f t="shared" si="2"/>
        <v>9</v>
      </c>
      <c r="L19" s="32">
        <f>L18+K19</f>
        <v>129.38999999999999</v>
      </c>
      <c r="M19" s="33" t="s">
        <v>169</v>
      </c>
    </row>
    <row r="20" spans="1:13" x14ac:dyDescent="0.25">
      <c r="A20" s="39">
        <v>43180</v>
      </c>
      <c r="B20" s="40" t="s">
        <v>170</v>
      </c>
      <c r="C20" s="26" t="s">
        <v>171</v>
      </c>
      <c r="D20" s="27" t="s">
        <v>14</v>
      </c>
      <c r="E20" s="28">
        <v>90</v>
      </c>
      <c r="F20" s="28">
        <f t="shared" si="0"/>
        <v>90</v>
      </c>
      <c r="G20" s="27">
        <v>1</v>
      </c>
      <c r="H20" s="34">
        <v>120</v>
      </c>
      <c r="I20" s="30">
        <f t="shared" si="1"/>
        <v>120</v>
      </c>
      <c r="J20" s="30"/>
      <c r="K20" s="31">
        <f t="shared" si="2"/>
        <v>30</v>
      </c>
      <c r="L20" s="32">
        <f t="shared" si="3"/>
        <v>159.38999999999999</v>
      </c>
      <c r="M20" s="33" t="s">
        <v>172</v>
      </c>
    </row>
    <row r="21" spans="1:13" x14ac:dyDescent="0.25">
      <c r="A21" s="39">
        <v>43181</v>
      </c>
      <c r="B21" s="25" t="s">
        <v>173</v>
      </c>
      <c r="C21" s="26" t="s">
        <v>29</v>
      </c>
      <c r="D21" s="27" t="s">
        <v>25</v>
      </c>
      <c r="E21" s="28">
        <v>48</v>
      </c>
      <c r="F21" s="28">
        <f t="shared" si="0"/>
        <v>48</v>
      </c>
      <c r="G21" s="27">
        <v>1</v>
      </c>
      <c r="H21" s="34">
        <v>60</v>
      </c>
      <c r="I21" s="30">
        <f t="shared" si="1"/>
        <v>60</v>
      </c>
      <c r="J21" s="30"/>
      <c r="K21" s="31">
        <f t="shared" si="2"/>
        <v>12</v>
      </c>
      <c r="L21" s="32">
        <f t="shared" si="3"/>
        <v>171.39</v>
      </c>
      <c r="M21" s="33" t="s">
        <v>174</v>
      </c>
    </row>
    <row r="22" spans="1:13" x14ac:dyDescent="0.25">
      <c r="A22" s="39">
        <v>43181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7.92</v>
      </c>
      <c r="G22" s="27">
        <v>2</v>
      </c>
      <c r="H22" s="34">
        <v>15</v>
      </c>
      <c r="I22" s="30">
        <f t="shared" si="1"/>
        <v>30</v>
      </c>
      <c r="J22" s="30"/>
      <c r="K22" s="31">
        <f t="shared" si="2"/>
        <v>22.08</v>
      </c>
      <c r="L22" s="32">
        <f t="shared" si="3"/>
        <v>193.46999999999997</v>
      </c>
      <c r="M22" s="33" t="s">
        <v>175</v>
      </c>
    </row>
    <row r="23" spans="1:13" x14ac:dyDescent="0.25">
      <c r="A23" s="39">
        <v>43122</v>
      </c>
      <c r="B23" s="25" t="s">
        <v>153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197.46999999999997</v>
      </c>
      <c r="M23" s="33" t="s">
        <v>176</v>
      </c>
    </row>
    <row r="24" spans="1:13" x14ac:dyDescent="0.25">
      <c r="A24" s="39">
        <v>43182</v>
      </c>
      <c r="B24" s="25" t="s">
        <v>19</v>
      </c>
      <c r="C24" s="26" t="s">
        <v>20</v>
      </c>
      <c r="D24" s="27" t="s">
        <v>14</v>
      </c>
      <c r="E24" s="28">
        <v>3.96</v>
      </c>
      <c r="F24" s="28">
        <f t="shared" si="0"/>
        <v>3.96</v>
      </c>
      <c r="G24" s="27">
        <v>1</v>
      </c>
      <c r="H24" s="34">
        <v>15</v>
      </c>
      <c r="I24" s="30">
        <f t="shared" si="1"/>
        <v>15</v>
      </c>
      <c r="J24" s="30"/>
      <c r="K24" s="31">
        <f t="shared" si="2"/>
        <v>11.04</v>
      </c>
      <c r="L24" s="32">
        <f t="shared" si="3"/>
        <v>208.50999999999996</v>
      </c>
      <c r="M24" s="33" t="s">
        <v>177</v>
      </c>
    </row>
    <row r="25" spans="1:13" x14ac:dyDescent="0.25">
      <c r="A25" s="39">
        <v>43182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 t="shared" si="0"/>
        <v>7.92</v>
      </c>
      <c r="G25" s="27">
        <v>2</v>
      </c>
      <c r="H25" s="34">
        <v>15</v>
      </c>
      <c r="I25" s="30">
        <f t="shared" si="1"/>
        <v>30</v>
      </c>
      <c r="J25" s="30"/>
      <c r="K25" s="31">
        <f t="shared" si="2"/>
        <v>22.08</v>
      </c>
      <c r="L25" s="32">
        <f t="shared" si="3"/>
        <v>230.58999999999997</v>
      </c>
      <c r="M25" s="33" t="s">
        <v>178</v>
      </c>
    </row>
    <row r="26" spans="1:13" x14ac:dyDescent="0.25">
      <c r="A26" s="39">
        <v>43182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233.58999999999997</v>
      </c>
      <c r="M26" s="33" t="s">
        <v>179</v>
      </c>
    </row>
    <row r="27" spans="1:13" x14ac:dyDescent="0.25">
      <c r="A27" s="39">
        <v>43183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16.829999999999998</v>
      </c>
      <c r="G27" s="27">
        <v>1</v>
      </c>
      <c r="H27" s="34">
        <v>35</v>
      </c>
      <c r="I27" s="30">
        <f t="shared" si="1"/>
        <v>35</v>
      </c>
      <c r="J27" s="30"/>
      <c r="K27" s="31">
        <f t="shared" si="2"/>
        <v>18.170000000000002</v>
      </c>
      <c r="L27" s="32">
        <f t="shared" si="3"/>
        <v>251.76</v>
      </c>
      <c r="M27" s="33" t="s">
        <v>180</v>
      </c>
    </row>
    <row r="28" spans="1:13" x14ac:dyDescent="0.25">
      <c r="A28" s="39">
        <v>43183</v>
      </c>
      <c r="B28" s="40" t="s">
        <v>26</v>
      </c>
      <c r="C28" s="26" t="s">
        <v>16</v>
      </c>
      <c r="D28" s="27" t="s">
        <v>14</v>
      </c>
      <c r="E28" s="28">
        <v>16.829999999999998</v>
      </c>
      <c r="F28" s="28">
        <f t="shared" si="0"/>
        <v>16.829999999999998</v>
      </c>
      <c r="G28" s="27">
        <v>1</v>
      </c>
      <c r="H28" s="34">
        <v>35</v>
      </c>
      <c r="I28" s="30">
        <f t="shared" si="1"/>
        <v>35</v>
      </c>
      <c r="J28" s="30"/>
      <c r="K28" s="31">
        <f t="shared" si="2"/>
        <v>18.170000000000002</v>
      </c>
      <c r="L28" s="32">
        <f t="shared" si="3"/>
        <v>269.93</v>
      </c>
      <c r="M28" s="33" t="s">
        <v>181</v>
      </c>
    </row>
    <row r="29" spans="1:13" x14ac:dyDescent="0.25">
      <c r="A29" s="39">
        <v>43183</v>
      </c>
      <c r="B29" s="25" t="s">
        <v>36</v>
      </c>
      <c r="C29" s="26" t="s">
        <v>16</v>
      </c>
      <c r="D29" s="27" t="s">
        <v>14</v>
      </c>
      <c r="E29" s="28">
        <v>4.1900000000000004</v>
      </c>
      <c r="F29" s="28">
        <f t="shared" si="0"/>
        <v>4.1900000000000004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5.81</v>
      </c>
      <c r="L29" s="32">
        <f t="shared" si="3"/>
        <v>275.74</v>
      </c>
      <c r="M29" s="33" t="s">
        <v>182</v>
      </c>
    </row>
    <row r="30" spans="1:13" x14ac:dyDescent="0.25">
      <c r="A30" s="39">
        <v>43183</v>
      </c>
      <c r="B30" s="25" t="s">
        <v>15</v>
      </c>
      <c r="C30" s="26" t="s">
        <v>16</v>
      </c>
      <c r="D30" s="27" t="s">
        <v>14</v>
      </c>
      <c r="E30" s="28">
        <v>4.1900000000000004</v>
      </c>
      <c r="F30" s="28">
        <f t="shared" si="0"/>
        <v>4.1900000000000004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5.81</v>
      </c>
      <c r="L30" s="32">
        <f t="shared" si="3"/>
        <v>281.55</v>
      </c>
      <c r="M30" s="33" t="s">
        <v>182</v>
      </c>
    </row>
    <row r="31" spans="1:13" x14ac:dyDescent="0.25">
      <c r="A31" s="39">
        <v>43183</v>
      </c>
      <c r="B31" s="25" t="s">
        <v>55</v>
      </c>
      <c r="C31" s="26" t="s">
        <v>56</v>
      </c>
      <c r="D31" s="27" t="s">
        <v>14</v>
      </c>
      <c r="E31" s="28">
        <v>3.6</v>
      </c>
      <c r="F31" s="28">
        <f t="shared" si="0"/>
        <v>18</v>
      </c>
      <c r="G31" s="27">
        <v>5</v>
      </c>
      <c r="H31" s="34">
        <v>5</v>
      </c>
      <c r="I31" s="30">
        <f t="shared" si="1"/>
        <v>25</v>
      </c>
      <c r="J31" s="30"/>
      <c r="K31" s="31">
        <f t="shared" si="2"/>
        <v>7</v>
      </c>
      <c r="L31" s="32">
        <f t="shared" si="3"/>
        <v>288.55</v>
      </c>
      <c r="M31" s="33" t="s">
        <v>183</v>
      </c>
    </row>
    <row r="32" spans="1:13" x14ac:dyDescent="0.25">
      <c r="A32" s="39">
        <v>43183</v>
      </c>
      <c r="B32" s="25" t="s">
        <v>119</v>
      </c>
      <c r="C32" s="26" t="s">
        <v>17</v>
      </c>
      <c r="D32" s="27" t="s">
        <v>120</v>
      </c>
      <c r="E32" s="28">
        <v>14</v>
      </c>
      <c r="F32" s="28">
        <f t="shared" si="0"/>
        <v>14</v>
      </c>
      <c r="G32" s="27">
        <v>1</v>
      </c>
      <c r="H32" s="34">
        <v>20</v>
      </c>
      <c r="I32" s="30">
        <f t="shared" si="1"/>
        <v>20</v>
      </c>
      <c r="J32" s="30"/>
      <c r="K32" s="31">
        <f t="shared" si="2"/>
        <v>6</v>
      </c>
      <c r="L32" s="32">
        <f t="shared" si="3"/>
        <v>294.55</v>
      </c>
      <c r="M32" s="33" t="s">
        <v>184</v>
      </c>
    </row>
    <row r="33" spans="1:13" x14ac:dyDescent="0.25">
      <c r="A33" s="39">
        <v>43183</v>
      </c>
      <c r="B33" s="25" t="s">
        <v>36</v>
      </c>
      <c r="C33" s="26" t="s">
        <v>16</v>
      </c>
      <c r="D33" s="27" t="s">
        <v>14</v>
      </c>
      <c r="E33" s="28">
        <v>4.1900000000000004</v>
      </c>
      <c r="F33" s="28">
        <f t="shared" si="0"/>
        <v>8.3800000000000008</v>
      </c>
      <c r="G33" s="27">
        <v>2</v>
      </c>
      <c r="H33" s="34">
        <v>10</v>
      </c>
      <c r="I33" s="30">
        <f t="shared" si="1"/>
        <v>20</v>
      </c>
      <c r="J33" s="30"/>
      <c r="K33" s="31">
        <f t="shared" si="2"/>
        <v>11.62</v>
      </c>
      <c r="L33" s="32">
        <f t="shared" si="3"/>
        <v>306.17</v>
      </c>
      <c r="M33" s="33" t="s">
        <v>185</v>
      </c>
    </row>
    <row r="34" spans="1:13" x14ac:dyDescent="0.25">
      <c r="A34" s="39">
        <v>43185</v>
      </c>
      <c r="B34" s="25" t="s">
        <v>24</v>
      </c>
      <c r="C34" s="26" t="s">
        <v>17</v>
      </c>
      <c r="D34" s="27" t="s">
        <v>25</v>
      </c>
      <c r="E34" s="28">
        <v>16</v>
      </c>
      <c r="F34" s="28">
        <f t="shared" si="0"/>
        <v>16</v>
      </c>
      <c r="G34" s="27">
        <v>1</v>
      </c>
      <c r="H34" s="34">
        <v>20</v>
      </c>
      <c r="I34" s="30">
        <f t="shared" si="1"/>
        <v>20</v>
      </c>
      <c r="J34" s="30"/>
      <c r="K34" s="31">
        <f t="shared" si="2"/>
        <v>4</v>
      </c>
      <c r="L34" s="32">
        <f t="shared" si="3"/>
        <v>310.17</v>
      </c>
      <c r="M34" s="33" t="s">
        <v>186</v>
      </c>
    </row>
    <row r="35" spans="1:13" x14ac:dyDescent="0.25">
      <c r="A35" s="39">
        <v>43185</v>
      </c>
      <c r="B35" s="25" t="s">
        <v>24</v>
      </c>
      <c r="C35" s="26" t="s">
        <v>17</v>
      </c>
      <c r="D35" s="27" t="s">
        <v>25</v>
      </c>
      <c r="E35" s="28">
        <v>16</v>
      </c>
      <c r="F35" s="28">
        <f t="shared" si="0"/>
        <v>16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4</v>
      </c>
      <c r="L35" s="32">
        <f t="shared" si="3"/>
        <v>314.17</v>
      </c>
      <c r="M35" s="33" t="s">
        <v>187</v>
      </c>
    </row>
    <row r="36" spans="1:13" x14ac:dyDescent="0.25">
      <c r="A36" s="39">
        <v>43185</v>
      </c>
      <c r="B36" s="27" t="s">
        <v>27</v>
      </c>
      <c r="C36" s="26" t="s">
        <v>28</v>
      </c>
      <c r="D36" s="27" t="s">
        <v>14</v>
      </c>
      <c r="E36" s="28">
        <v>3</v>
      </c>
      <c r="F36" s="28">
        <f t="shared" si="0"/>
        <v>3</v>
      </c>
      <c r="G36" s="27">
        <v>1</v>
      </c>
      <c r="H36" s="34">
        <v>10</v>
      </c>
      <c r="I36" s="30">
        <f t="shared" si="1"/>
        <v>10</v>
      </c>
      <c r="J36" s="30"/>
      <c r="K36" s="31">
        <f t="shared" si="2"/>
        <v>7</v>
      </c>
      <c r="L36" s="32">
        <f t="shared" si="3"/>
        <v>321.17</v>
      </c>
      <c r="M36" s="33" t="s">
        <v>187</v>
      </c>
    </row>
    <row r="37" spans="1:13" x14ac:dyDescent="0.25">
      <c r="A37" s="39">
        <v>43185</v>
      </c>
      <c r="B37" s="25" t="s">
        <v>153</v>
      </c>
      <c r="C37" s="26" t="s">
        <v>17</v>
      </c>
      <c r="D37" s="27" t="s">
        <v>25</v>
      </c>
      <c r="E37" s="28">
        <v>16</v>
      </c>
      <c r="F37" s="28">
        <f t="shared" si="0"/>
        <v>16</v>
      </c>
      <c r="G37" s="27">
        <v>1</v>
      </c>
      <c r="H37" s="34">
        <v>20</v>
      </c>
      <c r="I37" s="30">
        <f t="shared" si="1"/>
        <v>20</v>
      </c>
      <c r="J37" s="30"/>
      <c r="K37" s="31">
        <f t="shared" si="2"/>
        <v>4</v>
      </c>
      <c r="L37" s="32">
        <f t="shared" si="3"/>
        <v>325.17</v>
      </c>
      <c r="M37" s="33" t="s">
        <v>188</v>
      </c>
    </row>
    <row r="38" spans="1:13" x14ac:dyDescent="0.25">
      <c r="A38" s="39">
        <v>43187</v>
      </c>
      <c r="B38" s="25" t="s">
        <v>24</v>
      </c>
      <c r="C38" s="26" t="s">
        <v>17</v>
      </c>
      <c r="D38" s="27" t="s">
        <v>25</v>
      </c>
      <c r="E38" s="28">
        <v>16</v>
      </c>
      <c r="F38" s="28">
        <f t="shared" si="0"/>
        <v>16</v>
      </c>
      <c r="G38" s="27">
        <v>1</v>
      </c>
      <c r="H38" s="34">
        <v>20</v>
      </c>
      <c r="I38" s="30">
        <f t="shared" si="1"/>
        <v>20</v>
      </c>
      <c r="J38" s="30"/>
      <c r="K38" s="31">
        <f t="shared" si="2"/>
        <v>4</v>
      </c>
      <c r="L38" s="32">
        <f t="shared" si="3"/>
        <v>329.17</v>
      </c>
      <c r="M38" s="33" t="s">
        <v>189</v>
      </c>
    </row>
    <row r="39" spans="1:13" x14ac:dyDescent="0.25">
      <c r="A39" s="39">
        <v>43188</v>
      </c>
      <c r="B39" s="25" t="s">
        <v>33</v>
      </c>
      <c r="C39" s="26" t="s">
        <v>29</v>
      </c>
      <c r="D39" s="27" t="s">
        <v>25</v>
      </c>
      <c r="E39" s="28">
        <v>28</v>
      </c>
      <c r="F39" s="28">
        <f t="shared" si="0"/>
        <v>28</v>
      </c>
      <c r="G39" s="27">
        <v>1</v>
      </c>
      <c r="H39" s="34">
        <v>35</v>
      </c>
      <c r="I39" s="30">
        <f t="shared" si="1"/>
        <v>35</v>
      </c>
      <c r="J39" s="30"/>
      <c r="K39" s="31">
        <f t="shared" si="2"/>
        <v>7</v>
      </c>
      <c r="L39" s="32">
        <f t="shared" si="3"/>
        <v>336.17</v>
      </c>
      <c r="M39" s="33" t="s">
        <v>190</v>
      </c>
    </row>
    <row r="40" spans="1:13" x14ac:dyDescent="0.25">
      <c r="A40" s="39">
        <v>43188</v>
      </c>
      <c r="B40" s="25" t="s">
        <v>19</v>
      </c>
      <c r="C40" s="26" t="s">
        <v>20</v>
      </c>
      <c r="D40" s="27" t="s">
        <v>14</v>
      </c>
      <c r="E40" s="28">
        <v>3.96</v>
      </c>
      <c r="F40" s="28">
        <f t="shared" si="0"/>
        <v>3.96</v>
      </c>
      <c r="G40" s="27">
        <v>1</v>
      </c>
      <c r="H40" s="34">
        <v>15</v>
      </c>
      <c r="I40" s="30">
        <f t="shared" si="1"/>
        <v>15</v>
      </c>
      <c r="J40" s="30"/>
      <c r="K40" s="31">
        <f t="shared" si="2"/>
        <v>11.04</v>
      </c>
      <c r="L40" s="32">
        <f t="shared" si="3"/>
        <v>347.21000000000004</v>
      </c>
      <c r="M40" s="33" t="s">
        <v>191</v>
      </c>
    </row>
    <row r="41" spans="1:13" x14ac:dyDescent="0.25">
      <c r="A41" s="39">
        <v>43189</v>
      </c>
      <c r="B41" s="25" t="s">
        <v>192</v>
      </c>
      <c r="C41" s="26" t="s">
        <v>29</v>
      </c>
      <c r="D41" s="27" t="s">
        <v>25</v>
      </c>
      <c r="E41" s="28">
        <v>24</v>
      </c>
      <c r="F41" s="28">
        <f t="shared" si="0"/>
        <v>24</v>
      </c>
      <c r="G41" s="27">
        <v>1</v>
      </c>
      <c r="H41" s="34">
        <v>30</v>
      </c>
      <c r="I41" s="30">
        <f t="shared" si="1"/>
        <v>30</v>
      </c>
      <c r="J41" s="30"/>
      <c r="K41" s="31">
        <f t="shared" si="2"/>
        <v>6</v>
      </c>
      <c r="L41" s="32">
        <f t="shared" si="3"/>
        <v>353.21000000000004</v>
      </c>
      <c r="M41" s="33" t="s">
        <v>193</v>
      </c>
    </row>
    <row r="42" spans="1:13" x14ac:dyDescent="0.25">
      <c r="A42" s="39">
        <v>43190</v>
      </c>
      <c r="B42" s="25" t="s">
        <v>24</v>
      </c>
      <c r="C42" s="26" t="s">
        <v>17</v>
      </c>
      <c r="D42" s="27" t="s">
        <v>25</v>
      </c>
      <c r="E42" s="28">
        <v>16</v>
      </c>
      <c r="F42" s="28">
        <f t="shared" si="0"/>
        <v>16</v>
      </c>
      <c r="G42" s="27">
        <v>1</v>
      </c>
      <c r="H42" s="34">
        <v>20</v>
      </c>
      <c r="I42" s="30">
        <f t="shared" si="1"/>
        <v>20</v>
      </c>
      <c r="J42" s="30"/>
      <c r="K42" s="31">
        <f t="shared" si="2"/>
        <v>4</v>
      </c>
      <c r="L42" s="32">
        <f t="shared" si="3"/>
        <v>357.21000000000004</v>
      </c>
      <c r="M42" s="33" t="s">
        <v>195</v>
      </c>
    </row>
    <row r="43" spans="1:13" x14ac:dyDescent="0.25">
      <c r="A43" s="39">
        <v>43190</v>
      </c>
      <c r="B43" s="25" t="s">
        <v>65</v>
      </c>
      <c r="C43" s="26" t="s">
        <v>17</v>
      </c>
      <c r="D43" s="27" t="s">
        <v>25</v>
      </c>
      <c r="E43" s="28">
        <v>12</v>
      </c>
      <c r="F43" s="28">
        <f t="shared" si="0"/>
        <v>12</v>
      </c>
      <c r="G43" s="27">
        <v>1</v>
      </c>
      <c r="H43" s="34">
        <v>15</v>
      </c>
      <c r="I43" s="30">
        <f t="shared" si="1"/>
        <v>15</v>
      </c>
      <c r="J43" s="30"/>
      <c r="K43" s="31">
        <f t="shared" si="2"/>
        <v>3</v>
      </c>
      <c r="L43" s="32">
        <f t="shared" si="3"/>
        <v>360.21000000000004</v>
      </c>
      <c r="M43" s="33" t="s">
        <v>195</v>
      </c>
    </row>
    <row r="44" spans="1:13" x14ac:dyDescent="0.25">
      <c r="A44" s="39">
        <v>43190</v>
      </c>
      <c r="B44" s="74" t="s">
        <v>194</v>
      </c>
      <c r="C44" s="26" t="s">
        <v>17</v>
      </c>
      <c r="D44" s="27" t="s">
        <v>120</v>
      </c>
      <c r="E44" s="28">
        <v>17.5</v>
      </c>
      <c r="F44" s="28">
        <f t="shared" si="0"/>
        <v>35</v>
      </c>
      <c r="G44" s="27">
        <v>2</v>
      </c>
      <c r="H44" s="34">
        <v>25</v>
      </c>
      <c r="I44" s="30">
        <f t="shared" si="1"/>
        <v>50</v>
      </c>
      <c r="J44" s="30"/>
      <c r="K44" s="31">
        <f t="shared" si="2"/>
        <v>15</v>
      </c>
      <c r="L44" s="32">
        <f t="shared" si="3"/>
        <v>375.21000000000004</v>
      </c>
      <c r="M44" s="33" t="s">
        <v>195</v>
      </c>
    </row>
    <row r="45" spans="1:13" x14ac:dyDescent="0.25">
      <c r="A45" s="39">
        <v>43190</v>
      </c>
      <c r="B45" s="25" t="s">
        <v>23</v>
      </c>
      <c r="C45" s="26" t="s">
        <v>16</v>
      </c>
      <c r="D45" s="27" t="s">
        <v>14</v>
      </c>
      <c r="E45" s="28">
        <v>4.1900000000000004</v>
      </c>
      <c r="F45" s="28">
        <f t="shared" si="0"/>
        <v>4.1900000000000004</v>
      </c>
      <c r="G45" s="27">
        <v>1</v>
      </c>
      <c r="H45" s="34">
        <v>10</v>
      </c>
      <c r="I45" s="30">
        <f t="shared" si="1"/>
        <v>10</v>
      </c>
      <c r="J45" s="30"/>
      <c r="K45" s="31">
        <f t="shared" si="2"/>
        <v>5.81</v>
      </c>
      <c r="L45" s="32">
        <f t="shared" si="3"/>
        <v>381.02000000000004</v>
      </c>
      <c r="M45" s="33" t="s">
        <v>196</v>
      </c>
    </row>
    <row r="46" spans="1:13" x14ac:dyDescent="0.25">
      <c r="A46" s="39">
        <v>43190</v>
      </c>
      <c r="B46" s="25" t="s">
        <v>36</v>
      </c>
      <c r="C46" s="26" t="s">
        <v>16</v>
      </c>
      <c r="D46" s="27" t="s">
        <v>14</v>
      </c>
      <c r="E46" s="28">
        <v>4.1900000000000004</v>
      </c>
      <c r="F46" s="28">
        <f t="shared" si="0"/>
        <v>4.1900000000000004</v>
      </c>
      <c r="G46" s="27">
        <v>1</v>
      </c>
      <c r="H46" s="34">
        <v>10</v>
      </c>
      <c r="I46" s="30">
        <f t="shared" si="1"/>
        <v>10</v>
      </c>
      <c r="J46" s="30"/>
      <c r="K46" s="31">
        <f t="shared" si="2"/>
        <v>5.81</v>
      </c>
      <c r="L46" s="32">
        <f t="shared" si="3"/>
        <v>386.83000000000004</v>
      </c>
      <c r="M46" s="33" t="s">
        <v>196</v>
      </c>
    </row>
    <row r="47" spans="1:13" x14ac:dyDescent="0.25">
      <c r="A47" s="39">
        <v>43190</v>
      </c>
      <c r="B47" s="27" t="s">
        <v>150</v>
      </c>
      <c r="C47" s="26" t="s">
        <v>29</v>
      </c>
      <c r="D47" s="27" t="s">
        <v>151</v>
      </c>
      <c r="E47" s="28">
        <v>18</v>
      </c>
      <c r="F47" s="28">
        <f t="shared" si="0"/>
        <v>18</v>
      </c>
      <c r="G47" s="27">
        <v>1</v>
      </c>
      <c r="H47" s="34">
        <v>25</v>
      </c>
      <c r="I47" s="30">
        <f t="shared" si="1"/>
        <v>25</v>
      </c>
      <c r="J47" s="30"/>
      <c r="K47" s="31">
        <f t="shared" si="2"/>
        <v>7</v>
      </c>
      <c r="L47" s="32">
        <f t="shared" si="3"/>
        <v>393.83000000000004</v>
      </c>
      <c r="M47" s="33" t="s">
        <v>197</v>
      </c>
    </row>
    <row r="48" spans="1:13" x14ac:dyDescent="0.25">
      <c r="A48" s="39">
        <v>43190</v>
      </c>
      <c r="B48" s="40" t="s">
        <v>26</v>
      </c>
      <c r="C48" s="26" t="s">
        <v>16</v>
      </c>
      <c r="D48" s="27" t="s">
        <v>14</v>
      </c>
      <c r="E48" s="28">
        <v>16.829999999999998</v>
      </c>
      <c r="F48" s="28">
        <f t="shared" si="0"/>
        <v>16.829999999999998</v>
      </c>
      <c r="G48" s="27">
        <v>1</v>
      </c>
      <c r="H48" s="34">
        <v>35</v>
      </c>
      <c r="I48" s="30">
        <f t="shared" si="1"/>
        <v>35</v>
      </c>
      <c r="J48" s="30"/>
      <c r="K48" s="31">
        <f t="shared" si="2"/>
        <v>18.170000000000002</v>
      </c>
      <c r="L48" s="32">
        <f t="shared" si="3"/>
        <v>412.00000000000006</v>
      </c>
      <c r="M48" s="33" t="s">
        <v>209</v>
      </c>
    </row>
    <row r="49" spans="1:18" s="51" customFormat="1" ht="18.75" customHeight="1" x14ac:dyDescent="0.25">
      <c r="A49" s="41"/>
      <c r="B49" s="42" t="s">
        <v>38</v>
      </c>
      <c r="C49" s="43"/>
      <c r="D49" s="44"/>
      <c r="E49" s="45"/>
      <c r="F49" s="46">
        <f>SUBTOTAL(9,F4:F48)</f>
        <v>725.00000000000011</v>
      </c>
      <c r="G49" s="47">
        <f>SUBTOTAL(9,G4:G48)</f>
        <v>63</v>
      </c>
      <c r="H49" s="48"/>
      <c r="I49" s="46">
        <f>SUBTOTAL(9,I4:I48)</f>
        <v>1137</v>
      </c>
      <c r="J49" s="49">
        <f>SUBTOTAL(9,J4:J48)</f>
        <v>4.8</v>
      </c>
      <c r="K49" s="49">
        <f>SUBTOTAL(9,K4:K48)</f>
        <v>412.00000000000006</v>
      </c>
      <c r="L49" s="50"/>
    </row>
    <row r="50" spans="1:18" x14ac:dyDescent="0.25">
      <c r="A50" s="2"/>
      <c r="B50" s="2"/>
      <c r="D50" s="52"/>
      <c r="E50" s="5"/>
      <c r="F50" s="5"/>
      <c r="G50" s="6"/>
      <c r="H50" s="7"/>
      <c r="I50" s="13"/>
      <c r="J50" s="14"/>
      <c r="K50" s="10"/>
      <c r="L50" s="11"/>
    </row>
    <row r="51" spans="1:18" x14ac:dyDescent="0.25">
      <c r="A51" s="2"/>
      <c r="B51" s="2"/>
      <c r="D51" s="52"/>
      <c r="E51" s="5"/>
      <c r="F51" s="5"/>
      <c r="G51" s="6"/>
      <c r="H51" s="7"/>
      <c r="I51" s="13"/>
      <c r="J51" s="14"/>
      <c r="K51" s="10"/>
      <c r="L51" s="11"/>
    </row>
    <row r="52" spans="1:18" s="53" customFormat="1" ht="18" customHeight="1" x14ac:dyDescent="0.25">
      <c r="B52" s="12"/>
      <c r="C52" s="54"/>
      <c r="D52" s="12"/>
      <c r="E52" s="55"/>
      <c r="F52" s="55"/>
      <c r="G52" s="55"/>
      <c r="H52" s="55"/>
      <c r="I52" s="55"/>
    </row>
    <row r="53" spans="1:18" x14ac:dyDescent="0.25">
      <c r="B53" s="56" t="s">
        <v>14</v>
      </c>
      <c r="C53" s="57"/>
      <c r="D53" s="58"/>
    </row>
    <row r="54" spans="1:18" s="59" customFormat="1" x14ac:dyDescent="0.25">
      <c r="A54" s="12"/>
      <c r="B54" s="60" t="s">
        <v>39</v>
      </c>
      <c r="C54" s="61" t="s">
        <v>40</v>
      </c>
      <c r="D54" s="62" t="s">
        <v>41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201</v>
      </c>
      <c r="C55" s="64">
        <v>3</v>
      </c>
      <c r="D55" s="65">
        <v>10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140</v>
      </c>
      <c r="C56" s="64">
        <v>1.1499999999999999</v>
      </c>
      <c r="D56" s="65">
        <v>5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3" t="s">
        <v>202</v>
      </c>
      <c r="C57" s="64">
        <v>23.76</v>
      </c>
      <c r="D57" s="65">
        <v>90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3" t="s">
        <v>203</v>
      </c>
      <c r="C58" s="64">
        <v>90</v>
      </c>
      <c r="D58" s="65">
        <v>120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200</v>
      </c>
      <c r="C59" s="64">
        <v>36</v>
      </c>
      <c r="D59" s="65">
        <v>50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198</v>
      </c>
      <c r="C60" s="64">
        <v>100.98</v>
      </c>
      <c r="D60" s="65">
        <v>210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199</v>
      </c>
      <c r="C61" s="64">
        <v>37.71</v>
      </c>
      <c r="D61" s="65">
        <v>90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6" t="s">
        <v>38</v>
      </c>
      <c r="C62" s="67">
        <f>SUM(C55:C61)</f>
        <v>292.59999999999997</v>
      </c>
      <c r="D62" s="68">
        <f>SUM(D55:D61)</f>
        <v>575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12"/>
      <c r="C63" s="54"/>
      <c r="D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56" t="s">
        <v>42</v>
      </c>
      <c r="C64" s="57"/>
      <c r="D64" s="58"/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0" t="s">
        <v>39</v>
      </c>
      <c r="C65" s="61" t="s">
        <v>40</v>
      </c>
      <c r="D65" s="62" t="s">
        <v>41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3" t="s">
        <v>205</v>
      </c>
      <c r="C66" s="69">
        <v>176</v>
      </c>
      <c r="D66" s="70">
        <v>220</v>
      </c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3" t="s">
        <v>204</v>
      </c>
      <c r="C67" s="69">
        <v>128</v>
      </c>
      <c r="D67" s="70">
        <v>160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x14ac:dyDescent="0.25">
      <c r="B68" s="66" t="s">
        <v>38</v>
      </c>
      <c r="C68" s="67">
        <f>SUM(C66:C67)</f>
        <v>304</v>
      </c>
      <c r="D68" s="68">
        <f>SUM(D66:D67)</f>
        <v>380</v>
      </c>
    </row>
    <row r="70" spans="1:18" s="59" customFormat="1" x14ac:dyDescent="0.25">
      <c r="A70" s="12"/>
      <c r="B70" s="56" t="s">
        <v>18</v>
      </c>
      <c r="C70" s="57"/>
      <c r="D70" s="58"/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9" customFormat="1" x14ac:dyDescent="0.25">
      <c r="A71" s="12"/>
      <c r="B71" s="60" t="s">
        <v>39</v>
      </c>
      <c r="C71" s="61" t="s">
        <v>40</v>
      </c>
      <c r="D71" s="62" t="s">
        <v>41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9" customFormat="1" x14ac:dyDescent="0.25">
      <c r="A72" s="12"/>
      <c r="B72" s="63" t="s">
        <v>206</v>
      </c>
      <c r="C72" s="64">
        <v>22.4</v>
      </c>
      <c r="D72" s="65">
        <v>32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9" customFormat="1" x14ac:dyDescent="0.25">
      <c r="A73" s="12"/>
      <c r="B73" s="66" t="s">
        <v>38</v>
      </c>
      <c r="C73" s="67">
        <f>SUM(C72:C72)</f>
        <v>22.4</v>
      </c>
      <c r="D73" s="68">
        <f>SUM(D72:D72)</f>
        <v>32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6" t="s">
        <v>120</v>
      </c>
      <c r="C76" s="57"/>
      <c r="D76" s="58"/>
    </row>
    <row r="77" spans="1:18" x14ac:dyDescent="0.25">
      <c r="B77" s="60" t="s">
        <v>39</v>
      </c>
      <c r="C77" s="61" t="s">
        <v>40</v>
      </c>
      <c r="D77" s="62" t="s">
        <v>41</v>
      </c>
    </row>
    <row r="78" spans="1:18" x14ac:dyDescent="0.25">
      <c r="B78" s="63" t="s">
        <v>206</v>
      </c>
      <c r="C78" s="64">
        <v>49</v>
      </c>
      <c r="D78" s="65">
        <v>70</v>
      </c>
    </row>
    <row r="79" spans="1:18" x14ac:dyDescent="0.25">
      <c r="B79" s="66" t="s">
        <v>38</v>
      </c>
      <c r="C79" s="67">
        <f>SUM(C78:C78)</f>
        <v>49</v>
      </c>
      <c r="D79" s="68">
        <f>SUM(D78:D78)</f>
        <v>70</v>
      </c>
    </row>
    <row r="82" spans="2:4" x14ac:dyDescent="0.25">
      <c r="B82" s="56" t="s">
        <v>151</v>
      </c>
      <c r="C82" s="57"/>
      <c r="D82" s="58"/>
    </row>
    <row r="83" spans="2:4" x14ac:dyDescent="0.25">
      <c r="B83" s="60" t="s">
        <v>39</v>
      </c>
      <c r="C83" s="61" t="s">
        <v>40</v>
      </c>
      <c r="D83" s="62" t="s">
        <v>41</v>
      </c>
    </row>
    <row r="84" spans="2:4" x14ac:dyDescent="0.25">
      <c r="B84" s="63" t="s">
        <v>91</v>
      </c>
      <c r="C84" s="64">
        <v>36</v>
      </c>
      <c r="D84" s="65">
        <v>50</v>
      </c>
    </row>
    <row r="85" spans="2:4" x14ac:dyDescent="0.25">
      <c r="B85" s="66" t="s">
        <v>38</v>
      </c>
      <c r="C85" s="67">
        <f>SUM(C84:C84)</f>
        <v>36</v>
      </c>
      <c r="D85" s="68">
        <f>SUM(D84:D84)</f>
        <v>50</v>
      </c>
    </row>
    <row r="88" spans="2:4" x14ac:dyDescent="0.25">
      <c r="B88" s="56" t="s">
        <v>168</v>
      </c>
      <c r="C88" s="57"/>
      <c r="D88" s="58"/>
    </row>
    <row r="89" spans="2:4" x14ac:dyDescent="0.25">
      <c r="B89" s="60" t="s">
        <v>39</v>
      </c>
      <c r="C89" s="61" t="s">
        <v>40</v>
      </c>
      <c r="D89" s="62" t="s">
        <v>41</v>
      </c>
    </row>
    <row r="90" spans="2:4" x14ac:dyDescent="0.25">
      <c r="B90" s="63" t="s">
        <v>207</v>
      </c>
      <c r="C90" s="64">
        <v>21</v>
      </c>
      <c r="D90" s="65">
        <v>30</v>
      </c>
    </row>
    <row r="91" spans="2:4" x14ac:dyDescent="0.25">
      <c r="B91" s="66" t="s">
        <v>38</v>
      </c>
      <c r="C91" s="67">
        <f>SUM(C90:C90)</f>
        <v>21</v>
      </c>
      <c r="D91" s="68">
        <f>SUM(D90:D90)</f>
        <v>30</v>
      </c>
    </row>
  </sheetData>
  <autoFilter ref="A3:L48" xr:uid="{00000000-0009-0000-0000-000002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R96"/>
  <sheetViews>
    <sheetView workbookViewId="0">
      <selection activeCell="I42" sqref="I42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208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ht="15" hidden="1" customHeight="1" x14ac:dyDescent="0.25">
      <c r="A4" s="24">
        <v>43193</v>
      </c>
      <c r="B4" s="27" t="s">
        <v>130</v>
      </c>
      <c r="C4" s="26" t="s">
        <v>17</v>
      </c>
      <c r="D4" s="27" t="s">
        <v>18</v>
      </c>
      <c r="E4" s="28">
        <v>11.2</v>
      </c>
      <c r="F4" s="28">
        <f t="shared" ref="F4:F40" si="0">E4*G4</f>
        <v>11.2</v>
      </c>
      <c r="G4" s="27">
        <v>1</v>
      </c>
      <c r="H4" s="29">
        <v>16</v>
      </c>
      <c r="I4" s="30">
        <f t="shared" ref="I4:I40" si="1">H4*G4</f>
        <v>16</v>
      </c>
      <c r="J4" s="30">
        <v>4.8</v>
      </c>
      <c r="K4" s="31">
        <f t="shared" ref="K4:K40" si="2">I4-F4</f>
        <v>4.8000000000000007</v>
      </c>
      <c r="L4" s="32">
        <f>K4</f>
        <v>4.8000000000000007</v>
      </c>
      <c r="M4" s="33" t="s">
        <v>210</v>
      </c>
    </row>
    <row r="5" spans="1:15" ht="15" hidden="1" customHeight="1" x14ac:dyDescent="0.25">
      <c r="A5" s="24">
        <v>43193</v>
      </c>
      <c r="B5" s="25" t="s">
        <v>119</v>
      </c>
      <c r="C5" s="26" t="s">
        <v>17</v>
      </c>
      <c r="D5" s="27" t="s">
        <v>120</v>
      </c>
      <c r="E5" s="28">
        <v>14</v>
      </c>
      <c r="F5" s="28">
        <f t="shared" si="0"/>
        <v>14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6</v>
      </c>
      <c r="L5" s="32">
        <f t="shared" ref="L5:L40" si="3">L4+K5</f>
        <v>10.8</v>
      </c>
      <c r="M5" s="35" t="s">
        <v>211</v>
      </c>
      <c r="N5" s="36"/>
      <c r="O5" s="37"/>
    </row>
    <row r="6" spans="1:15" ht="15" hidden="1" customHeight="1" x14ac:dyDescent="0.25">
      <c r="A6" s="24">
        <v>43193</v>
      </c>
      <c r="B6" s="25" t="s">
        <v>24</v>
      </c>
      <c r="C6" s="26" t="s">
        <v>17</v>
      </c>
      <c r="D6" s="27" t="s">
        <v>25</v>
      </c>
      <c r="E6" s="28">
        <v>16</v>
      </c>
      <c r="F6" s="28">
        <f t="shared" si="0"/>
        <v>32</v>
      </c>
      <c r="G6" s="27">
        <v>2</v>
      </c>
      <c r="H6" s="34">
        <v>20</v>
      </c>
      <c r="I6" s="30">
        <f t="shared" si="1"/>
        <v>40</v>
      </c>
      <c r="J6" s="30"/>
      <c r="K6" s="31">
        <f t="shared" si="2"/>
        <v>8</v>
      </c>
      <c r="L6" s="32">
        <f t="shared" si="3"/>
        <v>18.8</v>
      </c>
      <c r="M6" s="33" t="s">
        <v>212</v>
      </c>
    </row>
    <row r="7" spans="1:15" ht="16.5" customHeight="1" x14ac:dyDescent="0.25">
      <c r="A7" s="24">
        <v>43195</v>
      </c>
      <c r="B7" s="25" t="s">
        <v>213</v>
      </c>
      <c r="C7" s="26" t="s">
        <v>17</v>
      </c>
      <c r="D7" s="27" t="s">
        <v>18</v>
      </c>
      <c r="E7" s="28">
        <v>11.2</v>
      </c>
      <c r="F7" s="28">
        <f t="shared" si="0"/>
        <v>44.8</v>
      </c>
      <c r="G7" s="27">
        <v>4</v>
      </c>
      <c r="H7" s="34">
        <v>16</v>
      </c>
      <c r="I7" s="30">
        <f t="shared" si="1"/>
        <v>64</v>
      </c>
      <c r="J7" s="30"/>
      <c r="K7" s="31">
        <f t="shared" si="2"/>
        <v>19.200000000000003</v>
      </c>
      <c r="L7" s="32">
        <f t="shared" si="3"/>
        <v>38</v>
      </c>
      <c r="M7" s="33" t="s">
        <v>214</v>
      </c>
    </row>
    <row r="8" spans="1:15" ht="15" hidden="1" customHeight="1" x14ac:dyDescent="0.25">
      <c r="A8" s="24">
        <v>43195</v>
      </c>
      <c r="B8" s="27" t="s">
        <v>27</v>
      </c>
      <c r="C8" s="26" t="s">
        <v>28</v>
      </c>
      <c r="D8" s="27" t="s">
        <v>14</v>
      </c>
      <c r="E8" s="28">
        <v>3</v>
      </c>
      <c r="F8" s="28">
        <f t="shared" si="0"/>
        <v>6</v>
      </c>
      <c r="G8" s="27">
        <v>2</v>
      </c>
      <c r="H8" s="34">
        <v>10</v>
      </c>
      <c r="I8" s="30">
        <f t="shared" si="1"/>
        <v>20</v>
      </c>
      <c r="J8" s="30"/>
      <c r="K8" s="31">
        <f t="shared" si="2"/>
        <v>14</v>
      </c>
      <c r="L8" s="32">
        <f t="shared" si="3"/>
        <v>52</v>
      </c>
      <c r="M8" s="33" t="s">
        <v>215</v>
      </c>
    </row>
    <row r="9" spans="1:15" ht="15" hidden="1" customHeight="1" x14ac:dyDescent="0.25">
      <c r="A9" s="24">
        <v>43197</v>
      </c>
      <c r="B9" s="25" t="s">
        <v>24</v>
      </c>
      <c r="C9" s="26" t="s">
        <v>17</v>
      </c>
      <c r="D9" s="27" t="s">
        <v>25</v>
      </c>
      <c r="E9" s="28">
        <v>16</v>
      </c>
      <c r="F9" s="28">
        <f t="shared" si="0"/>
        <v>16</v>
      </c>
      <c r="G9" s="27">
        <v>1</v>
      </c>
      <c r="H9" s="34">
        <v>20</v>
      </c>
      <c r="I9" s="30">
        <f t="shared" si="1"/>
        <v>20</v>
      </c>
      <c r="J9" s="30"/>
      <c r="K9" s="31">
        <f t="shared" si="2"/>
        <v>4</v>
      </c>
      <c r="L9" s="32">
        <f t="shared" si="3"/>
        <v>56</v>
      </c>
      <c r="M9" s="35" t="s">
        <v>216</v>
      </c>
      <c r="N9" s="36"/>
      <c r="O9" s="37"/>
    </row>
    <row r="10" spans="1:15" ht="15" hidden="1" customHeight="1" x14ac:dyDescent="0.25">
      <c r="A10" s="24">
        <v>43197</v>
      </c>
      <c r="B10" s="25" t="s">
        <v>59</v>
      </c>
      <c r="C10" s="26" t="s">
        <v>13</v>
      </c>
      <c r="D10" s="27" t="s">
        <v>14</v>
      </c>
      <c r="E10" s="28">
        <v>42.718000000000004</v>
      </c>
      <c r="F10" s="28">
        <f t="shared" si="0"/>
        <v>42.718000000000004</v>
      </c>
      <c r="G10" s="27">
        <v>1</v>
      </c>
      <c r="H10" s="34">
        <v>70</v>
      </c>
      <c r="I10" s="30">
        <f t="shared" si="1"/>
        <v>70</v>
      </c>
      <c r="J10" s="30"/>
      <c r="K10" s="31">
        <f t="shared" si="2"/>
        <v>27.281999999999996</v>
      </c>
      <c r="L10" s="32">
        <f t="shared" si="3"/>
        <v>83.281999999999996</v>
      </c>
      <c r="M10" s="33" t="s">
        <v>216</v>
      </c>
    </row>
    <row r="11" spans="1:15" ht="15" hidden="1" customHeight="1" x14ac:dyDescent="0.25">
      <c r="A11" s="24">
        <v>43197</v>
      </c>
      <c r="B11" s="25" t="s">
        <v>15</v>
      </c>
      <c r="C11" s="26" t="s">
        <v>16</v>
      </c>
      <c r="D11" s="27" t="s">
        <v>14</v>
      </c>
      <c r="E11" s="28">
        <v>4.1900000000000004</v>
      </c>
      <c r="F11" s="28">
        <f t="shared" si="0"/>
        <v>4.1900000000000004</v>
      </c>
      <c r="G11" s="27">
        <v>1</v>
      </c>
      <c r="H11" s="34">
        <v>10</v>
      </c>
      <c r="I11" s="30">
        <f t="shared" si="1"/>
        <v>10</v>
      </c>
      <c r="J11" s="30"/>
      <c r="K11" s="31">
        <f t="shared" si="2"/>
        <v>5.81</v>
      </c>
      <c r="L11" s="32">
        <f t="shared" si="3"/>
        <v>89.091999999999999</v>
      </c>
      <c r="M11" s="33" t="s">
        <v>217</v>
      </c>
    </row>
    <row r="12" spans="1:15" ht="15" hidden="1" customHeight="1" x14ac:dyDescent="0.25">
      <c r="A12" s="24">
        <v>43199</v>
      </c>
      <c r="B12" s="40" t="s">
        <v>26</v>
      </c>
      <c r="C12" s="26" t="s">
        <v>16</v>
      </c>
      <c r="D12" s="27" t="s">
        <v>14</v>
      </c>
      <c r="E12" s="28">
        <v>16.829999999999998</v>
      </c>
      <c r="F12" s="28">
        <f t="shared" si="0"/>
        <v>67.319999999999993</v>
      </c>
      <c r="G12" s="27">
        <v>4</v>
      </c>
      <c r="H12" s="34">
        <v>35</v>
      </c>
      <c r="I12" s="30">
        <f t="shared" si="1"/>
        <v>140</v>
      </c>
      <c r="J12" s="30"/>
      <c r="K12" s="31">
        <f t="shared" si="2"/>
        <v>72.680000000000007</v>
      </c>
      <c r="L12" s="32">
        <f t="shared" si="3"/>
        <v>161.77199999999999</v>
      </c>
      <c r="M12" s="33" t="s">
        <v>218</v>
      </c>
    </row>
    <row r="13" spans="1:15" ht="15" hidden="1" customHeight="1" x14ac:dyDescent="0.25">
      <c r="A13" s="24">
        <v>43200</v>
      </c>
      <c r="B13" s="40" t="s">
        <v>225</v>
      </c>
      <c r="C13" s="26" t="s">
        <v>171</v>
      </c>
      <c r="D13" s="27" t="s">
        <v>14</v>
      </c>
      <c r="E13" s="28">
        <v>90</v>
      </c>
      <c r="F13" s="28">
        <f t="shared" si="0"/>
        <v>180</v>
      </c>
      <c r="G13" s="27">
        <v>2</v>
      </c>
      <c r="H13" s="34">
        <v>120</v>
      </c>
      <c r="I13" s="30">
        <f t="shared" si="1"/>
        <v>240</v>
      </c>
      <c r="J13" s="30"/>
      <c r="K13" s="31">
        <f t="shared" si="2"/>
        <v>60</v>
      </c>
      <c r="L13" s="32">
        <f t="shared" si="3"/>
        <v>221.77199999999999</v>
      </c>
      <c r="M13" s="33" t="s">
        <v>219</v>
      </c>
    </row>
    <row r="14" spans="1:15" ht="15" hidden="1" customHeight="1" x14ac:dyDescent="0.25">
      <c r="A14" s="39">
        <v>43201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16.829999999999998</v>
      </c>
      <c r="G14" s="27">
        <v>1</v>
      </c>
      <c r="H14" s="34">
        <v>35</v>
      </c>
      <c r="I14" s="30">
        <f t="shared" si="1"/>
        <v>35</v>
      </c>
      <c r="J14" s="30"/>
      <c r="K14" s="31">
        <f t="shared" si="2"/>
        <v>18.170000000000002</v>
      </c>
      <c r="L14" s="32">
        <f t="shared" si="3"/>
        <v>239.94200000000001</v>
      </c>
      <c r="M14" s="33" t="s">
        <v>220</v>
      </c>
    </row>
    <row r="15" spans="1:15" ht="15" hidden="1" customHeight="1" x14ac:dyDescent="0.25">
      <c r="A15" s="39">
        <v>43201</v>
      </c>
      <c r="B15" s="40" t="s">
        <v>226</v>
      </c>
      <c r="C15" s="26" t="s">
        <v>171</v>
      </c>
      <c r="D15" s="27" t="s">
        <v>14</v>
      </c>
      <c r="E15" s="28">
        <v>90</v>
      </c>
      <c r="F15" s="28">
        <f t="shared" si="0"/>
        <v>180</v>
      </c>
      <c r="G15" s="27">
        <v>2</v>
      </c>
      <c r="H15" s="34">
        <v>120</v>
      </c>
      <c r="I15" s="30">
        <f>H15*G15</f>
        <v>240</v>
      </c>
      <c r="J15" s="30"/>
      <c r="K15" s="31">
        <f t="shared" si="2"/>
        <v>60</v>
      </c>
      <c r="L15" s="32">
        <f t="shared" si="3"/>
        <v>299.94200000000001</v>
      </c>
      <c r="M15" s="33" t="s">
        <v>221</v>
      </c>
    </row>
    <row r="16" spans="1:15" ht="15" hidden="1" customHeight="1" x14ac:dyDescent="0.25">
      <c r="A16" s="39">
        <v>43201</v>
      </c>
      <c r="B16" s="27" t="s">
        <v>222</v>
      </c>
      <c r="C16" s="26" t="s">
        <v>17</v>
      </c>
      <c r="D16" s="27" t="s">
        <v>223</v>
      </c>
      <c r="E16" s="28">
        <v>21</v>
      </c>
      <c r="F16" s="28">
        <f t="shared" si="0"/>
        <v>21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14</v>
      </c>
      <c r="L16" s="32">
        <f t="shared" si="3"/>
        <v>313.94200000000001</v>
      </c>
      <c r="M16" s="33" t="s">
        <v>224</v>
      </c>
    </row>
    <row r="17" spans="1:17" ht="15" hidden="1" customHeight="1" x14ac:dyDescent="0.25">
      <c r="A17" s="39">
        <v>43202</v>
      </c>
      <c r="B17" s="40" t="s">
        <v>227</v>
      </c>
      <c r="C17" s="26" t="s">
        <v>171</v>
      </c>
      <c r="D17" s="27" t="s">
        <v>14</v>
      </c>
      <c r="E17" s="28">
        <v>90</v>
      </c>
      <c r="F17" s="28">
        <f t="shared" si="0"/>
        <v>180</v>
      </c>
      <c r="G17" s="27">
        <v>2</v>
      </c>
      <c r="H17" s="34">
        <v>120</v>
      </c>
      <c r="I17" s="30">
        <f t="shared" si="1"/>
        <v>240</v>
      </c>
      <c r="J17" s="30"/>
      <c r="K17" s="31">
        <f t="shared" si="2"/>
        <v>60</v>
      </c>
      <c r="L17" s="32">
        <f t="shared" si="3"/>
        <v>373.94200000000001</v>
      </c>
      <c r="M17" s="33" t="s">
        <v>228</v>
      </c>
    </row>
    <row r="18" spans="1:17" ht="15" hidden="1" customHeight="1" x14ac:dyDescent="0.25">
      <c r="A18" s="39">
        <v>43202</v>
      </c>
      <c r="B18" s="38" t="s">
        <v>47</v>
      </c>
      <c r="C18" s="26" t="s">
        <v>21</v>
      </c>
      <c r="D18" s="27" t="s">
        <v>22</v>
      </c>
      <c r="E18" s="28">
        <v>65</v>
      </c>
      <c r="F18" s="28">
        <f t="shared" si="0"/>
        <v>65</v>
      </c>
      <c r="G18" s="27">
        <v>1</v>
      </c>
      <c r="H18" s="34">
        <v>99</v>
      </c>
      <c r="I18" s="30">
        <f t="shared" si="1"/>
        <v>99</v>
      </c>
      <c r="J18" s="30"/>
      <c r="K18" s="31">
        <f t="shared" si="2"/>
        <v>34</v>
      </c>
      <c r="L18" s="32">
        <f t="shared" si="3"/>
        <v>407.94200000000001</v>
      </c>
      <c r="M18" s="33" t="s">
        <v>229</v>
      </c>
    </row>
    <row r="19" spans="1:17" ht="15" hidden="1" customHeight="1" x14ac:dyDescent="0.25">
      <c r="A19" s="39">
        <v>43204</v>
      </c>
      <c r="B19" s="27" t="s">
        <v>27</v>
      </c>
      <c r="C19" s="26" t="s">
        <v>28</v>
      </c>
      <c r="D19" s="27" t="s">
        <v>14</v>
      </c>
      <c r="E19" s="28">
        <v>3</v>
      </c>
      <c r="F19" s="28">
        <f t="shared" si="0"/>
        <v>3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7</v>
      </c>
      <c r="L19" s="32">
        <f>L18+K19</f>
        <v>414.94200000000001</v>
      </c>
      <c r="M19" s="33" t="s">
        <v>230</v>
      </c>
    </row>
    <row r="20" spans="1:17" ht="15" hidden="1" customHeight="1" x14ac:dyDescent="0.25">
      <c r="A20" s="39">
        <v>43204</v>
      </c>
      <c r="B20" s="27" t="s">
        <v>81</v>
      </c>
      <c r="C20" s="26" t="s">
        <v>35</v>
      </c>
      <c r="D20" s="27" t="s">
        <v>14</v>
      </c>
      <c r="E20" s="28">
        <v>4.7</v>
      </c>
      <c r="F20" s="28">
        <f t="shared" si="0"/>
        <v>4.7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15.3</v>
      </c>
      <c r="L20" s="32">
        <f t="shared" si="3"/>
        <v>430.24200000000002</v>
      </c>
      <c r="M20" s="33" t="s">
        <v>231</v>
      </c>
    </row>
    <row r="21" spans="1:17" ht="15" hidden="1" customHeight="1" x14ac:dyDescent="0.25">
      <c r="A21" s="39">
        <v>43204</v>
      </c>
      <c r="B21" s="27" t="s">
        <v>27</v>
      </c>
      <c r="C21" s="26" t="s">
        <v>28</v>
      </c>
      <c r="D21" s="27" t="s">
        <v>14</v>
      </c>
      <c r="E21" s="28">
        <v>3</v>
      </c>
      <c r="F21" s="28">
        <f t="shared" si="0"/>
        <v>3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7</v>
      </c>
      <c r="L21" s="32">
        <f t="shared" si="3"/>
        <v>437.24200000000002</v>
      </c>
      <c r="M21" s="33" t="s">
        <v>232</v>
      </c>
    </row>
    <row r="22" spans="1:17" ht="15" hidden="1" customHeight="1" x14ac:dyDescent="0.25">
      <c r="A22" s="39">
        <v>43204</v>
      </c>
      <c r="B22" s="27" t="s">
        <v>108</v>
      </c>
      <c r="C22" s="26" t="s">
        <v>109</v>
      </c>
      <c r="D22" s="27" t="s">
        <v>14</v>
      </c>
      <c r="E22" s="28">
        <v>4.5599999999999996</v>
      </c>
      <c r="F22" s="28">
        <f t="shared" si="0"/>
        <v>4.5599999999999996</v>
      </c>
      <c r="G22" s="27">
        <v>1</v>
      </c>
      <c r="H22" s="34">
        <v>12</v>
      </c>
      <c r="I22" s="30">
        <f t="shared" si="1"/>
        <v>12</v>
      </c>
      <c r="J22" s="30"/>
      <c r="K22" s="31">
        <f t="shared" si="2"/>
        <v>7.44</v>
      </c>
      <c r="L22" s="32">
        <f t="shared" si="3"/>
        <v>444.68200000000002</v>
      </c>
      <c r="M22" s="33" t="s">
        <v>232</v>
      </c>
    </row>
    <row r="23" spans="1:17" ht="15" hidden="1" customHeight="1" x14ac:dyDescent="0.25">
      <c r="A23" s="39">
        <v>43204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448.68200000000002</v>
      </c>
      <c r="M23" s="33" t="s">
        <v>233</v>
      </c>
    </row>
    <row r="24" spans="1:17" ht="15" hidden="1" customHeight="1" x14ac:dyDescent="0.25">
      <c r="A24" s="39">
        <v>43207</v>
      </c>
      <c r="B24" s="27" t="s">
        <v>27</v>
      </c>
      <c r="C24" s="26" t="s">
        <v>28</v>
      </c>
      <c r="D24" s="27" t="s">
        <v>14</v>
      </c>
      <c r="E24" s="28">
        <v>3</v>
      </c>
      <c r="F24" s="28">
        <f t="shared" si="0"/>
        <v>3</v>
      </c>
      <c r="G24" s="27">
        <v>1</v>
      </c>
      <c r="H24" s="34">
        <v>10</v>
      </c>
      <c r="I24" s="30">
        <f t="shared" si="1"/>
        <v>10</v>
      </c>
      <c r="J24" s="30"/>
      <c r="K24" s="31">
        <f t="shared" si="2"/>
        <v>7</v>
      </c>
      <c r="L24" s="32">
        <f t="shared" si="3"/>
        <v>455.68200000000002</v>
      </c>
      <c r="M24" s="33" t="s">
        <v>234</v>
      </c>
    </row>
    <row r="25" spans="1:17" ht="15" hidden="1" customHeight="1" x14ac:dyDescent="0.25">
      <c r="A25" s="39">
        <v>43208</v>
      </c>
      <c r="B25" s="25" t="s">
        <v>23</v>
      </c>
      <c r="C25" s="26" t="s">
        <v>16</v>
      </c>
      <c r="D25" s="27" t="s">
        <v>14</v>
      </c>
      <c r="E25" s="28">
        <v>4.1900000000000004</v>
      </c>
      <c r="F25" s="28">
        <f t="shared" si="0"/>
        <v>4.1900000000000004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5.81</v>
      </c>
      <c r="L25" s="32">
        <f t="shared" si="3"/>
        <v>461.49200000000002</v>
      </c>
      <c r="M25" s="33" t="s">
        <v>235</v>
      </c>
    </row>
    <row r="26" spans="1:17" ht="15" hidden="1" customHeight="1" x14ac:dyDescent="0.25">
      <c r="A26" s="39">
        <v>43209</v>
      </c>
      <c r="B26" s="40" t="s">
        <v>26</v>
      </c>
      <c r="C26" s="26" t="s">
        <v>16</v>
      </c>
      <c r="D26" s="27" t="s">
        <v>14</v>
      </c>
      <c r="E26" s="28">
        <v>16.829999999999998</v>
      </c>
      <c r="F26" s="28">
        <f t="shared" si="0"/>
        <v>2019.6</v>
      </c>
      <c r="G26" s="27">
        <v>120</v>
      </c>
      <c r="H26" s="34">
        <v>35</v>
      </c>
      <c r="I26" s="30">
        <f t="shared" si="1"/>
        <v>4200</v>
      </c>
      <c r="J26" s="30"/>
      <c r="K26" s="31">
        <f t="shared" si="2"/>
        <v>2180.4</v>
      </c>
      <c r="L26" s="32">
        <f t="shared" si="3"/>
        <v>2641.8920000000003</v>
      </c>
      <c r="M26" s="78" t="s">
        <v>236</v>
      </c>
      <c r="N26" s="76" t="s">
        <v>255</v>
      </c>
      <c r="O26" s="77"/>
      <c r="P26" s="77"/>
      <c r="Q26" s="77"/>
    </row>
    <row r="27" spans="1:17" ht="15" hidden="1" customHeight="1" x14ac:dyDescent="0.25">
      <c r="A27" s="39">
        <v>43210</v>
      </c>
      <c r="B27" s="27" t="s">
        <v>37</v>
      </c>
      <c r="C27" s="26" t="s">
        <v>17</v>
      </c>
      <c r="D27" s="27" t="s">
        <v>18</v>
      </c>
      <c r="E27" s="28">
        <v>11.2</v>
      </c>
      <c r="F27" s="28">
        <f t="shared" si="0"/>
        <v>11.2</v>
      </c>
      <c r="G27" s="27">
        <v>1</v>
      </c>
      <c r="H27" s="34">
        <v>16</v>
      </c>
      <c r="I27" s="30">
        <f t="shared" si="1"/>
        <v>16</v>
      </c>
      <c r="J27" s="30"/>
      <c r="K27" s="31">
        <f t="shared" si="2"/>
        <v>4.8000000000000007</v>
      </c>
      <c r="L27" s="32">
        <f t="shared" si="3"/>
        <v>2646.6920000000005</v>
      </c>
      <c r="M27" s="33" t="s">
        <v>237</v>
      </c>
      <c r="N27" s="75"/>
    </row>
    <row r="28" spans="1:17" ht="15" hidden="1" customHeight="1" x14ac:dyDescent="0.25">
      <c r="A28" s="39">
        <v>43210</v>
      </c>
      <c r="B28" s="25" t="s">
        <v>36</v>
      </c>
      <c r="C28" s="26" t="s">
        <v>16</v>
      </c>
      <c r="D28" s="27" t="s">
        <v>14</v>
      </c>
      <c r="E28" s="28">
        <v>4.1900000000000004</v>
      </c>
      <c r="F28" s="28">
        <f t="shared" si="0"/>
        <v>4.1900000000000004</v>
      </c>
      <c r="G28" s="27">
        <v>1</v>
      </c>
      <c r="H28" s="34">
        <v>10</v>
      </c>
      <c r="I28" s="30">
        <f t="shared" si="1"/>
        <v>10</v>
      </c>
      <c r="J28" s="30"/>
      <c r="K28" s="31">
        <f t="shared" si="2"/>
        <v>5.81</v>
      </c>
      <c r="L28" s="32">
        <f t="shared" si="3"/>
        <v>2652.5020000000004</v>
      </c>
      <c r="M28" s="33" t="s">
        <v>238</v>
      </c>
    </row>
    <row r="29" spans="1:17" ht="15" hidden="1" customHeight="1" x14ac:dyDescent="0.25">
      <c r="A29" s="39">
        <v>43211</v>
      </c>
      <c r="B29" s="38" t="s">
        <v>47</v>
      </c>
      <c r="C29" s="26" t="s">
        <v>21</v>
      </c>
      <c r="D29" s="27" t="s">
        <v>22</v>
      </c>
      <c r="E29" s="28">
        <v>65</v>
      </c>
      <c r="F29" s="28">
        <f t="shared" si="0"/>
        <v>65</v>
      </c>
      <c r="G29" s="27">
        <v>1</v>
      </c>
      <c r="H29" s="34">
        <v>99</v>
      </c>
      <c r="I29" s="30">
        <f t="shared" si="1"/>
        <v>99</v>
      </c>
      <c r="J29" s="30"/>
      <c r="K29" s="31">
        <f t="shared" si="2"/>
        <v>34</v>
      </c>
      <c r="L29" s="32">
        <f t="shared" si="3"/>
        <v>2686.5020000000004</v>
      </c>
      <c r="M29" s="33" t="s">
        <v>239</v>
      </c>
    </row>
    <row r="30" spans="1:17" ht="15" hidden="1" customHeight="1" x14ac:dyDescent="0.25">
      <c r="A30" s="39">
        <v>43211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2693.5020000000004</v>
      </c>
      <c r="M30" s="33" t="s">
        <v>240</v>
      </c>
    </row>
    <row r="31" spans="1:17" x14ac:dyDescent="0.25">
      <c r="A31" s="39">
        <v>43213</v>
      </c>
      <c r="B31" s="25" t="s">
        <v>213</v>
      </c>
      <c r="C31" s="26" t="s">
        <v>17</v>
      </c>
      <c r="D31" s="27" t="s">
        <v>18</v>
      </c>
      <c r="E31" s="28">
        <v>11.2</v>
      </c>
      <c r="F31" s="28">
        <f t="shared" si="0"/>
        <v>11.2</v>
      </c>
      <c r="G31" s="27">
        <v>1</v>
      </c>
      <c r="H31" s="34">
        <v>16</v>
      </c>
      <c r="I31" s="30">
        <f t="shared" si="1"/>
        <v>16</v>
      </c>
      <c r="J31" s="30"/>
      <c r="K31" s="31">
        <f t="shared" si="2"/>
        <v>4.8000000000000007</v>
      </c>
      <c r="L31" s="32">
        <f t="shared" si="3"/>
        <v>2698.3020000000006</v>
      </c>
      <c r="M31" s="33" t="s">
        <v>241</v>
      </c>
    </row>
    <row r="32" spans="1:17" ht="15" hidden="1" customHeight="1" x14ac:dyDescent="0.25">
      <c r="A32" s="39">
        <v>43213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2703.1020000000008</v>
      </c>
      <c r="M32" s="33" t="s">
        <v>242</v>
      </c>
    </row>
    <row r="33" spans="1:18" ht="15" hidden="1" customHeight="1" x14ac:dyDescent="0.25">
      <c r="A33" s="39">
        <v>43214</v>
      </c>
      <c r="B33" s="27" t="s">
        <v>27</v>
      </c>
      <c r="C33" s="26" t="s">
        <v>28</v>
      </c>
      <c r="D33" s="27" t="s">
        <v>14</v>
      </c>
      <c r="E33" s="28">
        <v>3</v>
      </c>
      <c r="F33" s="28">
        <f t="shared" si="0"/>
        <v>3</v>
      </c>
      <c r="G33" s="27">
        <v>1</v>
      </c>
      <c r="H33" s="34">
        <v>10</v>
      </c>
      <c r="I33" s="30">
        <f t="shared" si="1"/>
        <v>10</v>
      </c>
      <c r="J33" s="30"/>
      <c r="K33" s="31">
        <f t="shared" si="2"/>
        <v>7</v>
      </c>
      <c r="L33" s="32">
        <f t="shared" si="3"/>
        <v>2710.1020000000008</v>
      </c>
      <c r="M33" s="33" t="s">
        <v>243</v>
      </c>
    </row>
    <row r="34" spans="1:18" ht="15" hidden="1" customHeight="1" x14ac:dyDescent="0.25">
      <c r="A34" s="39">
        <v>43214</v>
      </c>
      <c r="B34" s="25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504.9</v>
      </c>
      <c r="G34" s="27">
        <v>30</v>
      </c>
      <c r="H34" s="34">
        <v>35</v>
      </c>
      <c r="I34" s="30">
        <f t="shared" si="1"/>
        <v>1050</v>
      </c>
      <c r="J34" s="30"/>
      <c r="K34" s="31">
        <f t="shared" si="2"/>
        <v>545.1</v>
      </c>
      <c r="L34" s="32">
        <f t="shared" si="3"/>
        <v>3255.2020000000007</v>
      </c>
      <c r="M34" s="78" t="s">
        <v>244</v>
      </c>
      <c r="N34" s="76" t="s">
        <v>256</v>
      </c>
      <c r="O34" s="77"/>
      <c r="P34" s="77"/>
      <c r="Q34" s="77"/>
    </row>
    <row r="35" spans="1:18" ht="15" hidden="1" customHeight="1" x14ac:dyDescent="0.25">
      <c r="A35" s="39">
        <v>43215</v>
      </c>
      <c r="B35" s="27" t="s">
        <v>27</v>
      </c>
      <c r="C35" s="26" t="s">
        <v>28</v>
      </c>
      <c r="D35" s="27" t="s">
        <v>14</v>
      </c>
      <c r="E35" s="28">
        <v>3</v>
      </c>
      <c r="F35" s="28">
        <f t="shared" si="0"/>
        <v>6</v>
      </c>
      <c r="G35" s="27">
        <v>2</v>
      </c>
      <c r="H35" s="34">
        <v>10</v>
      </c>
      <c r="I35" s="30">
        <f t="shared" si="1"/>
        <v>20</v>
      </c>
      <c r="J35" s="30"/>
      <c r="K35" s="31">
        <f t="shared" si="2"/>
        <v>14</v>
      </c>
      <c r="L35" s="32">
        <f t="shared" si="3"/>
        <v>3269.2020000000007</v>
      </c>
      <c r="M35" s="33" t="s">
        <v>245</v>
      </c>
    </row>
    <row r="36" spans="1:18" ht="15" hidden="1" customHeight="1" x14ac:dyDescent="0.25">
      <c r="A36" s="39">
        <v>43215</v>
      </c>
      <c r="B36" s="27" t="s">
        <v>31</v>
      </c>
      <c r="C36" s="26" t="s">
        <v>29</v>
      </c>
      <c r="D36" s="27" t="s">
        <v>32</v>
      </c>
      <c r="E36" s="28">
        <v>40</v>
      </c>
      <c r="F36" s="28">
        <f t="shared" si="0"/>
        <v>40</v>
      </c>
      <c r="G36" s="27">
        <v>1</v>
      </c>
      <c r="H36" s="34">
        <v>49.9</v>
      </c>
      <c r="I36" s="30">
        <f t="shared" si="1"/>
        <v>49.9</v>
      </c>
      <c r="J36" s="30"/>
      <c r="K36" s="31">
        <f t="shared" si="2"/>
        <v>9.8999999999999986</v>
      </c>
      <c r="L36" s="32">
        <f t="shared" si="3"/>
        <v>3279.1020000000008</v>
      </c>
      <c r="M36" s="33" t="s">
        <v>245</v>
      </c>
    </row>
    <row r="37" spans="1:18" ht="15" hidden="1" customHeight="1" x14ac:dyDescent="0.25">
      <c r="A37" s="39">
        <v>43215</v>
      </c>
      <c r="B37" s="25" t="s">
        <v>192</v>
      </c>
      <c r="C37" s="26" t="s">
        <v>29</v>
      </c>
      <c r="D37" s="27" t="s">
        <v>25</v>
      </c>
      <c r="E37" s="28">
        <v>24</v>
      </c>
      <c r="F37" s="28">
        <f t="shared" si="0"/>
        <v>24</v>
      </c>
      <c r="G37" s="27">
        <v>1</v>
      </c>
      <c r="H37" s="34">
        <v>30</v>
      </c>
      <c r="I37" s="30">
        <f t="shared" si="1"/>
        <v>30</v>
      </c>
      <c r="J37" s="30"/>
      <c r="K37" s="31">
        <f t="shared" si="2"/>
        <v>6</v>
      </c>
      <c r="L37" s="32">
        <f t="shared" si="3"/>
        <v>3285.1020000000008</v>
      </c>
      <c r="M37" s="33" t="s">
        <v>245</v>
      </c>
    </row>
    <row r="38" spans="1:18" ht="15" hidden="1" customHeight="1" x14ac:dyDescent="0.25">
      <c r="A38" s="39">
        <v>43216</v>
      </c>
      <c r="B38" s="25" t="s">
        <v>55</v>
      </c>
      <c r="C38" s="26" t="s">
        <v>56</v>
      </c>
      <c r="D38" s="27" t="s">
        <v>14</v>
      </c>
      <c r="E38" s="28">
        <v>3.6</v>
      </c>
      <c r="F38" s="28">
        <f t="shared" si="0"/>
        <v>3.6</v>
      </c>
      <c r="G38" s="27">
        <v>1</v>
      </c>
      <c r="H38" s="34">
        <v>5</v>
      </c>
      <c r="I38" s="30">
        <f t="shared" si="1"/>
        <v>5</v>
      </c>
      <c r="J38" s="30"/>
      <c r="K38" s="31">
        <f t="shared" si="2"/>
        <v>1.4</v>
      </c>
      <c r="L38" s="32">
        <f t="shared" si="3"/>
        <v>3286.5020000000009</v>
      </c>
      <c r="M38" s="33" t="s">
        <v>246</v>
      </c>
    </row>
    <row r="39" spans="1:18" ht="15" hidden="1" customHeight="1" x14ac:dyDescent="0.25">
      <c r="A39" s="39">
        <v>43220</v>
      </c>
      <c r="B39" s="27" t="s">
        <v>167</v>
      </c>
      <c r="C39" s="26" t="s">
        <v>17</v>
      </c>
      <c r="D39" s="27" t="s">
        <v>168</v>
      </c>
      <c r="E39" s="28">
        <v>3.5</v>
      </c>
      <c r="F39" s="28">
        <f t="shared" si="0"/>
        <v>17.5</v>
      </c>
      <c r="G39" s="27">
        <v>5</v>
      </c>
      <c r="H39" s="34">
        <v>5</v>
      </c>
      <c r="I39" s="30">
        <f t="shared" si="1"/>
        <v>25</v>
      </c>
      <c r="J39" s="30"/>
      <c r="K39" s="31">
        <f t="shared" si="2"/>
        <v>7.5</v>
      </c>
      <c r="L39" s="32">
        <f t="shared" si="3"/>
        <v>3294.0020000000009</v>
      </c>
      <c r="M39" s="33" t="s">
        <v>247</v>
      </c>
    </row>
    <row r="40" spans="1:18" ht="15" hidden="1" customHeight="1" x14ac:dyDescent="0.25">
      <c r="A40" s="39">
        <v>43220</v>
      </c>
      <c r="B40" s="27" t="s">
        <v>31</v>
      </c>
      <c r="C40" s="26" t="s">
        <v>29</v>
      </c>
      <c r="D40" s="27" t="s">
        <v>32</v>
      </c>
      <c r="E40" s="28">
        <v>40</v>
      </c>
      <c r="F40" s="28">
        <f t="shared" si="0"/>
        <v>40</v>
      </c>
      <c r="G40" s="27">
        <v>1</v>
      </c>
      <c r="H40" s="34">
        <v>49.9</v>
      </c>
      <c r="I40" s="30">
        <f t="shared" si="1"/>
        <v>49.9</v>
      </c>
      <c r="J40" s="30"/>
      <c r="K40" s="31">
        <f t="shared" si="2"/>
        <v>9.8999999999999986</v>
      </c>
      <c r="L40" s="32">
        <f t="shared" si="3"/>
        <v>3303.902000000001</v>
      </c>
      <c r="M40" s="33" t="s">
        <v>260</v>
      </c>
    </row>
    <row r="41" spans="1:18" s="51" customFormat="1" ht="18.75" customHeight="1" x14ac:dyDescent="0.25">
      <c r="A41" s="41"/>
      <c r="B41" s="42" t="s">
        <v>38</v>
      </c>
      <c r="C41" s="43"/>
      <c r="D41" s="44"/>
      <c r="E41" s="45"/>
      <c r="F41" s="46">
        <f>SUBTOTAL(9,F4:F40)</f>
        <v>56</v>
      </c>
      <c r="G41" s="47">
        <f>SUBTOTAL(9,G4:G40)</f>
        <v>5</v>
      </c>
      <c r="H41" s="48"/>
      <c r="I41" s="46">
        <f>SUBTOTAL(9,I4:I40)</f>
        <v>80</v>
      </c>
      <c r="J41" s="49">
        <f>SUBTOTAL(9,J4:J40)</f>
        <v>0</v>
      </c>
      <c r="K41" s="49"/>
      <c r="L41" s="50"/>
    </row>
    <row r="42" spans="1:18" x14ac:dyDescent="0.25">
      <c r="A42" s="2"/>
      <c r="B42" s="2"/>
      <c r="D42" s="52"/>
      <c r="E42" s="5"/>
      <c r="F42" s="5"/>
      <c r="G42" s="6"/>
      <c r="H42" s="7"/>
      <c r="I42" s="13"/>
      <c r="J42" s="14"/>
      <c r="K42" s="10"/>
      <c r="L42" s="11"/>
    </row>
    <row r="43" spans="1:18" x14ac:dyDescent="0.25">
      <c r="A43" s="2"/>
      <c r="B43" s="2"/>
      <c r="D43" s="52"/>
      <c r="E43" s="5"/>
      <c r="F43" s="5"/>
      <c r="G43" s="6"/>
      <c r="H43" s="7"/>
      <c r="I43" s="13"/>
      <c r="J43" s="14"/>
      <c r="K43" s="10"/>
      <c r="L43" s="11"/>
    </row>
    <row r="44" spans="1:18" s="53" customFormat="1" ht="18" customHeight="1" x14ac:dyDescent="0.25">
      <c r="B44" s="12"/>
      <c r="C44" s="54"/>
      <c r="D44" s="12"/>
      <c r="E44" s="55"/>
      <c r="F44" s="55"/>
      <c r="G44" s="55"/>
      <c r="H44" s="55"/>
      <c r="I44" s="55"/>
    </row>
    <row r="45" spans="1:18" x14ac:dyDescent="0.25">
      <c r="B45" s="56" t="s">
        <v>14</v>
      </c>
      <c r="C45" s="57"/>
      <c r="D45" s="58"/>
    </row>
    <row r="46" spans="1:18" s="59" customFormat="1" x14ac:dyDescent="0.25">
      <c r="A46" s="12"/>
      <c r="B46" s="60" t="s">
        <v>39</v>
      </c>
      <c r="C46" s="61" t="s">
        <v>40</v>
      </c>
      <c r="D46" s="62" t="s">
        <v>41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3" t="s">
        <v>249</v>
      </c>
      <c r="C47" s="64">
        <v>27</v>
      </c>
      <c r="D47" s="65">
        <v>90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248</v>
      </c>
      <c r="C48" s="64">
        <v>4.7</v>
      </c>
      <c r="D48" s="65">
        <v>20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96</v>
      </c>
      <c r="C49" s="64">
        <v>42.72</v>
      </c>
      <c r="D49" s="65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252</v>
      </c>
      <c r="C50" s="64">
        <v>540</v>
      </c>
      <c r="D50" s="65">
        <v>720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145</v>
      </c>
      <c r="C51" s="64">
        <v>4.5599999999999996</v>
      </c>
      <c r="D51" s="65">
        <v>12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251</v>
      </c>
      <c r="C52" s="64">
        <v>3.6</v>
      </c>
      <c r="D52" s="65">
        <v>5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250</v>
      </c>
      <c r="C53" s="64">
        <v>2608.65</v>
      </c>
      <c r="D53" s="65">
        <v>5425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99</v>
      </c>
      <c r="C54" s="64">
        <v>12.57</v>
      </c>
      <c r="D54" s="65">
        <v>30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SUM(C47:C54)</f>
        <v>3243.8</v>
      </c>
      <c r="D55" s="68">
        <f>SUM(D47:D54)</f>
        <v>6372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12"/>
      <c r="C56" s="54"/>
      <c r="D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56" t="s">
        <v>42</v>
      </c>
      <c r="C57" s="57"/>
      <c r="D57" s="58"/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0" t="s">
        <v>39</v>
      </c>
      <c r="C58" s="61" t="s">
        <v>40</v>
      </c>
      <c r="D58" s="62" t="s">
        <v>41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43</v>
      </c>
      <c r="C59" s="69">
        <v>64</v>
      </c>
      <c r="D59" s="70">
        <v>80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147</v>
      </c>
      <c r="C60" s="69">
        <v>24</v>
      </c>
      <c r="D60" s="70">
        <v>30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x14ac:dyDescent="0.25">
      <c r="B61" s="66" t="s">
        <v>38</v>
      </c>
      <c r="C61" s="67">
        <f>SUM(C59:C60)</f>
        <v>88</v>
      </c>
      <c r="D61" s="68">
        <f>SUM(D59:D60)</f>
        <v>110</v>
      </c>
    </row>
    <row r="63" spans="1:18" s="59" customFormat="1" x14ac:dyDescent="0.25">
      <c r="A63" s="12"/>
      <c r="B63" s="56" t="s">
        <v>18</v>
      </c>
      <c r="C63" s="57"/>
      <c r="D63" s="58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60" t="s">
        <v>39</v>
      </c>
      <c r="C64" s="61" t="s">
        <v>40</v>
      </c>
      <c r="D64" s="62" t="s">
        <v>41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3" t="s">
        <v>253</v>
      </c>
      <c r="C65" s="64">
        <v>89.6</v>
      </c>
      <c r="D65" s="65">
        <v>128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6" t="s">
        <v>38</v>
      </c>
      <c r="C66" s="67">
        <f>SUM(C65:C65)</f>
        <v>89.6</v>
      </c>
      <c r="D66" s="68">
        <f>SUM(D65:D65)</f>
        <v>128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6" t="s">
        <v>120</v>
      </c>
      <c r="C69" s="57"/>
      <c r="D69" s="58"/>
    </row>
    <row r="70" spans="1:18" x14ac:dyDescent="0.25">
      <c r="B70" s="60" t="s">
        <v>39</v>
      </c>
      <c r="C70" s="61" t="s">
        <v>40</v>
      </c>
      <c r="D70" s="62" t="s">
        <v>41</v>
      </c>
    </row>
    <row r="71" spans="1:18" x14ac:dyDescent="0.25">
      <c r="B71" s="63" t="s">
        <v>146</v>
      </c>
      <c r="C71" s="64">
        <v>14</v>
      </c>
      <c r="D71" s="65">
        <v>20</v>
      </c>
    </row>
    <row r="72" spans="1:18" x14ac:dyDescent="0.25">
      <c r="B72" s="66" t="s">
        <v>38</v>
      </c>
      <c r="C72" s="67">
        <f>SUM(C71:C71)</f>
        <v>14</v>
      </c>
      <c r="D72" s="68">
        <f>SUM(D71:D71)</f>
        <v>20</v>
      </c>
    </row>
    <row r="75" spans="1:18" s="59" customFormat="1" x14ac:dyDescent="0.25">
      <c r="A75" s="12"/>
      <c r="B75" s="56" t="s">
        <v>254</v>
      </c>
      <c r="C75" s="57"/>
      <c r="D75" s="58"/>
      <c r="J75" s="12"/>
      <c r="K75" s="12"/>
      <c r="L75" s="12"/>
      <c r="M75" s="12"/>
      <c r="N75" s="12"/>
      <c r="O75" s="12"/>
      <c r="P75" s="12"/>
      <c r="Q75" s="12"/>
      <c r="R75" s="12"/>
    </row>
    <row r="76" spans="1:18" s="59" customFormat="1" x14ac:dyDescent="0.25">
      <c r="A76" s="12"/>
      <c r="B76" s="60" t="s">
        <v>39</v>
      </c>
      <c r="C76" s="61" t="s">
        <v>40</v>
      </c>
      <c r="D76" s="62" t="s">
        <v>41</v>
      </c>
      <c r="J76" s="12"/>
      <c r="K76" s="12"/>
      <c r="L76" s="12"/>
      <c r="M76" s="12"/>
      <c r="N76" s="12"/>
      <c r="O76" s="12"/>
      <c r="P76" s="12"/>
      <c r="Q76" s="12"/>
      <c r="R76" s="12"/>
    </row>
    <row r="77" spans="1:18" s="59" customFormat="1" x14ac:dyDescent="0.25">
      <c r="A77" s="12"/>
      <c r="B77" s="63" t="s">
        <v>146</v>
      </c>
      <c r="C77" s="64">
        <v>21</v>
      </c>
      <c r="D77" s="65">
        <v>35</v>
      </c>
      <c r="J77" s="12"/>
      <c r="K77" s="12"/>
      <c r="L77" s="12"/>
      <c r="M77" s="12"/>
      <c r="N77" s="12"/>
      <c r="O77" s="12"/>
      <c r="P77" s="12"/>
      <c r="Q77" s="12"/>
      <c r="R77" s="12"/>
    </row>
    <row r="78" spans="1:18" s="59" customFormat="1" x14ac:dyDescent="0.25">
      <c r="A78" s="12"/>
      <c r="B78" s="66" t="s">
        <v>38</v>
      </c>
      <c r="C78" s="67">
        <f>SUM(C77:C77)</f>
        <v>21</v>
      </c>
      <c r="D78" s="68">
        <f>SUM(D77:D77)</f>
        <v>35</v>
      </c>
      <c r="J78" s="12"/>
      <c r="K78" s="12"/>
      <c r="L78" s="12"/>
      <c r="M78" s="12"/>
      <c r="N78" s="12"/>
      <c r="O78" s="12"/>
      <c r="P78" s="12"/>
      <c r="Q78" s="12"/>
      <c r="R78" s="12"/>
    </row>
    <row r="81" spans="1:18" s="59" customFormat="1" x14ac:dyDescent="0.25">
      <c r="A81" s="12"/>
      <c r="B81" s="56" t="s">
        <v>168</v>
      </c>
      <c r="C81" s="57"/>
      <c r="D81" s="58"/>
      <c r="J81" s="12"/>
      <c r="K81" s="12"/>
      <c r="L81" s="12"/>
      <c r="M81" s="12"/>
      <c r="N81" s="12"/>
      <c r="O81" s="12"/>
      <c r="P81" s="12"/>
      <c r="Q81" s="12"/>
      <c r="R81" s="12"/>
    </row>
    <row r="82" spans="1:18" s="59" customFormat="1" x14ac:dyDescent="0.25">
      <c r="A82" s="12"/>
      <c r="B82" s="60" t="s">
        <v>39</v>
      </c>
      <c r="C82" s="61" t="s">
        <v>40</v>
      </c>
      <c r="D82" s="62" t="s">
        <v>41</v>
      </c>
      <c r="J82" s="12"/>
      <c r="K82" s="12"/>
      <c r="L82" s="12"/>
      <c r="M82" s="12"/>
      <c r="N82" s="12"/>
      <c r="O82" s="12"/>
      <c r="P82" s="12"/>
      <c r="Q82" s="12"/>
      <c r="R82" s="12"/>
    </row>
    <row r="83" spans="1:18" s="59" customFormat="1" x14ac:dyDescent="0.25">
      <c r="A83" s="12"/>
      <c r="B83" s="63" t="s">
        <v>257</v>
      </c>
      <c r="C83" s="64">
        <v>17.5</v>
      </c>
      <c r="D83" s="65">
        <v>25</v>
      </c>
      <c r="J83" s="12"/>
      <c r="K83" s="12"/>
      <c r="L83" s="12"/>
      <c r="M83" s="12"/>
      <c r="N83" s="12"/>
      <c r="O83" s="12"/>
      <c r="P83" s="12"/>
      <c r="Q83" s="12"/>
      <c r="R83" s="12"/>
    </row>
    <row r="84" spans="1:18" s="59" customFormat="1" x14ac:dyDescent="0.25">
      <c r="A84" s="12"/>
      <c r="B84" s="66" t="s">
        <v>38</v>
      </c>
      <c r="C84" s="67">
        <f>SUM(C83:C83)</f>
        <v>17.5</v>
      </c>
      <c r="D84" s="68">
        <f>SUM(D83:D83)</f>
        <v>25</v>
      </c>
      <c r="J84" s="12"/>
      <c r="K84" s="12"/>
      <c r="L84" s="12"/>
      <c r="M84" s="12"/>
      <c r="N84" s="12"/>
      <c r="O84" s="12"/>
      <c r="P84" s="12"/>
      <c r="Q84" s="12"/>
      <c r="R84" s="12"/>
    </row>
    <row r="87" spans="1:18" x14ac:dyDescent="0.25">
      <c r="B87" s="56" t="s">
        <v>44</v>
      </c>
      <c r="C87" s="57"/>
      <c r="D87" s="58"/>
    </row>
    <row r="88" spans="1:18" x14ac:dyDescent="0.25">
      <c r="B88" s="60" t="s">
        <v>39</v>
      </c>
      <c r="C88" s="61" t="s">
        <v>40</v>
      </c>
      <c r="D88" s="62" t="s">
        <v>41</v>
      </c>
    </row>
    <row r="89" spans="1:18" x14ac:dyDescent="0.25">
      <c r="B89" s="63" t="s">
        <v>258</v>
      </c>
      <c r="C89" s="64">
        <v>130</v>
      </c>
      <c r="D89" s="65">
        <v>198</v>
      </c>
    </row>
    <row r="90" spans="1:18" x14ac:dyDescent="0.25">
      <c r="B90" s="66" t="s">
        <v>38</v>
      </c>
      <c r="C90" s="67">
        <f>SUM(C89:C89)</f>
        <v>130</v>
      </c>
      <c r="D90" s="68">
        <f>SUM(D89:D89)</f>
        <v>198</v>
      </c>
    </row>
    <row r="93" spans="1:18" x14ac:dyDescent="0.25">
      <c r="B93" s="56" t="s">
        <v>32</v>
      </c>
      <c r="C93" s="57"/>
      <c r="D93" s="58"/>
    </row>
    <row r="94" spans="1:18" x14ac:dyDescent="0.25">
      <c r="B94" s="60" t="s">
        <v>39</v>
      </c>
      <c r="C94" s="61" t="s">
        <v>40</v>
      </c>
      <c r="D94" s="62" t="s">
        <v>41</v>
      </c>
    </row>
    <row r="95" spans="1:18" x14ac:dyDescent="0.25">
      <c r="B95" s="63" t="s">
        <v>101</v>
      </c>
      <c r="C95" s="64">
        <v>80</v>
      </c>
      <c r="D95" s="65">
        <v>99.8</v>
      </c>
    </row>
    <row r="96" spans="1:18" x14ac:dyDescent="0.25">
      <c r="B96" s="66" t="s">
        <v>38</v>
      </c>
      <c r="C96" s="67">
        <f>SUBTOTAL(9,C95)</f>
        <v>80</v>
      </c>
      <c r="D96" s="68">
        <f>SUBTOTAL(9,D95)</f>
        <v>99.8</v>
      </c>
    </row>
  </sheetData>
  <autoFilter ref="A3:L40" xr:uid="{00000000-0009-0000-0000-000003000000}">
    <filterColumn colId="1">
      <filters>
        <filter val="Penang Shutter Windows Postcards"/>
      </filters>
    </filterColumn>
    <filterColumn colId="3">
      <filters>
        <filter val="Studio Howard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9"/>
  <sheetViews>
    <sheetView tabSelected="1" view="pageBreakPreview" zoomScale="60" zoomScaleNormal="100" workbookViewId="0">
      <selection activeCell="G9" sqref="G8:H9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259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43222</v>
      </c>
      <c r="B4" s="25" t="s">
        <v>19</v>
      </c>
      <c r="C4" s="26" t="s">
        <v>20</v>
      </c>
      <c r="D4" s="27" t="s">
        <v>14</v>
      </c>
      <c r="E4" s="28">
        <v>3.96</v>
      </c>
      <c r="F4" s="28">
        <f t="shared" ref="F4:F21" si="0">E4*G4</f>
        <v>3.96</v>
      </c>
      <c r="G4" s="27">
        <v>1</v>
      </c>
      <c r="H4" s="29">
        <v>15</v>
      </c>
      <c r="I4" s="30">
        <f t="shared" ref="I4:I21" si="1">H4*G4</f>
        <v>15</v>
      </c>
      <c r="J4" s="30">
        <v>4.8</v>
      </c>
      <c r="K4" s="31">
        <f t="shared" ref="K4:K21" si="2">I4-F4</f>
        <v>11.04</v>
      </c>
      <c r="L4" s="32">
        <f>K4</f>
        <v>11.04</v>
      </c>
      <c r="M4" s="33" t="s">
        <v>261</v>
      </c>
    </row>
    <row r="5" spans="1:15" x14ac:dyDescent="0.25">
      <c r="A5" s="24">
        <v>43222</v>
      </c>
      <c r="B5" s="27" t="s">
        <v>108</v>
      </c>
      <c r="C5" s="26" t="s">
        <v>109</v>
      </c>
      <c r="D5" s="27" t="s">
        <v>14</v>
      </c>
      <c r="E5" s="28">
        <v>4.5599999999999996</v>
      </c>
      <c r="F5" s="28">
        <f t="shared" si="0"/>
        <v>9.1199999999999992</v>
      </c>
      <c r="G5" s="27">
        <v>2</v>
      </c>
      <c r="H5" s="34">
        <v>12</v>
      </c>
      <c r="I5" s="30">
        <f t="shared" si="1"/>
        <v>24</v>
      </c>
      <c r="J5" s="30"/>
      <c r="K5" s="31">
        <f t="shared" si="2"/>
        <v>14.88</v>
      </c>
      <c r="L5" s="32">
        <f t="shared" ref="L5:L13" si="3">L4+K5</f>
        <v>25.92</v>
      </c>
      <c r="M5" s="35" t="s">
        <v>261</v>
      </c>
      <c r="N5" s="36"/>
      <c r="O5" s="37"/>
    </row>
    <row r="6" spans="1:15" x14ac:dyDescent="0.25">
      <c r="A6" s="24">
        <v>43223</v>
      </c>
      <c r="B6" s="27" t="s">
        <v>31</v>
      </c>
      <c r="C6" s="26" t="s">
        <v>29</v>
      </c>
      <c r="D6" s="27" t="s">
        <v>32</v>
      </c>
      <c r="E6" s="28">
        <v>40</v>
      </c>
      <c r="F6" s="28">
        <f t="shared" si="0"/>
        <v>40</v>
      </c>
      <c r="G6" s="27">
        <v>1</v>
      </c>
      <c r="H6" s="34">
        <v>49.9</v>
      </c>
      <c r="I6" s="30">
        <f t="shared" si="1"/>
        <v>49.9</v>
      </c>
      <c r="J6" s="30"/>
      <c r="K6" s="31">
        <f t="shared" si="2"/>
        <v>9.8999999999999986</v>
      </c>
      <c r="L6" s="32">
        <f t="shared" si="3"/>
        <v>35.82</v>
      </c>
      <c r="M6" s="33" t="s">
        <v>262</v>
      </c>
    </row>
    <row r="7" spans="1:15" ht="16.5" customHeight="1" x14ac:dyDescent="0.25">
      <c r="A7" s="24">
        <v>43228</v>
      </c>
      <c r="B7" s="25" t="s">
        <v>26</v>
      </c>
      <c r="C7" s="26" t="s">
        <v>16</v>
      </c>
      <c r="D7" s="27" t="s">
        <v>14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53.99</v>
      </c>
      <c r="M7" s="33" t="s">
        <v>263</v>
      </c>
    </row>
    <row r="8" spans="1:15" x14ac:dyDescent="0.25">
      <c r="A8" s="24">
        <v>43228</v>
      </c>
      <c r="B8" s="25" t="s">
        <v>65</v>
      </c>
      <c r="C8" s="26" t="s">
        <v>17</v>
      </c>
      <c r="D8" s="27" t="s">
        <v>25</v>
      </c>
      <c r="E8" s="28">
        <v>12</v>
      </c>
      <c r="F8" s="28">
        <f t="shared" si="0"/>
        <v>12</v>
      </c>
      <c r="G8" s="27">
        <v>1</v>
      </c>
      <c r="H8" s="34">
        <v>15</v>
      </c>
      <c r="I8" s="30">
        <f t="shared" si="1"/>
        <v>15</v>
      </c>
      <c r="J8" s="30"/>
      <c r="K8" s="31">
        <f t="shared" si="2"/>
        <v>3</v>
      </c>
      <c r="L8" s="32">
        <f t="shared" si="3"/>
        <v>56.99</v>
      </c>
      <c r="M8" s="33" t="s">
        <v>264</v>
      </c>
    </row>
    <row r="9" spans="1:15" x14ac:dyDescent="0.25">
      <c r="A9" s="24">
        <v>43228</v>
      </c>
      <c r="B9" s="25" t="s">
        <v>192</v>
      </c>
      <c r="C9" s="26" t="s">
        <v>29</v>
      </c>
      <c r="D9" s="27" t="s">
        <v>25</v>
      </c>
      <c r="E9" s="28">
        <v>24</v>
      </c>
      <c r="F9" s="28">
        <f t="shared" si="0"/>
        <v>24</v>
      </c>
      <c r="G9" s="27">
        <v>1</v>
      </c>
      <c r="H9" s="34">
        <v>30</v>
      </c>
      <c r="I9" s="30">
        <f t="shared" si="1"/>
        <v>30</v>
      </c>
      <c r="J9" s="30"/>
      <c r="K9" s="31">
        <f t="shared" si="2"/>
        <v>6</v>
      </c>
      <c r="L9" s="32">
        <f t="shared" si="3"/>
        <v>62.99</v>
      </c>
      <c r="M9" s="35" t="s">
        <v>265</v>
      </c>
      <c r="N9" s="36"/>
      <c r="O9" s="37"/>
    </row>
    <row r="10" spans="1:15" x14ac:dyDescent="0.25">
      <c r="A10" s="24">
        <v>43228</v>
      </c>
      <c r="B10" s="27" t="s">
        <v>266</v>
      </c>
      <c r="C10" s="26" t="s">
        <v>267</v>
      </c>
      <c r="D10" s="27" t="s">
        <v>18</v>
      </c>
      <c r="E10" s="28">
        <v>84</v>
      </c>
      <c r="F10" s="28">
        <f t="shared" si="0"/>
        <v>84</v>
      </c>
      <c r="G10" s="27">
        <v>1</v>
      </c>
      <c r="H10" s="34">
        <v>120</v>
      </c>
      <c r="I10" s="30">
        <f t="shared" si="1"/>
        <v>120</v>
      </c>
      <c r="J10" s="30"/>
      <c r="K10" s="31">
        <f t="shared" si="2"/>
        <v>36</v>
      </c>
      <c r="L10" s="32">
        <f t="shared" si="3"/>
        <v>98.990000000000009</v>
      </c>
      <c r="M10" s="33" t="s">
        <v>268</v>
      </c>
    </row>
    <row r="11" spans="1:15" x14ac:dyDescent="0.25">
      <c r="A11" s="24">
        <v>43237</v>
      </c>
      <c r="B11" s="25" t="s">
        <v>153</v>
      </c>
      <c r="C11" s="26" t="s">
        <v>17</v>
      </c>
      <c r="D11" s="27" t="s">
        <v>25</v>
      </c>
      <c r="E11" s="28">
        <v>16</v>
      </c>
      <c r="F11" s="28">
        <f t="shared" si="0"/>
        <v>16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4</v>
      </c>
      <c r="L11" s="32">
        <f t="shared" si="3"/>
        <v>102.99000000000001</v>
      </c>
      <c r="M11" s="33" t="s">
        <v>269</v>
      </c>
    </row>
    <row r="12" spans="1:15" x14ac:dyDescent="0.25">
      <c r="A12" s="24">
        <v>43237</v>
      </c>
      <c r="B12" s="25" t="s">
        <v>77</v>
      </c>
      <c r="C12" s="26" t="s">
        <v>17</v>
      </c>
      <c r="D12" s="27" t="s">
        <v>18</v>
      </c>
      <c r="E12" s="28">
        <v>11.2</v>
      </c>
      <c r="F12" s="28">
        <f t="shared" si="0"/>
        <v>11.2</v>
      </c>
      <c r="G12" s="27">
        <v>1</v>
      </c>
      <c r="H12" s="34">
        <v>16</v>
      </c>
      <c r="I12" s="30">
        <f t="shared" si="1"/>
        <v>16</v>
      </c>
      <c r="J12" s="30"/>
      <c r="K12" s="31">
        <f t="shared" si="2"/>
        <v>4.8000000000000007</v>
      </c>
      <c r="L12" s="32">
        <f t="shared" si="3"/>
        <v>107.79</v>
      </c>
      <c r="M12" s="33" t="s">
        <v>269</v>
      </c>
    </row>
    <row r="13" spans="1:15" x14ac:dyDescent="0.25">
      <c r="A13" s="24">
        <v>43242</v>
      </c>
      <c r="B13" s="79" t="s">
        <v>270</v>
      </c>
      <c r="C13" s="26" t="s">
        <v>29</v>
      </c>
      <c r="D13" s="27" t="s">
        <v>25</v>
      </c>
      <c r="E13" s="28">
        <v>31.2</v>
      </c>
      <c r="F13" s="28">
        <f t="shared" si="0"/>
        <v>31.2</v>
      </c>
      <c r="G13" s="27">
        <v>1</v>
      </c>
      <c r="H13" s="34">
        <v>39</v>
      </c>
      <c r="I13" s="30">
        <f t="shared" si="1"/>
        <v>39</v>
      </c>
      <c r="J13" s="30"/>
      <c r="K13" s="31">
        <f t="shared" si="2"/>
        <v>7.8000000000000007</v>
      </c>
      <c r="L13" s="32">
        <f t="shared" si="3"/>
        <v>115.59</v>
      </c>
      <c r="M13" s="33" t="s">
        <v>271</v>
      </c>
    </row>
    <row r="14" spans="1:15" x14ac:dyDescent="0.25">
      <c r="A14" s="39">
        <v>43242</v>
      </c>
      <c r="B14" s="27" t="s">
        <v>37</v>
      </c>
      <c r="C14" s="26" t="s">
        <v>17</v>
      </c>
      <c r="D14" s="27" t="s">
        <v>18</v>
      </c>
      <c r="E14" s="28">
        <v>11.2</v>
      </c>
      <c r="F14" s="28">
        <f t="shared" si="0"/>
        <v>11.2</v>
      </c>
      <c r="G14" s="27">
        <v>1</v>
      </c>
      <c r="H14" s="34">
        <v>16</v>
      </c>
      <c r="I14" s="30">
        <f t="shared" si="1"/>
        <v>16</v>
      </c>
      <c r="J14" s="30"/>
      <c r="K14" s="31">
        <f t="shared" si="2"/>
        <v>4.8000000000000007</v>
      </c>
      <c r="L14" s="32">
        <f t="shared" ref="L14:L24" si="4">L13+K14</f>
        <v>120.39</v>
      </c>
      <c r="M14" s="33" t="s">
        <v>271</v>
      </c>
    </row>
    <row r="15" spans="1:15" x14ac:dyDescent="0.25">
      <c r="A15" s="39">
        <v>43242</v>
      </c>
      <c r="B15" s="25" t="s">
        <v>117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4"/>
        <v>126.39</v>
      </c>
      <c r="M15" s="33" t="s">
        <v>271</v>
      </c>
    </row>
    <row r="16" spans="1:15" x14ac:dyDescent="0.25">
      <c r="A16" s="39">
        <v>43242</v>
      </c>
      <c r="B16" s="25" t="s">
        <v>153</v>
      </c>
      <c r="C16" s="26" t="s">
        <v>17</v>
      </c>
      <c r="D16" s="27" t="s">
        <v>25</v>
      </c>
      <c r="E16" s="28">
        <v>16</v>
      </c>
      <c r="F16" s="28">
        <f t="shared" si="0"/>
        <v>16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4</v>
      </c>
      <c r="L16" s="32">
        <f t="shared" si="4"/>
        <v>130.38999999999999</v>
      </c>
      <c r="M16" s="33" t="s">
        <v>272</v>
      </c>
    </row>
    <row r="17" spans="1:18" x14ac:dyDescent="0.25">
      <c r="A17" s="39">
        <v>43243</v>
      </c>
      <c r="B17" s="25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4"/>
        <v>148.56</v>
      </c>
      <c r="M17" s="33" t="s">
        <v>273</v>
      </c>
    </row>
    <row r="18" spans="1:18" x14ac:dyDescent="0.25">
      <c r="A18" s="39">
        <v>43244</v>
      </c>
      <c r="B18" s="25" t="s">
        <v>15</v>
      </c>
      <c r="C18" s="26" t="s">
        <v>16</v>
      </c>
      <c r="D18" s="27" t="s">
        <v>14</v>
      </c>
      <c r="E18" s="28">
        <v>4.1900000000000004</v>
      </c>
      <c r="F18" s="28">
        <f t="shared" si="0"/>
        <v>4.1900000000000004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5.81</v>
      </c>
      <c r="L18" s="32">
        <f t="shared" si="4"/>
        <v>154.37</v>
      </c>
      <c r="M18" s="33" t="s">
        <v>274</v>
      </c>
    </row>
    <row r="19" spans="1:18" x14ac:dyDescent="0.25">
      <c r="A19" s="39">
        <v>43245</v>
      </c>
      <c r="B19" s="27" t="s">
        <v>130</v>
      </c>
      <c r="C19" s="26" t="s">
        <v>17</v>
      </c>
      <c r="D19" s="27" t="s">
        <v>18</v>
      </c>
      <c r="E19" s="28">
        <v>11.2</v>
      </c>
      <c r="F19" s="28">
        <f t="shared" si="0"/>
        <v>11.2</v>
      </c>
      <c r="G19" s="27">
        <v>1</v>
      </c>
      <c r="H19" s="34">
        <v>16</v>
      </c>
      <c r="I19" s="30">
        <f t="shared" si="1"/>
        <v>16</v>
      </c>
      <c r="J19" s="30"/>
      <c r="K19" s="31">
        <f t="shared" si="2"/>
        <v>4.8000000000000007</v>
      </c>
      <c r="L19" s="32">
        <f t="shared" si="4"/>
        <v>159.17000000000002</v>
      </c>
      <c r="M19" s="33" t="s">
        <v>275</v>
      </c>
    </row>
    <row r="20" spans="1:18" x14ac:dyDescent="0.25">
      <c r="A20" s="39">
        <v>43245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4"/>
        <v>163.17000000000002</v>
      </c>
      <c r="M20" s="33" t="s">
        <v>276</v>
      </c>
    </row>
    <row r="21" spans="1:18" x14ac:dyDescent="0.25">
      <c r="A21" s="39">
        <v>43246</v>
      </c>
      <c r="B21" s="25" t="s">
        <v>192</v>
      </c>
      <c r="C21" s="26" t="s">
        <v>29</v>
      </c>
      <c r="D21" s="27" t="s">
        <v>25</v>
      </c>
      <c r="E21" s="28">
        <v>24</v>
      </c>
      <c r="F21" s="28">
        <f t="shared" si="0"/>
        <v>24</v>
      </c>
      <c r="G21" s="27">
        <v>1</v>
      </c>
      <c r="H21" s="34">
        <v>30</v>
      </c>
      <c r="I21" s="30">
        <f t="shared" si="1"/>
        <v>30</v>
      </c>
      <c r="J21" s="30"/>
      <c r="K21" s="31">
        <f t="shared" si="2"/>
        <v>6</v>
      </c>
      <c r="L21" s="32">
        <f t="shared" si="4"/>
        <v>169.17000000000002</v>
      </c>
      <c r="M21" s="33" t="s">
        <v>277</v>
      </c>
    </row>
    <row r="22" spans="1:18" x14ac:dyDescent="0.25">
      <c r="A22" s="39">
        <v>43250</v>
      </c>
      <c r="B22" s="27" t="s">
        <v>150</v>
      </c>
      <c r="C22" s="26" t="s">
        <v>29</v>
      </c>
      <c r="D22" s="27" t="s">
        <v>151</v>
      </c>
      <c r="E22" s="28">
        <v>18</v>
      </c>
      <c r="F22" s="28">
        <f>E22*G22</f>
        <v>18</v>
      </c>
      <c r="G22" s="27">
        <v>1</v>
      </c>
      <c r="H22" s="34">
        <v>25</v>
      </c>
      <c r="I22" s="30">
        <f>H22*G22</f>
        <v>25</v>
      </c>
      <c r="J22" s="30"/>
      <c r="K22" s="31">
        <f>I22-F22</f>
        <v>7</v>
      </c>
      <c r="L22" s="32">
        <f t="shared" si="4"/>
        <v>176.17000000000002</v>
      </c>
      <c r="M22" s="33" t="s">
        <v>278</v>
      </c>
    </row>
    <row r="23" spans="1:18" x14ac:dyDescent="0.25">
      <c r="A23" s="39">
        <v>43250</v>
      </c>
      <c r="B23" s="27" t="s">
        <v>27</v>
      </c>
      <c r="C23" s="26" t="s">
        <v>28</v>
      </c>
      <c r="D23" s="27" t="s">
        <v>14</v>
      </c>
      <c r="E23" s="28">
        <v>3</v>
      </c>
      <c r="F23" s="28">
        <f>E23*G23</f>
        <v>3</v>
      </c>
      <c r="G23" s="27">
        <v>1</v>
      </c>
      <c r="H23" s="34">
        <v>10</v>
      </c>
      <c r="I23" s="30">
        <f>H23*G23</f>
        <v>10</v>
      </c>
      <c r="J23" s="30"/>
      <c r="K23" s="31">
        <f>I23-F23</f>
        <v>7</v>
      </c>
      <c r="L23" s="32">
        <f t="shared" si="4"/>
        <v>183.17000000000002</v>
      </c>
      <c r="M23" s="33" t="s">
        <v>279</v>
      </c>
    </row>
    <row r="24" spans="1:18" x14ac:dyDescent="0.25">
      <c r="A24" s="39">
        <v>43251</v>
      </c>
      <c r="B24" s="25" t="s">
        <v>26</v>
      </c>
      <c r="C24" s="26" t="s">
        <v>16</v>
      </c>
      <c r="D24" s="27" t="s">
        <v>14</v>
      </c>
      <c r="E24" s="28">
        <v>16.829999999999998</v>
      </c>
      <c r="F24" s="28">
        <f>E24*G24</f>
        <v>16.829999999999998</v>
      </c>
      <c r="G24" s="27">
        <v>1</v>
      </c>
      <c r="H24" s="34">
        <v>35</v>
      </c>
      <c r="I24" s="30">
        <f>H24*G24</f>
        <v>35</v>
      </c>
      <c r="J24" s="30"/>
      <c r="K24" s="31">
        <f>I24-F24</f>
        <v>18.170000000000002</v>
      </c>
      <c r="L24" s="32">
        <f t="shared" si="4"/>
        <v>201.34000000000003</v>
      </c>
      <c r="M24" s="33" t="s">
        <v>280</v>
      </c>
    </row>
    <row r="25" spans="1:18" s="51" customFormat="1" ht="18.75" customHeight="1" x14ac:dyDescent="0.25">
      <c r="A25" s="41"/>
      <c r="B25" s="42" t="s">
        <v>38</v>
      </c>
      <c r="C25" s="43"/>
      <c r="D25" s="44"/>
      <c r="E25" s="45"/>
      <c r="F25" s="46">
        <f>SUBTOTAL(9,F4:F24)</f>
        <v>399.55999999999995</v>
      </c>
      <c r="G25" s="47">
        <f>SUBTOTAL(9,G4:G24)</f>
        <v>22</v>
      </c>
      <c r="H25" s="48"/>
      <c r="I25" s="46">
        <f>SUBTOTAL(9,I4:I24)</f>
        <v>600.9</v>
      </c>
      <c r="J25" s="49">
        <f>SUBTOTAL(9,J4:J24)</f>
        <v>4.8</v>
      </c>
      <c r="K25" s="49">
        <f ca="1">SUBTOTAL(9,K4:K32)</f>
        <v>201.34000000000003</v>
      </c>
      <c r="L25" s="50"/>
    </row>
    <row r="26" spans="1:18" x14ac:dyDescent="0.25">
      <c r="A26" s="2"/>
      <c r="B26" s="2"/>
      <c r="D26" s="52"/>
      <c r="E26" s="5"/>
      <c r="F26" s="5"/>
      <c r="G26" s="6"/>
      <c r="H26" s="7"/>
      <c r="I26" s="13"/>
      <c r="J26" s="14"/>
      <c r="K26" s="10"/>
      <c r="L26" s="11"/>
    </row>
    <row r="27" spans="1:18" x14ac:dyDescent="0.25">
      <c r="A27" s="2"/>
      <c r="B27" s="2"/>
      <c r="D27" s="52"/>
      <c r="E27" s="5"/>
      <c r="F27" s="5"/>
      <c r="G27" s="6"/>
      <c r="H27" s="7"/>
      <c r="I27" s="13"/>
      <c r="J27" s="14"/>
      <c r="K27" s="10"/>
      <c r="L27" s="11"/>
    </row>
    <row r="28" spans="1:18" s="53" customFormat="1" ht="18" customHeight="1" x14ac:dyDescent="0.25">
      <c r="B28" s="12"/>
      <c r="C28" s="54"/>
      <c r="D28" s="12"/>
      <c r="E28" s="55"/>
      <c r="F28" s="55"/>
      <c r="G28" s="55"/>
      <c r="H28" s="55"/>
      <c r="I28" s="55"/>
    </row>
    <row r="29" spans="1:18" x14ac:dyDescent="0.25">
      <c r="B29" s="56" t="s">
        <v>14</v>
      </c>
      <c r="C29" s="57"/>
      <c r="D29" s="58"/>
    </row>
    <row r="30" spans="1:18" s="59" customFormat="1" x14ac:dyDescent="0.25">
      <c r="A30" s="12"/>
      <c r="B30" s="60" t="s">
        <v>39</v>
      </c>
      <c r="C30" s="61" t="s">
        <v>40</v>
      </c>
      <c r="D30" s="62" t="s">
        <v>41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9" customFormat="1" x14ac:dyDescent="0.25">
      <c r="A31" s="12"/>
      <c r="B31" s="63" t="s">
        <v>201</v>
      </c>
      <c r="C31" s="64">
        <v>3</v>
      </c>
      <c r="D31" s="65">
        <v>10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9" customFormat="1" x14ac:dyDescent="0.25">
      <c r="A32" s="12"/>
      <c r="B32" s="63" t="s">
        <v>94</v>
      </c>
      <c r="C32" s="64">
        <v>3.96</v>
      </c>
      <c r="D32" s="65">
        <v>15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9" customFormat="1" x14ac:dyDescent="0.25">
      <c r="A33" s="12"/>
      <c r="B33" s="63" t="s">
        <v>283</v>
      </c>
      <c r="C33" s="64">
        <v>9.1199999999999992</v>
      </c>
      <c r="D33" s="65">
        <v>24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9" customFormat="1" x14ac:dyDescent="0.25">
      <c r="A34" s="12"/>
      <c r="B34" s="63" t="s">
        <v>282</v>
      </c>
      <c r="C34" s="64">
        <v>50.49</v>
      </c>
      <c r="D34" s="65">
        <v>105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9" customFormat="1" x14ac:dyDescent="0.25">
      <c r="A35" s="12"/>
      <c r="B35" s="63" t="s">
        <v>281</v>
      </c>
      <c r="C35" s="64">
        <v>4.1900000000000004</v>
      </c>
      <c r="D35" s="65">
        <v>10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9" customFormat="1" x14ac:dyDescent="0.25">
      <c r="A36" s="12"/>
      <c r="B36" s="66" t="s">
        <v>38</v>
      </c>
      <c r="C36" s="67">
        <f>SUM(C31:C35)</f>
        <v>70.759999999999991</v>
      </c>
      <c r="D36" s="68">
        <f>SUM(D31:D35)</f>
        <v>164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12"/>
      <c r="C37" s="54"/>
      <c r="D37" s="12"/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56" t="s">
        <v>42</v>
      </c>
      <c r="C38" s="57"/>
      <c r="D38" s="58"/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0" t="s">
        <v>39</v>
      </c>
      <c r="C39" s="61" t="s">
        <v>40</v>
      </c>
      <c r="D39" s="62" t="s">
        <v>41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43</v>
      </c>
      <c r="C40" s="69">
        <v>60</v>
      </c>
      <c r="D40" s="70">
        <v>75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284</v>
      </c>
      <c r="C41" s="69">
        <v>79.2</v>
      </c>
      <c r="D41" s="70">
        <v>99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x14ac:dyDescent="0.25">
      <c r="B42" s="66" t="s">
        <v>38</v>
      </c>
      <c r="C42" s="67">
        <f>SUM(C40:C41)</f>
        <v>139.19999999999999</v>
      </c>
      <c r="D42" s="68">
        <f>SUM(D40:D41)</f>
        <v>174</v>
      </c>
    </row>
    <row r="44" spans="1:18" s="59" customFormat="1" x14ac:dyDescent="0.25">
      <c r="A44" s="12"/>
      <c r="B44" s="56" t="s">
        <v>18</v>
      </c>
      <c r="C44" s="57"/>
      <c r="D44" s="58"/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0" t="s">
        <v>39</v>
      </c>
      <c r="C45" s="61" t="s">
        <v>40</v>
      </c>
      <c r="D45" s="62" t="s">
        <v>41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63" t="s">
        <v>285</v>
      </c>
      <c r="C46" s="69">
        <v>84</v>
      </c>
      <c r="D46" s="65">
        <v>120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3" t="s">
        <v>138</v>
      </c>
      <c r="C47" s="64">
        <v>33.6</v>
      </c>
      <c r="D47" s="65">
        <v>48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6" t="s">
        <v>38</v>
      </c>
      <c r="C48" s="67">
        <f>SUM(C46:C47)</f>
        <v>117.6</v>
      </c>
      <c r="D48" s="68">
        <f>SUM(D46:D47)</f>
        <v>168</v>
      </c>
      <c r="J48" s="12"/>
      <c r="K48" s="12"/>
      <c r="L48" s="12"/>
      <c r="M48" s="12"/>
      <c r="N48" s="12"/>
      <c r="O48" s="12"/>
      <c r="P48" s="12"/>
      <c r="Q48" s="12"/>
      <c r="R48" s="12"/>
    </row>
    <row r="51" spans="2:4" x14ac:dyDescent="0.25">
      <c r="B51" s="56" t="s">
        <v>120</v>
      </c>
      <c r="C51" s="57"/>
      <c r="D51" s="58"/>
    </row>
    <row r="52" spans="2:4" x14ac:dyDescent="0.25">
      <c r="B52" s="60" t="s">
        <v>39</v>
      </c>
      <c r="C52" s="61" t="s">
        <v>40</v>
      </c>
      <c r="D52" s="62" t="s">
        <v>41</v>
      </c>
    </row>
    <row r="53" spans="2:4" x14ac:dyDescent="0.25">
      <c r="B53" s="63" t="s">
        <v>146</v>
      </c>
      <c r="C53" s="64">
        <v>14</v>
      </c>
      <c r="D53" s="65">
        <v>20</v>
      </c>
    </row>
    <row r="54" spans="2:4" x14ac:dyDescent="0.25">
      <c r="B54" s="66" t="s">
        <v>38</v>
      </c>
      <c r="C54" s="67">
        <f>SUM(C53:C53)</f>
        <v>14</v>
      </c>
      <c r="D54" s="68">
        <f>SUM(D53:D53)</f>
        <v>20</v>
      </c>
    </row>
    <row r="58" spans="2:4" x14ac:dyDescent="0.25">
      <c r="B58" s="56" t="s">
        <v>32</v>
      </c>
      <c r="C58" s="57"/>
      <c r="D58" s="58"/>
    </row>
    <row r="59" spans="2:4" x14ac:dyDescent="0.25">
      <c r="B59" s="60" t="s">
        <v>39</v>
      </c>
      <c r="C59" s="61" t="s">
        <v>40</v>
      </c>
      <c r="D59" s="62" t="s">
        <v>41</v>
      </c>
    </row>
    <row r="60" spans="2:4" x14ac:dyDescent="0.25">
      <c r="B60" s="63" t="s">
        <v>286</v>
      </c>
      <c r="C60" s="64">
        <v>40</v>
      </c>
      <c r="D60" s="65">
        <v>49.9</v>
      </c>
    </row>
    <row r="61" spans="2:4" x14ac:dyDescent="0.25">
      <c r="B61" s="66" t="s">
        <v>38</v>
      </c>
      <c r="C61" s="67">
        <f>SUBTOTAL(9,C60)</f>
        <v>40</v>
      </c>
      <c r="D61" s="68">
        <f>SUBTOTAL(9,D60)</f>
        <v>49.9</v>
      </c>
    </row>
    <row r="66" spans="2:4" x14ac:dyDescent="0.25">
      <c r="B66" s="56" t="s">
        <v>151</v>
      </c>
      <c r="C66" s="57"/>
      <c r="D66" s="58"/>
    </row>
    <row r="67" spans="2:4" x14ac:dyDescent="0.25">
      <c r="B67" s="60" t="s">
        <v>39</v>
      </c>
      <c r="C67" s="61" t="s">
        <v>40</v>
      </c>
      <c r="D67" s="62" t="s">
        <v>41</v>
      </c>
    </row>
    <row r="68" spans="2:4" x14ac:dyDescent="0.25">
      <c r="B68" s="63" t="s">
        <v>147</v>
      </c>
      <c r="C68" s="64">
        <v>18</v>
      </c>
      <c r="D68" s="65">
        <v>25</v>
      </c>
    </row>
    <row r="69" spans="2:4" x14ac:dyDescent="0.25">
      <c r="B69" s="66" t="s">
        <v>38</v>
      </c>
      <c r="C69" s="67">
        <f>SUM(C68:C68)</f>
        <v>18</v>
      </c>
      <c r="D69" s="68">
        <f>SUM(D68:D68)</f>
        <v>25</v>
      </c>
    </row>
  </sheetData>
  <autoFilter ref="A3:L24" xr:uid="{00000000-0009-0000-0000-000004000000}"/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  <colBreaks count="1" manualBreakCount="1">
    <brk id="13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TIC Daily Merchandise January</vt:lpstr>
      <vt:lpstr>TIC Daily Merchandise February</vt:lpstr>
      <vt:lpstr>TIC Daily Merchandise March</vt:lpstr>
      <vt:lpstr>TIC Daily Merchandise April</vt:lpstr>
      <vt:lpstr>TIC Daily Merchandise May</vt:lpstr>
      <vt:lpstr>'TIC Daily Merchandise May'!Print_Area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2018-06-08T06:52:29Z</cp:lastPrinted>
  <dcterms:created xsi:type="dcterms:W3CDTF">2018-01-12T04:01:07Z</dcterms:created>
  <dcterms:modified xsi:type="dcterms:W3CDTF">2018-06-08T06:52:33Z</dcterms:modified>
</cp:coreProperties>
</file>