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0_ncr:8100000_{451637C2-929E-46E8-A57D-2444CFA25F41}" xr6:coauthVersionLast="34" xr6:coauthVersionMax="34" xr10:uidLastSave="{00000000-0000-0000-0000-000000000000}"/>
  <bookViews>
    <workbookView xWindow="0" yWindow="0" windowWidth="20490" windowHeight="8955" firstSheet="2" activeTab="5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  <sheet name="TIC Daily Merchandise May" sheetId="5" r:id="rId5"/>
    <sheet name="TIC Daily Merchandise June" sheetId="6" r:id="rId6"/>
  </sheets>
  <definedNames>
    <definedName name="_xlnm._FilterDatabase" localSheetId="3" hidden="1">'TIC Daily Merchandise April'!$A$3:$L$40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5" hidden="1">'TIC Daily Merchandise June'!$A$3:$L$30</definedName>
    <definedName name="_xlnm._FilterDatabase" localSheetId="2" hidden="1">'TIC Daily Merchandise March'!$A$3:$L$48</definedName>
    <definedName name="_xlnm._FilterDatabase" localSheetId="4" hidden="1">'TIC Daily Merchandise May'!$A$3:$L$24</definedName>
    <definedName name="_xlnm.Print_Area" localSheetId="5">'TIC Daily Merchandise June'!$A$1:$M$31</definedName>
  </definedNames>
  <calcPr calcId="162913"/>
</workbook>
</file>

<file path=xl/calcChain.xml><?xml version="1.0" encoding="utf-8"?>
<calcChain xmlns="http://schemas.openxmlformats.org/spreadsheetml/2006/main">
  <c r="G31" i="6" l="1"/>
  <c r="D54" i="6" l="1"/>
  <c r="D60" i="6"/>
  <c r="C60" i="6"/>
  <c r="C54" i="6"/>
  <c r="C44" i="6" l="1"/>
  <c r="D44" i="6"/>
  <c r="D49" i="6" l="1"/>
  <c r="C49" i="6"/>
  <c r="I30" i="6" l="1"/>
  <c r="F30" i="6"/>
  <c r="I29" i="6"/>
  <c r="F29" i="6"/>
  <c r="K29" i="6" s="1"/>
  <c r="K30" i="6" l="1"/>
  <c r="I27" i="6"/>
  <c r="F27" i="6"/>
  <c r="I26" i="6"/>
  <c r="F26" i="6"/>
  <c r="I25" i="6"/>
  <c r="F25" i="6"/>
  <c r="I24" i="6"/>
  <c r="F24" i="6"/>
  <c r="I23" i="6"/>
  <c r="F23" i="6"/>
  <c r="K26" i="6" l="1"/>
  <c r="K24" i="6"/>
  <c r="K23" i="6"/>
  <c r="K25" i="6"/>
  <c r="K27" i="6"/>
  <c r="I22" i="6"/>
  <c r="I21" i="6"/>
  <c r="F21" i="6"/>
  <c r="I20" i="6"/>
  <c r="F20" i="6"/>
  <c r="I19" i="6"/>
  <c r="F19" i="6"/>
  <c r="K21" i="6" l="1"/>
  <c r="K19" i="6"/>
  <c r="K20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4" i="6"/>
  <c r="F4" i="6"/>
  <c r="I9" i="6"/>
  <c r="F9" i="6"/>
  <c r="I8" i="6"/>
  <c r="I7" i="6"/>
  <c r="F8" i="6"/>
  <c r="F7" i="6"/>
  <c r="I6" i="6"/>
  <c r="F6" i="6"/>
  <c r="I5" i="6"/>
  <c r="F5" i="6"/>
  <c r="I28" i="6"/>
  <c r="F22" i="6"/>
  <c r="K22" i="6" s="1"/>
  <c r="F28" i="6"/>
  <c r="J31" i="6"/>
  <c r="I31" i="6" l="1"/>
  <c r="F31" i="6"/>
  <c r="K17" i="6"/>
  <c r="K9" i="6"/>
  <c r="K11" i="6"/>
  <c r="K13" i="6"/>
  <c r="K15" i="6"/>
  <c r="K16" i="6"/>
  <c r="K4" i="6"/>
  <c r="K18" i="6"/>
  <c r="K8" i="6"/>
  <c r="K5" i="6"/>
  <c r="K6" i="6"/>
  <c r="K7" i="6"/>
  <c r="K10" i="6"/>
  <c r="K12" i="6"/>
  <c r="K14" i="6"/>
  <c r="K28" i="6"/>
  <c r="L4" i="6" l="1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K31" i="6"/>
  <c r="G25" i="5"/>
  <c r="D61" i="5"/>
  <c r="C61" i="5"/>
  <c r="C36" i="5"/>
  <c r="D69" i="5" l="1"/>
  <c r="C69" i="5"/>
  <c r="D48" i="5"/>
  <c r="C48" i="5"/>
  <c r="C42" i="5" l="1"/>
  <c r="D42" i="5"/>
  <c r="D36" i="5" l="1"/>
  <c r="I23" i="5" l="1"/>
  <c r="I24" i="5"/>
  <c r="F24" i="5"/>
  <c r="F23" i="5"/>
  <c r="I22" i="5"/>
  <c r="F22" i="5"/>
  <c r="K22" i="5" l="1"/>
  <c r="K24" i="5"/>
  <c r="K23" i="5"/>
  <c r="D54" i="5" l="1"/>
  <c r="C54" i="5"/>
  <c r="I4" i="5"/>
  <c r="F4" i="5"/>
  <c r="I5" i="5"/>
  <c r="F5" i="5"/>
  <c r="I6" i="5"/>
  <c r="F6" i="5"/>
  <c r="I7" i="5"/>
  <c r="F7" i="5"/>
  <c r="I8" i="5"/>
  <c r="F8" i="5"/>
  <c r="I9" i="5"/>
  <c r="F9" i="5"/>
  <c r="I10" i="5"/>
  <c r="F10" i="5"/>
  <c r="I11" i="5"/>
  <c r="F11" i="5"/>
  <c r="I12" i="5"/>
  <c r="F12" i="5"/>
  <c r="I13" i="5"/>
  <c r="F13" i="5"/>
  <c r="I14" i="5"/>
  <c r="F14" i="5"/>
  <c r="I15" i="5"/>
  <c r="F15" i="5"/>
  <c r="I16" i="5"/>
  <c r="F16" i="5"/>
  <c r="I17" i="5"/>
  <c r="F17" i="5"/>
  <c r="I18" i="5"/>
  <c r="F18" i="5"/>
  <c r="I19" i="5"/>
  <c r="F19" i="5"/>
  <c r="I20" i="5"/>
  <c r="F20" i="5"/>
  <c r="I21" i="5"/>
  <c r="F21" i="5"/>
  <c r="J25" i="5"/>
  <c r="D96" i="4"/>
  <c r="C96" i="4"/>
  <c r="D90" i="4"/>
  <c r="C90" i="4"/>
  <c r="D78" i="4"/>
  <c r="C78" i="4"/>
  <c r="F4" i="4"/>
  <c r="I4" i="4"/>
  <c r="F5" i="4"/>
  <c r="I5" i="4"/>
  <c r="I6" i="4"/>
  <c r="F6" i="4"/>
  <c r="F7" i="4"/>
  <c r="I7" i="4"/>
  <c r="F8" i="4"/>
  <c r="K8" i="4" s="1"/>
  <c r="I8" i="4"/>
  <c r="F9" i="4"/>
  <c r="I9" i="4"/>
  <c r="F10" i="4"/>
  <c r="K10" i="4" s="1"/>
  <c r="I10" i="4"/>
  <c r="F11" i="4"/>
  <c r="I11" i="4"/>
  <c r="F12" i="4"/>
  <c r="K12" i="4" s="1"/>
  <c r="I12" i="4"/>
  <c r="F13" i="4"/>
  <c r="I13" i="4"/>
  <c r="F14" i="4"/>
  <c r="K14" i="4" s="1"/>
  <c r="I14" i="4"/>
  <c r="F15" i="4"/>
  <c r="I15" i="4"/>
  <c r="F16" i="4"/>
  <c r="K16" i="4" s="1"/>
  <c r="I16" i="4"/>
  <c r="F17" i="4"/>
  <c r="I17" i="4"/>
  <c r="F18" i="4"/>
  <c r="K18" i="4" s="1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K26" i="4" s="1"/>
  <c r="I26" i="4"/>
  <c r="F27" i="4"/>
  <c r="I27" i="4"/>
  <c r="F28" i="4"/>
  <c r="I28" i="4"/>
  <c r="F29" i="4"/>
  <c r="I29" i="4"/>
  <c r="F30" i="4"/>
  <c r="I30" i="4"/>
  <c r="K30" i="4" s="1"/>
  <c r="F31" i="4"/>
  <c r="I31" i="4"/>
  <c r="F32" i="4"/>
  <c r="I32" i="4"/>
  <c r="F33" i="4"/>
  <c r="I33" i="4"/>
  <c r="F34" i="4"/>
  <c r="I34" i="4"/>
  <c r="K34" i="4" s="1"/>
  <c r="F35" i="4"/>
  <c r="I35" i="4"/>
  <c r="K35" i="4" s="1"/>
  <c r="F36" i="4"/>
  <c r="I36" i="4"/>
  <c r="F37" i="4"/>
  <c r="I37" i="4"/>
  <c r="K37" i="4" s="1"/>
  <c r="F38" i="4"/>
  <c r="I38" i="4"/>
  <c r="F39" i="4"/>
  <c r="I39" i="4"/>
  <c r="K39" i="4" s="1"/>
  <c r="F40" i="4"/>
  <c r="I40" i="4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K41" i="3" s="1"/>
  <c r="F42" i="3"/>
  <c r="I42" i="3"/>
  <c r="K42" i="3" s="1"/>
  <c r="I43" i="3"/>
  <c r="F43" i="3"/>
  <c r="K43" i="3"/>
  <c r="F44" i="3"/>
  <c r="I44" i="3"/>
  <c r="K44" i="3" s="1"/>
  <c r="F45" i="3"/>
  <c r="I45" i="3"/>
  <c r="K45" i="3" s="1"/>
  <c r="F46" i="3"/>
  <c r="I46" i="3"/>
  <c r="K46" i="3" s="1"/>
  <c r="I27" i="3"/>
  <c r="K27" i="3" s="1"/>
  <c r="I28" i="3"/>
  <c r="I29" i="3"/>
  <c r="K29" i="3" s="1"/>
  <c r="I30" i="3"/>
  <c r="I31" i="3"/>
  <c r="K31" i="3" s="1"/>
  <c r="I32" i="3"/>
  <c r="I33" i="3"/>
  <c r="K33" i="3" s="1"/>
  <c r="I34" i="3"/>
  <c r="I35" i="3"/>
  <c r="K35" i="3" s="1"/>
  <c r="I36" i="3"/>
  <c r="I37" i="3"/>
  <c r="K37" i="3" s="1"/>
  <c r="I38" i="3"/>
  <c r="I39" i="3"/>
  <c r="K39" i="3" s="1"/>
  <c r="I40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D79" i="3"/>
  <c r="C79" i="3"/>
  <c r="D73" i="3"/>
  <c r="C73" i="3"/>
  <c r="D62" i="3"/>
  <c r="C62" i="3"/>
  <c r="J49" i="3"/>
  <c r="G49" i="3"/>
  <c r="I48" i="3"/>
  <c r="K48" i="3" s="1"/>
  <c r="F48" i="3"/>
  <c r="I47" i="3"/>
  <c r="F47" i="3"/>
  <c r="I26" i="3"/>
  <c r="F26" i="3"/>
  <c r="I25" i="3"/>
  <c r="F25" i="3"/>
  <c r="I24" i="3"/>
  <c r="F24" i="3"/>
  <c r="I23" i="3"/>
  <c r="K23" i="3" s="1"/>
  <c r="F23" i="3"/>
  <c r="I22" i="3"/>
  <c r="K22" i="3" s="1"/>
  <c r="F22" i="3"/>
  <c r="I21" i="3"/>
  <c r="F21" i="3"/>
  <c r="I20" i="3"/>
  <c r="K20" i="3" s="1"/>
  <c r="F20" i="3"/>
  <c r="I19" i="3"/>
  <c r="F19" i="3"/>
  <c r="I18" i="3"/>
  <c r="F18" i="3"/>
  <c r="I17" i="3"/>
  <c r="K17" i="3" s="1"/>
  <c r="F17" i="3"/>
  <c r="I16" i="3"/>
  <c r="K16" i="3" s="1"/>
  <c r="F16" i="3"/>
  <c r="I15" i="3"/>
  <c r="F15" i="3"/>
  <c r="I14" i="3"/>
  <c r="K14" i="3" s="1"/>
  <c r="F14" i="3"/>
  <c r="I13" i="3"/>
  <c r="K13" i="3" s="1"/>
  <c r="F13" i="3"/>
  <c r="I12" i="3"/>
  <c r="K12" i="3" s="1"/>
  <c r="F12" i="3"/>
  <c r="I11" i="3"/>
  <c r="K11" i="3" s="1"/>
  <c r="F11" i="3"/>
  <c r="I10" i="3"/>
  <c r="K10" i="3" s="1"/>
  <c r="F10" i="3"/>
  <c r="I9" i="3"/>
  <c r="F9" i="3"/>
  <c r="I8" i="3"/>
  <c r="F8" i="3"/>
  <c r="I7" i="3"/>
  <c r="K7" i="3" s="1"/>
  <c r="F7" i="3"/>
  <c r="I6" i="3"/>
  <c r="K6" i="3" s="1"/>
  <c r="F6" i="3"/>
  <c r="I5" i="3"/>
  <c r="F5" i="3"/>
  <c r="I4" i="3"/>
  <c r="I49" i="3" s="1"/>
  <c r="F4" i="3"/>
  <c r="K40" i="3"/>
  <c r="K38" i="3"/>
  <c r="K36" i="3"/>
  <c r="K34" i="3"/>
  <c r="K32" i="3"/>
  <c r="K30" i="3"/>
  <c r="K28" i="3"/>
  <c r="K8" i="3"/>
  <c r="K24" i="3"/>
  <c r="K9" i="3"/>
  <c r="K25" i="3"/>
  <c r="K15" i="3"/>
  <c r="K47" i="3"/>
  <c r="K18" i="3"/>
  <c r="K26" i="3"/>
  <c r="K19" i="3"/>
  <c r="K21" i="3"/>
  <c r="F49" i="3"/>
  <c r="D62" i="2"/>
  <c r="C62" i="2"/>
  <c r="D55" i="2"/>
  <c r="C55" i="2"/>
  <c r="D49" i="2"/>
  <c r="C49" i="2"/>
  <c r="D44" i="2"/>
  <c r="C44" i="2"/>
  <c r="J31" i="2"/>
  <c r="G31" i="2"/>
  <c r="I30" i="2"/>
  <c r="F30" i="2"/>
  <c r="K30" i="2" s="1"/>
  <c r="I29" i="2"/>
  <c r="F29" i="2"/>
  <c r="I28" i="2"/>
  <c r="F28" i="2"/>
  <c r="I27" i="2"/>
  <c r="F27" i="2"/>
  <c r="K27" i="2" s="1"/>
  <c r="I26" i="2"/>
  <c r="F26" i="2"/>
  <c r="K26" i="2" s="1"/>
  <c r="I25" i="2"/>
  <c r="F25" i="2"/>
  <c r="K25" i="2" s="1"/>
  <c r="I24" i="2"/>
  <c r="F24" i="2"/>
  <c r="I23" i="2"/>
  <c r="F23" i="2"/>
  <c r="K23" i="2" s="1"/>
  <c r="I22" i="2"/>
  <c r="F22" i="2"/>
  <c r="K22" i="2" s="1"/>
  <c r="I21" i="2"/>
  <c r="F21" i="2"/>
  <c r="I20" i="2"/>
  <c r="F20" i="2"/>
  <c r="I19" i="2"/>
  <c r="F19" i="2"/>
  <c r="I18" i="2"/>
  <c r="F18" i="2"/>
  <c r="K18" i="2" s="1"/>
  <c r="I17" i="2"/>
  <c r="F17" i="2"/>
  <c r="I16" i="2"/>
  <c r="F16" i="2"/>
  <c r="I15" i="2"/>
  <c r="F15" i="2"/>
  <c r="K15" i="2" s="1"/>
  <c r="I14" i="2"/>
  <c r="F14" i="2"/>
  <c r="K14" i="2" s="1"/>
  <c r="I13" i="2"/>
  <c r="F13" i="2"/>
  <c r="I12" i="2"/>
  <c r="F12" i="2"/>
  <c r="I11" i="2"/>
  <c r="F11" i="2"/>
  <c r="I10" i="2"/>
  <c r="F10" i="2"/>
  <c r="K10" i="2" s="1"/>
  <c r="I9" i="2"/>
  <c r="F9" i="2"/>
  <c r="I8" i="2"/>
  <c r="F8" i="2"/>
  <c r="I7" i="2"/>
  <c r="F7" i="2"/>
  <c r="K7" i="2" s="1"/>
  <c r="I6" i="2"/>
  <c r="F6" i="2"/>
  <c r="K6" i="2" s="1"/>
  <c r="I5" i="2"/>
  <c r="I31" i="2" s="1"/>
  <c r="F5" i="2"/>
  <c r="I4" i="2"/>
  <c r="F4" i="2"/>
  <c r="F31" i="2" s="1"/>
  <c r="K29" i="2"/>
  <c r="K19" i="2"/>
  <c r="K8" i="2"/>
  <c r="K12" i="2"/>
  <c r="K16" i="2"/>
  <c r="K20" i="2"/>
  <c r="K24" i="2"/>
  <c r="K28" i="2"/>
  <c r="K4" i="2"/>
  <c r="L4" i="2" s="1"/>
  <c r="D70" i="1"/>
  <c r="C70" i="1"/>
  <c r="I41" i="1"/>
  <c r="I43" i="1" s="1"/>
  <c r="I42" i="1"/>
  <c r="F41" i="1"/>
  <c r="F42" i="1"/>
  <c r="K41" i="1"/>
  <c r="D82" i="1"/>
  <c r="C82" i="1"/>
  <c r="D76" i="1"/>
  <c r="C76" i="1"/>
  <c r="D63" i="1"/>
  <c r="C63" i="1"/>
  <c r="D57" i="1"/>
  <c r="C57" i="1"/>
  <c r="J43" i="1"/>
  <c r="G43" i="1"/>
  <c r="I40" i="1"/>
  <c r="F40" i="1"/>
  <c r="K40" i="1" s="1"/>
  <c r="I39" i="1"/>
  <c r="F39" i="1"/>
  <c r="K39" i="1" s="1"/>
  <c r="I38" i="1"/>
  <c r="F38" i="1"/>
  <c r="I37" i="1"/>
  <c r="F37" i="1"/>
  <c r="I36" i="1"/>
  <c r="F36" i="1"/>
  <c r="K36" i="1" s="1"/>
  <c r="I35" i="1"/>
  <c r="F35" i="1"/>
  <c r="K35" i="1" s="1"/>
  <c r="I34" i="1"/>
  <c r="F34" i="1"/>
  <c r="K34" i="1" s="1"/>
  <c r="I33" i="1"/>
  <c r="F33" i="1"/>
  <c r="I32" i="1"/>
  <c r="F32" i="1"/>
  <c r="K32" i="1" s="1"/>
  <c r="I31" i="1"/>
  <c r="F31" i="1"/>
  <c r="K31" i="1" s="1"/>
  <c r="I30" i="1"/>
  <c r="F30" i="1"/>
  <c r="I29" i="1"/>
  <c r="F29" i="1"/>
  <c r="I28" i="1"/>
  <c r="F28" i="1"/>
  <c r="K28" i="1" s="1"/>
  <c r="I27" i="1"/>
  <c r="F27" i="1"/>
  <c r="I26" i="1"/>
  <c r="F26" i="1"/>
  <c r="K26" i="1" s="1"/>
  <c r="I25" i="1"/>
  <c r="F25" i="1"/>
  <c r="K25" i="1" s="1"/>
  <c r="I24" i="1"/>
  <c r="F24" i="1"/>
  <c r="K24" i="1" s="1"/>
  <c r="I23" i="1"/>
  <c r="F23" i="1"/>
  <c r="K23" i="1" s="1"/>
  <c r="I22" i="1"/>
  <c r="F22" i="1"/>
  <c r="K22" i="1" s="1"/>
  <c r="I21" i="1"/>
  <c r="F21" i="1"/>
  <c r="I20" i="1"/>
  <c r="F20" i="1"/>
  <c r="I19" i="1"/>
  <c r="F19" i="1"/>
  <c r="K19" i="1" s="1"/>
  <c r="I18" i="1"/>
  <c r="F18" i="1"/>
  <c r="K18" i="1" s="1"/>
  <c r="I17" i="1"/>
  <c r="F17" i="1"/>
  <c r="I16" i="1"/>
  <c r="F16" i="1"/>
  <c r="K16" i="1" s="1"/>
  <c r="I15" i="1"/>
  <c r="F15" i="1"/>
  <c r="K15" i="1" s="1"/>
  <c r="I14" i="1"/>
  <c r="F14" i="1"/>
  <c r="K14" i="1" s="1"/>
  <c r="I13" i="1"/>
  <c r="F13" i="1"/>
  <c r="I12" i="1"/>
  <c r="F12" i="1"/>
  <c r="K12" i="1" s="1"/>
  <c r="I11" i="1"/>
  <c r="F11" i="1"/>
  <c r="K11" i="1" s="1"/>
  <c r="I10" i="1"/>
  <c r="F10" i="1"/>
  <c r="I9" i="1"/>
  <c r="F9" i="1"/>
  <c r="I8" i="1"/>
  <c r="F8" i="1"/>
  <c r="K8" i="1" s="1"/>
  <c r="I7" i="1"/>
  <c r="F7" i="1"/>
  <c r="K7" i="1" s="1"/>
  <c r="I6" i="1"/>
  <c r="F6" i="1"/>
  <c r="K6" i="1" s="1"/>
  <c r="I5" i="1"/>
  <c r="F5" i="1"/>
  <c r="I4" i="1"/>
  <c r="F4" i="1"/>
  <c r="F43" i="1" s="1"/>
  <c r="K27" i="1"/>
  <c r="K37" i="1"/>
  <c r="K33" i="1"/>
  <c r="K29" i="1"/>
  <c r="K21" i="1"/>
  <c r="K17" i="1"/>
  <c r="K13" i="1"/>
  <c r="K9" i="1"/>
  <c r="K5" i="1"/>
  <c r="K10" i="1"/>
  <c r="K20" i="1"/>
  <c r="K30" i="1"/>
  <c r="K38" i="1"/>
  <c r="K42" i="1" l="1"/>
  <c r="K4" i="3"/>
  <c r="L4" i="3" s="1"/>
  <c r="K6" i="4"/>
  <c r="K4" i="4"/>
  <c r="K4" i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K9" i="2"/>
  <c r="K11" i="2"/>
  <c r="K31" i="2" s="1"/>
  <c r="K13" i="2"/>
  <c r="K17" i="2"/>
  <c r="K21" i="2"/>
  <c r="K5" i="3"/>
  <c r="K7" i="4"/>
  <c r="K22" i="4"/>
  <c r="K15" i="4"/>
  <c r="K11" i="4"/>
  <c r="K9" i="4"/>
  <c r="K38" i="4"/>
  <c r="K23" i="4"/>
  <c r="K21" i="4"/>
  <c r="K19" i="4"/>
  <c r="K16" i="5"/>
  <c r="F25" i="5"/>
  <c r="I25" i="5"/>
  <c r="K28" i="4"/>
  <c r="K33" i="4"/>
  <c r="K31" i="4"/>
  <c r="K29" i="4"/>
  <c r="K27" i="4"/>
  <c r="K20" i="4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5" i="2"/>
  <c r="L5" i="2" s="1"/>
  <c r="L6" i="2" s="1"/>
  <c r="L7" i="2" s="1"/>
  <c r="L8" i="2" s="1"/>
  <c r="K40" i="4"/>
  <c r="K32" i="4"/>
  <c r="K24" i="4"/>
  <c r="K25" i="4"/>
  <c r="K17" i="4"/>
  <c r="K36" i="4"/>
  <c r="K13" i="4"/>
  <c r="K5" i="4"/>
  <c r="L4" i="4"/>
  <c r="L5" i="4" s="1"/>
  <c r="F41" i="4"/>
  <c r="I41" i="4"/>
  <c r="K13" i="5"/>
  <c r="K11" i="5"/>
  <c r="K9" i="5"/>
  <c r="K5" i="5"/>
  <c r="K20" i="5"/>
  <c r="K12" i="5"/>
  <c r="K8" i="5"/>
  <c r="K21" i="5"/>
  <c r="K19" i="5"/>
  <c r="K17" i="5"/>
  <c r="K14" i="5"/>
  <c r="K6" i="5"/>
  <c r="K15" i="5"/>
  <c r="K18" i="5"/>
  <c r="K10" i="5"/>
  <c r="K7" i="5"/>
  <c r="K4" i="5"/>
  <c r="L6" i="4" l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9" i="2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K49" i="3"/>
  <c r="K43" i="1"/>
  <c r="K41" i="4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K2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<sst xmlns="http://schemas.openxmlformats.org/spreadsheetml/2006/main" count="1119" uniqueCount="317">
  <si>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</si>
  <si>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</si>
  <si>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</si>
  <si>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</si>
  <si>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</si>
  <si>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</si>
  <si>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</si>
  <si>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</si>
  <si>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</si>
  <si>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</si>
  <si>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</si>
  <si>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</si>
  <si>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</si>
  <si>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</si>
  <si>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</si>
  <si>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</si>
  <si>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</si>
  <si>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</si>
  <si>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</si>
  <si>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</si>
  <si>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</si>
  <si>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</si>
  <si>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</si>
  <si>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</si>
  <si>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</si>
  <si>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</si>
  <si>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</si>
  <si>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</si>
  <si>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</si>
  <si>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</si>
  <si>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</si>
  <si>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</si>
  <si>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</si>
  <si>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</si>
  <si>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</si>
  <si>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</si>
  <si>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</si>
  <si>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</si>
  <si>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</si>
  <si>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</si>
  <si>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</si>
  <si>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</si>
  <si>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</si>
  <si>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</si>
  <si>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</si>
  <si>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</si>
  <si>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</si>
  <si>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</si>
  <si>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</si>
  <si>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</si>
  <si>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</si>
  <si>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</si>
  <si>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</si>
  <si>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</si>
  <si>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</si>
  <si>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</si>
  <si>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</si>
  <si>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</si>
  <si>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</si>
  <si>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</si>
  <si>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</si>
  <si>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</si>
  <si>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</si>
  <si>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</si>
  <si>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</si>
  <si>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</si>
  <si>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</si>
  <si>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</si>
  <si>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</si>
  <si>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</si>
  <si>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</si>
  <si>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</si>
  <si>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</si>
  <si>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</si>
  <si>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</si>
  <si>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</si>
  <si>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</si>
  <si>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</si>
  <si>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</si>
  <si>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</si>
  <si>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</si>
  <si>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</si>
  <si>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</si>
  <si>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</si>
  <si>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</si>
  <si>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</si>
  <si>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</si>
  <si>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</si>
  <si>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</si>
  <si>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</si>
  <si>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</si>
  <si>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</si>
  <si>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</si>
  <si>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</si>
  <si>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</si>
  <si>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</si>
  <si>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</si>
  <si>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</si>
  <si>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</si>
  <si>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</si>
  <si>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</si>
  <si>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</si>
  <si>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</si>
  <si>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</si>
  <si>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</si>
  <si>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</si>
  <si>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</si>
  <si>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</si>
  <si>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</si>
  <si>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</si>
  <si>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</si>
  <si>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</si>
  <si>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</si>
  <si>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</si>
  <si>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</si>
  <si>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</si>
  <si>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</si>
  <si>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</si>
  <si>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</si>
  <si>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</si>
  <si>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</si>
  <si>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</si>
  <si>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</si>
  <si>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</si>
  <si>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</si>
  <si>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</si>
  <si>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</si>
  <si>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</si>
  <si>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</si>
  <si>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</si>
  <si>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</si>
  <si>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</si>
  <si>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</si>
  <si>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</si>
  <si>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</si>
  <si>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</si>
  <si>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</si>
  <si>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</si>
  <si>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</si>
  <si>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</si>
  <si>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</si>
  <si>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</si>
  <si>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</si>
  <si>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</si>
  <si>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</si>
  <si>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</si>
  <si>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</si>
  <si>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</si>
  <si>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</si>
  <si>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</si>
  <si>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</si>
  <si>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</si>
  <si>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</si>
  <si>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</si>
  <si>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</si>
  <si>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</si>
  <si>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</si>
  <si>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</si>
  <si>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</si>
  <si>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</si>
  <si>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</si>
  <si>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</si>
  <si>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</si>
  <si>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</si>
  <si>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</si>
  <si>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</si>
  <si>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</si>
  <si>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</si>
  <si>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</si>
  <si>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</si>
  <si>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</si>
  <si>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</si>
  <si>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</si>
  <si>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</si>
  <si>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</si>
  <si>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</si>
  <si>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</si>
  <si>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</si>
  <si>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</si>
  <si>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</si>
  <si>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</si>
  <si>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</si>
  <si>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</si>
  <si>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</si>
  <si>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</si>
  <si>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</si>
  <si>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</si>
  <si>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</si>
  <si>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</si>
  <si>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</si>
  <si>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</si>
  <si>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</si>
  <si>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</si>
  <si>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</si>
  <si>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</si>
  <si>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</si>
  <si>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</si>
  <si>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</si>
  <si>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</si>
  <si>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</si>
  <si>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</si>
  <si>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</si>
  <si>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</si>
  <si>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</si>
  <si>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</si>
  <si>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</si>
  <si>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</si>
  <si>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</si>
  <si>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</si>
  <si>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</si>
  <si>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</si>
  <si>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</si>
  <si>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</si>
  <si>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</si>
  <si>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</si>
  <si>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</si>
  <si>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</si>
  <si>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</si>
  <si>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</si>
  <si>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</si>
  <si>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</si>
  <si>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</si>
  <si>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</si>
  <si>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</si>
  <si>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</si>
  <si>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</si>
  <si>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</si>
  <si>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</si>
  <si>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</si>
  <si>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</si>
  <si>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</si>
  <si>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</si>
  <si>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</si>
  <si>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</si>
  <si>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</si>
  <si>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</si>
  <si>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</si>
  <si>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</si>
  <si>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</si>
  <si>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</si>
  <si>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</si>
  <si>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</si>
  <si>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</si>
  <si>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</si>
  <si>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</si>
  <si>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</si>
  <si>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</si>
  <si>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</si>
  <si>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</si>
  <si>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</si>
  <si>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</si>
  <si>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</si>
  <si>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</si>
  <si>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</si>
  <si>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</si>
  <si>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</si>
  <si>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</si>
  <si>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</si>
  <si>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</si>
  <si>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2018</t>
    </r>
  </si>
  <si>
    <t>001940</t>
  </si>
  <si>
    <t>001941</t>
  </si>
  <si>
    <t>001942</t>
  </si>
  <si>
    <t>001943</t>
  </si>
  <si>
    <t>001944</t>
  </si>
  <si>
    <t>001945</t>
  </si>
  <si>
    <t>Photo Print (Colour)</t>
  </si>
  <si>
    <t>Photo Print</t>
  </si>
  <si>
    <t>001946</t>
  </si>
  <si>
    <t>001947</t>
  </si>
  <si>
    <t xml:space="preserve">Tanjong Life-Book 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</si>
  <si>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</si>
  <si>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</si>
  <si>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</si>
  <si>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</si>
  <si>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</si>
  <si>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</si>
  <si>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</si>
  <si>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</si>
  <si>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</si>
  <si>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</si>
  <si>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Purchase - Magnet - single (1)</t>
  </si>
  <si>
    <t>Purchase - Magnet - set of 4 (3)</t>
  </si>
  <si>
    <t>Purchase - Memopads (2)</t>
  </si>
  <si>
    <t>Purchase - Book (3)</t>
  </si>
  <si>
    <t>Purchase - Photoprint (1)</t>
  </si>
  <si>
    <t>Purchase - Penang Heritage Food (1)</t>
  </si>
  <si>
    <t>001958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</si>
  <si>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2018</t>
    </r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</si>
  <si>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</si>
  <si>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</si>
  <si>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</si>
  <si>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</si>
  <si>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</si>
  <si>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</si>
  <si>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</si>
  <si>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</si>
  <si>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</si>
  <si>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</si>
  <si>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</si>
  <si>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Photo Mouse Pad</t>
  </si>
  <si>
    <t>Mouse Pad</t>
  </si>
  <si>
    <t>001970</t>
  </si>
  <si>
    <t>001971</t>
  </si>
  <si>
    <t>001972</t>
  </si>
  <si>
    <t>001973</t>
  </si>
  <si>
    <t>001974</t>
  </si>
  <si>
    <t>001975</t>
  </si>
  <si>
    <t>001976</t>
  </si>
  <si>
    <t>Staff discount 30% for Rosalind</t>
  </si>
  <si>
    <t>001977</t>
  </si>
  <si>
    <t>001978</t>
  </si>
  <si>
    <t>001979</t>
  </si>
  <si>
    <t>Purchase - Memopads (4)</t>
  </si>
  <si>
    <t>Purchase - Pen (7)</t>
  </si>
  <si>
    <t>Purchase - Magnet - set of 4 (5)</t>
  </si>
  <si>
    <t>Purchase - Magnet - single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</si>
</sst>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0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  <xf numFmtId="0" fontId="0" fillId="2" borderId="2" xfId="0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opLeftCell="A58" workbookViewId="0">
      <selection activeCell="C15" sqref="C15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topLeftCell="A31" workbookViewId="0">
      <selection activeCell="B54" sqref="B5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1"/>
  <sheetViews>
    <sheetView topLeftCell="A70" workbookViewId="0">
      <selection activeCell="B88" sqref="B88:D91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209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6"/>
  <sheetViews>
    <sheetView workbookViewId="0">
      <selection activeCell="A70" sqref="A70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ht="15" customHeight="1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210</v>
      </c>
    </row>
    <row r="5" spans="1:15" ht="15" customHeight="1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211</v>
      </c>
      <c r="N5" s="36"/>
      <c r="O5" s="37"/>
    </row>
    <row r="6" spans="1:15" ht="15" customHeight="1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212</v>
      </c>
    </row>
    <row r="7" spans="1:15" ht="16.5" customHeight="1" x14ac:dyDescent="0.25">
      <c r="A7" s="24">
        <v>43195</v>
      </c>
      <c r="B7" s="25" t="s">
        <v>213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214</v>
      </c>
    </row>
    <row r="8" spans="1:15" ht="15" customHeight="1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215</v>
      </c>
    </row>
    <row r="9" spans="1:15" ht="15" customHeight="1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216</v>
      </c>
      <c r="N9" s="36"/>
      <c r="O9" s="37"/>
    </row>
    <row r="10" spans="1:15" ht="15" customHeight="1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216</v>
      </c>
    </row>
    <row r="11" spans="1:15" ht="15" customHeight="1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217</v>
      </c>
    </row>
    <row r="12" spans="1:15" ht="15" customHeight="1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218</v>
      </c>
    </row>
    <row r="13" spans="1:15" ht="15" customHeight="1" x14ac:dyDescent="0.25">
      <c r="A13" s="24">
        <v>43200</v>
      </c>
      <c r="B13" s="40" t="s">
        <v>225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219</v>
      </c>
    </row>
    <row r="14" spans="1:15" ht="15" customHeight="1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220</v>
      </c>
    </row>
    <row r="15" spans="1:15" ht="15" customHeight="1" x14ac:dyDescent="0.25">
      <c r="A15" s="39">
        <v>43201</v>
      </c>
      <c r="B15" s="40" t="s">
        <v>226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221</v>
      </c>
    </row>
    <row r="16" spans="1:15" ht="15" customHeight="1" x14ac:dyDescent="0.25">
      <c r="A16" s="39">
        <v>43201</v>
      </c>
      <c r="B16" s="27" t="s">
        <v>222</v>
      </c>
      <c r="C16" s="26" t="s">
        <v>17</v>
      </c>
      <c r="D16" s="27" t="s">
        <v>223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224</v>
      </c>
    </row>
    <row r="17" spans="1:17" ht="15" customHeight="1" x14ac:dyDescent="0.25">
      <c r="A17" s="39">
        <v>43202</v>
      </c>
      <c r="B17" s="40" t="s">
        <v>227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228</v>
      </c>
    </row>
    <row r="18" spans="1:17" ht="15" customHeight="1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229</v>
      </c>
    </row>
    <row r="19" spans="1:17" ht="15" customHeight="1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230</v>
      </c>
    </row>
    <row r="20" spans="1:17" ht="15" customHeight="1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231</v>
      </c>
    </row>
    <row r="21" spans="1:17" ht="15" customHeight="1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232</v>
      </c>
    </row>
    <row r="22" spans="1:17" ht="15" customHeight="1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232</v>
      </c>
    </row>
    <row r="23" spans="1:17" ht="15" customHeight="1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233</v>
      </c>
    </row>
    <row r="24" spans="1:17" ht="15" customHeight="1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234</v>
      </c>
    </row>
    <row r="25" spans="1:17" ht="15" customHeight="1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235</v>
      </c>
    </row>
    <row r="26" spans="1:17" ht="15" customHeight="1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236</v>
      </c>
      <c r="N26" s="76" t="s">
        <v>255</v>
      </c>
      <c r="O26" s="77"/>
      <c r="P26" s="77"/>
      <c r="Q26" s="77"/>
    </row>
    <row r="27" spans="1:17" ht="15" customHeight="1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237</v>
      </c>
      <c r="N27" s="75"/>
    </row>
    <row r="28" spans="1:17" ht="15" customHeight="1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238</v>
      </c>
    </row>
    <row r="29" spans="1:17" ht="15" customHeight="1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239</v>
      </c>
    </row>
    <row r="30" spans="1:17" ht="15" customHeight="1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240</v>
      </c>
    </row>
    <row r="31" spans="1:17" x14ac:dyDescent="0.25">
      <c r="A31" s="39">
        <v>43213</v>
      </c>
      <c r="B31" s="25" t="s">
        <v>213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241</v>
      </c>
    </row>
    <row r="32" spans="1:17" ht="15" customHeight="1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242</v>
      </c>
    </row>
    <row r="33" spans="1:18" ht="15" customHeight="1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243</v>
      </c>
    </row>
    <row r="34" spans="1:18" ht="15" customHeight="1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244</v>
      </c>
      <c r="N34" s="76" t="s">
        <v>256</v>
      </c>
      <c r="O34" s="77"/>
      <c r="P34" s="77"/>
      <c r="Q34" s="77"/>
    </row>
    <row r="35" spans="1:18" ht="15" customHeight="1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245</v>
      </c>
    </row>
    <row r="36" spans="1:18" ht="15" customHeight="1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245</v>
      </c>
    </row>
    <row r="37" spans="1:18" ht="15" customHeight="1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245</v>
      </c>
    </row>
    <row r="38" spans="1:18" ht="15" customHeight="1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246</v>
      </c>
    </row>
    <row r="39" spans="1:18" ht="15" customHeight="1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247</v>
      </c>
    </row>
    <row r="40" spans="1:18" ht="15" customHeight="1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260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3683.8979999999997</v>
      </c>
      <c r="G41" s="47">
        <f>SUBTOTAL(9,G4:G40)</f>
        <v>201</v>
      </c>
      <c r="H41" s="48"/>
      <c r="I41" s="46">
        <f>SUBTOTAL(9,I4:I40)</f>
        <v>6987.7999999999993</v>
      </c>
      <c r="J41" s="49">
        <f>SUBTOTAL(9,J4:J40)</f>
        <v>4.8</v>
      </c>
      <c r="K41" s="49">
        <f>SUBTOTAL(9,K4:K40)</f>
        <v>3303.902000000001</v>
      </c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249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248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252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251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250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253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254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257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258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9"/>
  <sheetViews>
    <sheetView topLeftCell="A58" workbookViewId="0">
      <selection activeCell="B18" sqref="B18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259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43222</v>
      </c>
      <c r="B4" s="25" t="s">
        <v>19</v>
      </c>
      <c r="C4" s="26" t="s">
        <v>20</v>
      </c>
      <c r="D4" s="27" t="s">
        <v>14</v>
      </c>
      <c r="E4" s="28">
        <v>3.96</v>
      </c>
      <c r="F4" s="28">
        <f t="shared" ref="F4:F21" si="0">E4*G4</f>
        <v>3.96</v>
      </c>
      <c r="G4" s="27">
        <v>1</v>
      </c>
      <c r="H4" s="29">
        <v>15</v>
      </c>
      <c r="I4" s="30">
        <f t="shared" ref="I4:I21" si="1">H4*G4</f>
        <v>15</v>
      </c>
      <c r="J4" s="30">
        <v>4.8</v>
      </c>
      <c r="K4" s="31">
        <f t="shared" ref="K4:K21" si="2">I4-F4</f>
        <v>11.04</v>
      </c>
      <c r="L4" s="32">
        <f>K4</f>
        <v>11.04</v>
      </c>
      <c r="M4" s="33" t="s">
        <v>261</v>
      </c>
    </row>
    <row r="5" spans="1:15" x14ac:dyDescent="0.25">
      <c r="A5" s="24">
        <v>43222</v>
      </c>
      <c r="B5" s="27" t="s">
        <v>108</v>
      </c>
      <c r="C5" s="26" t="s">
        <v>109</v>
      </c>
      <c r="D5" s="27" t="s">
        <v>14</v>
      </c>
      <c r="E5" s="28">
        <v>4.5599999999999996</v>
      </c>
      <c r="F5" s="28">
        <f t="shared" si="0"/>
        <v>9.1199999999999992</v>
      </c>
      <c r="G5" s="27">
        <v>2</v>
      </c>
      <c r="H5" s="34">
        <v>12</v>
      </c>
      <c r="I5" s="30">
        <f t="shared" si="1"/>
        <v>24</v>
      </c>
      <c r="J5" s="30"/>
      <c r="K5" s="31">
        <f t="shared" si="2"/>
        <v>14.88</v>
      </c>
      <c r="L5" s="32">
        <f t="shared" ref="L5:L13" si="3">L4+K5</f>
        <v>25.92</v>
      </c>
      <c r="M5" s="35" t="s">
        <v>261</v>
      </c>
      <c r="N5" s="36"/>
      <c r="O5" s="37"/>
    </row>
    <row r="6" spans="1:15" x14ac:dyDescent="0.25">
      <c r="A6" s="24">
        <v>43223</v>
      </c>
      <c r="B6" s="27" t="s">
        <v>31</v>
      </c>
      <c r="C6" s="26" t="s">
        <v>29</v>
      </c>
      <c r="D6" s="27" t="s">
        <v>32</v>
      </c>
      <c r="E6" s="28">
        <v>40</v>
      </c>
      <c r="F6" s="28">
        <f t="shared" si="0"/>
        <v>40</v>
      </c>
      <c r="G6" s="27">
        <v>1</v>
      </c>
      <c r="H6" s="34">
        <v>49.9</v>
      </c>
      <c r="I6" s="30">
        <f t="shared" si="1"/>
        <v>49.9</v>
      </c>
      <c r="J6" s="30"/>
      <c r="K6" s="31">
        <f t="shared" si="2"/>
        <v>9.8999999999999986</v>
      </c>
      <c r="L6" s="32">
        <f t="shared" si="3"/>
        <v>35.82</v>
      </c>
      <c r="M6" s="33" t="s">
        <v>262</v>
      </c>
    </row>
    <row r="7" spans="1:15" ht="16.5" customHeight="1" x14ac:dyDescent="0.25">
      <c r="A7" s="24">
        <v>43228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53.99</v>
      </c>
      <c r="M7" s="33" t="s">
        <v>263</v>
      </c>
    </row>
    <row r="8" spans="1:15" x14ac:dyDescent="0.25">
      <c r="A8" s="24">
        <v>43228</v>
      </c>
      <c r="B8" s="25" t="s">
        <v>65</v>
      </c>
      <c r="C8" s="26" t="s">
        <v>17</v>
      </c>
      <c r="D8" s="27" t="s">
        <v>25</v>
      </c>
      <c r="E8" s="28">
        <v>12</v>
      </c>
      <c r="F8" s="28">
        <f t="shared" si="0"/>
        <v>12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3</v>
      </c>
      <c r="L8" s="32">
        <f t="shared" si="3"/>
        <v>56.99</v>
      </c>
      <c r="M8" s="33" t="s">
        <v>264</v>
      </c>
    </row>
    <row r="9" spans="1:15" x14ac:dyDescent="0.25">
      <c r="A9" s="24">
        <v>43228</v>
      </c>
      <c r="B9" s="25" t="s">
        <v>192</v>
      </c>
      <c r="C9" s="26" t="s">
        <v>29</v>
      </c>
      <c r="D9" s="27" t="s">
        <v>25</v>
      </c>
      <c r="E9" s="28">
        <v>24</v>
      </c>
      <c r="F9" s="28">
        <f t="shared" si="0"/>
        <v>24</v>
      </c>
      <c r="G9" s="27">
        <v>1</v>
      </c>
      <c r="H9" s="34">
        <v>30</v>
      </c>
      <c r="I9" s="30">
        <f t="shared" si="1"/>
        <v>30</v>
      </c>
      <c r="J9" s="30"/>
      <c r="K9" s="31">
        <f t="shared" si="2"/>
        <v>6</v>
      </c>
      <c r="L9" s="32">
        <f t="shared" si="3"/>
        <v>62.99</v>
      </c>
      <c r="M9" s="35" t="s">
        <v>265</v>
      </c>
      <c r="N9" s="36"/>
      <c r="O9" s="37"/>
    </row>
    <row r="10" spans="1:15" x14ac:dyDescent="0.25">
      <c r="A10" s="24">
        <v>43228</v>
      </c>
      <c r="B10" s="27" t="s">
        <v>266</v>
      </c>
      <c r="C10" s="26" t="s">
        <v>267</v>
      </c>
      <c r="D10" s="27" t="s">
        <v>18</v>
      </c>
      <c r="E10" s="28">
        <v>84</v>
      </c>
      <c r="F10" s="28">
        <f t="shared" si="0"/>
        <v>84</v>
      </c>
      <c r="G10" s="27">
        <v>1</v>
      </c>
      <c r="H10" s="34">
        <v>120</v>
      </c>
      <c r="I10" s="30">
        <f t="shared" si="1"/>
        <v>120</v>
      </c>
      <c r="J10" s="30"/>
      <c r="K10" s="31">
        <f t="shared" si="2"/>
        <v>36</v>
      </c>
      <c r="L10" s="32">
        <f t="shared" si="3"/>
        <v>98.990000000000009</v>
      </c>
      <c r="M10" s="33" t="s">
        <v>268</v>
      </c>
    </row>
    <row r="11" spans="1:15" x14ac:dyDescent="0.25">
      <c r="A11" s="24">
        <v>43237</v>
      </c>
      <c r="B11" s="25" t="s">
        <v>153</v>
      </c>
      <c r="C11" s="26" t="s">
        <v>17</v>
      </c>
      <c r="D11" s="27" t="s">
        <v>25</v>
      </c>
      <c r="E11" s="28">
        <v>16</v>
      </c>
      <c r="F11" s="28">
        <f t="shared" si="0"/>
        <v>16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4</v>
      </c>
      <c r="L11" s="32">
        <f t="shared" si="3"/>
        <v>102.99000000000001</v>
      </c>
      <c r="M11" s="33" t="s">
        <v>269</v>
      </c>
    </row>
    <row r="12" spans="1:15" x14ac:dyDescent="0.25">
      <c r="A12" s="24">
        <v>43237</v>
      </c>
      <c r="B12" s="25" t="s">
        <v>77</v>
      </c>
      <c r="C12" s="26" t="s">
        <v>17</v>
      </c>
      <c r="D12" s="27" t="s">
        <v>18</v>
      </c>
      <c r="E12" s="28">
        <v>11.2</v>
      </c>
      <c r="F12" s="28">
        <f t="shared" si="0"/>
        <v>11.2</v>
      </c>
      <c r="G12" s="27">
        <v>1</v>
      </c>
      <c r="H12" s="34">
        <v>16</v>
      </c>
      <c r="I12" s="30">
        <f t="shared" si="1"/>
        <v>16</v>
      </c>
      <c r="J12" s="30"/>
      <c r="K12" s="31">
        <f t="shared" si="2"/>
        <v>4.8000000000000007</v>
      </c>
      <c r="L12" s="32">
        <f t="shared" si="3"/>
        <v>107.79</v>
      </c>
      <c r="M12" s="33" t="s">
        <v>269</v>
      </c>
    </row>
    <row r="13" spans="1:15" x14ac:dyDescent="0.25">
      <c r="A13" s="24">
        <v>43242</v>
      </c>
      <c r="B13" s="79" t="s">
        <v>270</v>
      </c>
      <c r="C13" s="26" t="s">
        <v>29</v>
      </c>
      <c r="D13" s="27" t="s">
        <v>25</v>
      </c>
      <c r="E13" s="28">
        <v>31.2</v>
      </c>
      <c r="F13" s="28">
        <f t="shared" si="0"/>
        <v>31.2</v>
      </c>
      <c r="G13" s="27">
        <v>1</v>
      </c>
      <c r="H13" s="34">
        <v>39</v>
      </c>
      <c r="I13" s="30">
        <f t="shared" si="1"/>
        <v>39</v>
      </c>
      <c r="J13" s="30"/>
      <c r="K13" s="31">
        <f t="shared" si="2"/>
        <v>7.8000000000000007</v>
      </c>
      <c r="L13" s="32">
        <f t="shared" si="3"/>
        <v>115.59</v>
      </c>
      <c r="M13" s="33" t="s">
        <v>271</v>
      </c>
    </row>
    <row r="14" spans="1:15" x14ac:dyDescent="0.25">
      <c r="A14" s="39">
        <v>43242</v>
      </c>
      <c r="B14" s="27" t="s">
        <v>37</v>
      </c>
      <c r="C14" s="26" t="s">
        <v>17</v>
      </c>
      <c r="D14" s="27" t="s">
        <v>18</v>
      </c>
      <c r="E14" s="28">
        <v>11.2</v>
      </c>
      <c r="F14" s="28">
        <f t="shared" si="0"/>
        <v>11.2</v>
      </c>
      <c r="G14" s="27">
        <v>1</v>
      </c>
      <c r="H14" s="34">
        <v>16</v>
      </c>
      <c r="I14" s="30">
        <f t="shared" si="1"/>
        <v>16</v>
      </c>
      <c r="J14" s="30"/>
      <c r="K14" s="31">
        <f t="shared" si="2"/>
        <v>4.8000000000000007</v>
      </c>
      <c r="L14" s="32">
        <f t="shared" ref="L14:L24" si="4">L13+K14</f>
        <v>120.39</v>
      </c>
      <c r="M14" s="33" t="s">
        <v>271</v>
      </c>
    </row>
    <row r="15" spans="1:15" x14ac:dyDescent="0.25">
      <c r="A15" s="39">
        <v>43242</v>
      </c>
      <c r="B15" s="25" t="s">
        <v>117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4"/>
        <v>126.39</v>
      </c>
      <c r="M15" s="33" t="s">
        <v>271</v>
      </c>
    </row>
    <row r="16" spans="1:15" x14ac:dyDescent="0.25">
      <c r="A16" s="39">
        <v>43242</v>
      </c>
      <c r="B16" s="25" t="s">
        <v>153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4"/>
        <v>130.38999999999999</v>
      </c>
      <c r="M16" s="33" t="s">
        <v>272</v>
      </c>
    </row>
    <row r="17" spans="1:18" x14ac:dyDescent="0.25">
      <c r="A17" s="39">
        <v>43243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4"/>
        <v>148.56</v>
      </c>
      <c r="M17" s="33" t="s">
        <v>273</v>
      </c>
    </row>
    <row r="18" spans="1:18" x14ac:dyDescent="0.25">
      <c r="A18" s="39">
        <v>43244</v>
      </c>
      <c r="B18" s="25" t="s">
        <v>15</v>
      </c>
      <c r="C18" s="26" t="s">
        <v>16</v>
      </c>
      <c r="D18" s="27" t="s">
        <v>14</v>
      </c>
      <c r="E18" s="28">
        <v>4.1900000000000004</v>
      </c>
      <c r="F18" s="28">
        <f t="shared" si="0"/>
        <v>4.1900000000000004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5.81</v>
      </c>
      <c r="L18" s="32">
        <f t="shared" si="4"/>
        <v>154.37</v>
      </c>
      <c r="M18" s="33" t="s">
        <v>274</v>
      </c>
    </row>
    <row r="19" spans="1:18" x14ac:dyDescent="0.25">
      <c r="A19" s="39">
        <v>43245</v>
      </c>
      <c r="B19" s="27" t="s">
        <v>130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4"/>
        <v>159.17000000000002</v>
      </c>
      <c r="M19" s="33" t="s">
        <v>275</v>
      </c>
    </row>
    <row r="20" spans="1:18" x14ac:dyDescent="0.25">
      <c r="A20" s="39">
        <v>43245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4"/>
        <v>163.17000000000002</v>
      </c>
      <c r="M20" s="33" t="s">
        <v>276</v>
      </c>
    </row>
    <row r="21" spans="1:18" x14ac:dyDescent="0.25">
      <c r="A21" s="39">
        <v>43246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4"/>
        <v>169.17000000000002</v>
      </c>
      <c r="M21" s="33" t="s">
        <v>277</v>
      </c>
    </row>
    <row r="22" spans="1:18" x14ac:dyDescent="0.25">
      <c r="A22" s="39">
        <v>43250</v>
      </c>
      <c r="B22" s="27" t="s">
        <v>150</v>
      </c>
      <c r="C22" s="26" t="s">
        <v>29</v>
      </c>
      <c r="D22" s="27" t="s">
        <v>151</v>
      </c>
      <c r="E22" s="28">
        <v>18</v>
      </c>
      <c r="F22" s="28">
        <f>E22*G22</f>
        <v>18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</v>
      </c>
      <c r="L22" s="32">
        <f t="shared" si="4"/>
        <v>176.17000000000002</v>
      </c>
      <c r="M22" s="33" t="s">
        <v>278</v>
      </c>
    </row>
    <row r="23" spans="1:18" x14ac:dyDescent="0.25">
      <c r="A23" s="39">
        <v>43250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>E23*G23</f>
        <v>3</v>
      </c>
      <c r="G23" s="27">
        <v>1</v>
      </c>
      <c r="H23" s="34">
        <v>10</v>
      </c>
      <c r="I23" s="30">
        <f>H23*G23</f>
        <v>10</v>
      </c>
      <c r="J23" s="30"/>
      <c r="K23" s="31">
        <f>I23-F23</f>
        <v>7</v>
      </c>
      <c r="L23" s="32">
        <f t="shared" si="4"/>
        <v>183.17000000000002</v>
      </c>
      <c r="M23" s="33" t="s">
        <v>279</v>
      </c>
    </row>
    <row r="24" spans="1:18" x14ac:dyDescent="0.25">
      <c r="A24" s="39">
        <v>43251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>E24*G24</f>
        <v>16.829999999999998</v>
      </c>
      <c r="G24" s="27">
        <v>1</v>
      </c>
      <c r="H24" s="34">
        <v>35</v>
      </c>
      <c r="I24" s="30">
        <f>H24*G24</f>
        <v>35</v>
      </c>
      <c r="J24" s="30"/>
      <c r="K24" s="31">
        <f>I24-F24</f>
        <v>18.170000000000002</v>
      </c>
      <c r="L24" s="32">
        <f t="shared" si="4"/>
        <v>201.34000000000003</v>
      </c>
      <c r="M24" s="33" t="s">
        <v>280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399.55999999999995</v>
      </c>
      <c r="G25" s="47">
        <f>SUBTOTAL(9,G4:G24)</f>
        <v>22</v>
      </c>
      <c r="H25" s="48"/>
      <c r="I25" s="46">
        <f>SUBTOTAL(9,I4:I24)</f>
        <v>600.9</v>
      </c>
      <c r="J25" s="49">
        <f>SUBTOTAL(9,J4:J24)</f>
        <v>4.8</v>
      </c>
      <c r="K25" s="49">
        <f ca="1">SUBTOTAL(9,K4:K32)</f>
        <v>201.34000000000003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x14ac:dyDescent="0.25">
      <c r="A27" s="2"/>
      <c r="B27" s="2"/>
      <c r="D27" s="52"/>
      <c r="E27" s="5"/>
      <c r="F27" s="5"/>
      <c r="G27" s="6"/>
      <c r="H27" s="7"/>
      <c r="I27" s="13"/>
      <c r="J27" s="14"/>
      <c r="K27" s="10"/>
      <c r="L27" s="11"/>
    </row>
    <row r="28" spans="1:18" s="53" customFormat="1" ht="18" customHeight="1" x14ac:dyDescent="0.25">
      <c r="B28" s="12"/>
      <c r="C28" s="54"/>
      <c r="D28" s="12"/>
      <c r="E28" s="55"/>
      <c r="F28" s="55"/>
      <c r="G28" s="55"/>
      <c r="H28" s="55"/>
      <c r="I28" s="55"/>
    </row>
    <row r="29" spans="1:18" x14ac:dyDescent="0.25">
      <c r="B29" s="56" t="s">
        <v>14</v>
      </c>
      <c r="C29" s="57"/>
      <c r="D29" s="58"/>
    </row>
    <row r="30" spans="1:18" s="59" customFormat="1" x14ac:dyDescent="0.25">
      <c r="A30" s="12"/>
      <c r="B30" s="60" t="s">
        <v>39</v>
      </c>
      <c r="C30" s="61" t="s">
        <v>40</v>
      </c>
      <c r="D30" s="62" t="s">
        <v>41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201</v>
      </c>
      <c r="C31" s="64">
        <v>3</v>
      </c>
      <c r="D31" s="65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94</v>
      </c>
      <c r="C32" s="64">
        <v>3.96</v>
      </c>
      <c r="D32" s="65">
        <v>15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283</v>
      </c>
      <c r="C33" s="64">
        <v>9.1199999999999992</v>
      </c>
      <c r="D33" s="65">
        <v>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282</v>
      </c>
      <c r="C34" s="64">
        <v>50.49</v>
      </c>
      <c r="D34" s="65">
        <v>105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281</v>
      </c>
      <c r="C35" s="64">
        <v>4.1900000000000004</v>
      </c>
      <c r="D35" s="65">
        <v>10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6" t="s">
        <v>38</v>
      </c>
      <c r="C36" s="67">
        <f>SUM(C31:C35)</f>
        <v>70.759999999999991</v>
      </c>
      <c r="D36" s="68">
        <f>SUM(D31:D35)</f>
        <v>164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12"/>
      <c r="C37" s="54"/>
      <c r="D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56" t="s">
        <v>42</v>
      </c>
      <c r="C38" s="57"/>
      <c r="D38" s="58"/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0" t="s">
        <v>39</v>
      </c>
      <c r="C39" s="61" t="s">
        <v>40</v>
      </c>
      <c r="D39" s="62" t="s">
        <v>41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43</v>
      </c>
      <c r="C40" s="69">
        <v>60</v>
      </c>
      <c r="D40" s="70">
        <v>75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284</v>
      </c>
      <c r="C41" s="69">
        <v>79.2</v>
      </c>
      <c r="D41" s="70">
        <v>99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B42" s="66" t="s">
        <v>38</v>
      </c>
      <c r="C42" s="67">
        <f>SUM(C40:C41)</f>
        <v>139.19999999999999</v>
      </c>
      <c r="D42" s="68">
        <f>SUM(D40:D41)</f>
        <v>174</v>
      </c>
    </row>
    <row r="44" spans="1:18" s="59" customFormat="1" x14ac:dyDescent="0.25">
      <c r="A44" s="12"/>
      <c r="B44" s="56" t="s">
        <v>18</v>
      </c>
      <c r="C44" s="57"/>
      <c r="D44" s="58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0" t="s">
        <v>39</v>
      </c>
      <c r="C45" s="61" t="s">
        <v>40</v>
      </c>
      <c r="D45" s="62" t="s">
        <v>41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285</v>
      </c>
      <c r="C46" s="69">
        <v>84</v>
      </c>
      <c r="D46" s="65">
        <v>120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138</v>
      </c>
      <c r="C47" s="64">
        <v>33.6</v>
      </c>
      <c r="D47" s="65">
        <v>48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6" t="s">
        <v>38</v>
      </c>
      <c r="C48" s="67">
        <f>SUM(C46:C47)</f>
        <v>117.6</v>
      </c>
      <c r="D48" s="68">
        <f>SUM(D46:D47)</f>
        <v>168</v>
      </c>
      <c r="J48" s="12"/>
      <c r="K48" s="12"/>
      <c r="L48" s="12"/>
      <c r="M48" s="12"/>
      <c r="N48" s="12"/>
      <c r="O48" s="12"/>
      <c r="P48" s="12"/>
      <c r="Q48" s="12"/>
      <c r="R48" s="12"/>
    </row>
    <row r="51" spans="2:4" x14ac:dyDescent="0.25">
      <c r="B51" s="56" t="s">
        <v>120</v>
      </c>
      <c r="C51" s="57"/>
      <c r="D51" s="58"/>
    </row>
    <row r="52" spans="2:4" x14ac:dyDescent="0.25">
      <c r="B52" s="60" t="s">
        <v>39</v>
      </c>
      <c r="C52" s="61" t="s">
        <v>40</v>
      </c>
      <c r="D52" s="62" t="s">
        <v>41</v>
      </c>
    </row>
    <row r="53" spans="2:4" x14ac:dyDescent="0.25">
      <c r="B53" s="63" t="s">
        <v>146</v>
      </c>
      <c r="C53" s="64">
        <v>14</v>
      </c>
      <c r="D53" s="65">
        <v>20</v>
      </c>
    </row>
    <row r="54" spans="2:4" x14ac:dyDescent="0.25">
      <c r="B54" s="66" t="s">
        <v>38</v>
      </c>
      <c r="C54" s="67">
        <f>SUM(C53:C53)</f>
        <v>14</v>
      </c>
      <c r="D54" s="68">
        <f>SUM(D53:D53)</f>
        <v>20</v>
      </c>
    </row>
    <row r="58" spans="2:4" x14ac:dyDescent="0.25">
      <c r="B58" s="56" t="s">
        <v>32</v>
      </c>
      <c r="C58" s="57"/>
      <c r="D58" s="58"/>
    </row>
    <row r="59" spans="2:4" x14ac:dyDescent="0.25">
      <c r="B59" s="60" t="s">
        <v>39</v>
      </c>
      <c r="C59" s="61" t="s">
        <v>40</v>
      </c>
      <c r="D59" s="62" t="s">
        <v>41</v>
      </c>
    </row>
    <row r="60" spans="2:4" x14ac:dyDescent="0.25">
      <c r="B60" s="63" t="s">
        <v>286</v>
      </c>
      <c r="C60" s="64">
        <v>40</v>
      </c>
      <c r="D60" s="65">
        <v>49.9</v>
      </c>
    </row>
    <row r="61" spans="2:4" x14ac:dyDescent="0.25">
      <c r="B61" s="66" t="s">
        <v>38</v>
      </c>
      <c r="C61" s="67">
        <f>SUBTOTAL(9,C60)</f>
        <v>40</v>
      </c>
      <c r="D61" s="68">
        <f>SUBTOTAL(9,D60)</f>
        <v>49.9</v>
      </c>
    </row>
    <row r="66" spans="2:4" x14ac:dyDescent="0.25">
      <c r="B66" s="56" t="s">
        <v>151</v>
      </c>
      <c r="C66" s="57"/>
      <c r="D66" s="58"/>
    </row>
    <row r="67" spans="2:4" x14ac:dyDescent="0.25">
      <c r="B67" s="60" t="s">
        <v>39</v>
      </c>
      <c r="C67" s="61" t="s">
        <v>40</v>
      </c>
      <c r="D67" s="62" t="s">
        <v>41</v>
      </c>
    </row>
    <row r="68" spans="2:4" x14ac:dyDescent="0.25">
      <c r="B68" s="63" t="s">
        <v>147</v>
      </c>
      <c r="C68" s="64">
        <v>18</v>
      </c>
      <c r="D68" s="65">
        <v>25</v>
      </c>
    </row>
    <row r="69" spans="2:4" x14ac:dyDescent="0.25">
      <c r="B69" s="66" t="s">
        <v>38</v>
      </c>
      <c r="C69" s="67">
        <f>SUM(C68:C68)</f>
        <v>18</v>
      </c>
      <c r="D69" s="68">
        <f>SUM(D68:D68)</f>
        <v>25</v>
      </c>
    </row>
  </sheetData>
  <autoFilter ref="A3:L24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"/>
  <sheetViews>
    <sheetView tabSelected="1" view="pageBreakPreview" zoomScale="60" zoomScaleNormal="100" workbookViewId="0">
      <selection activeCell="O35" sqref="O35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0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288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43253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21" si="0">E4*G4</f>
        <v>16.829999999999998</v>
      </c>
      <c r="G4" s="27">
        <v>1</v>
      </c>
      <c r="H4" s="29">
        <v>35</v>
      </c>
      <c r="I4" s="30">
        <f t="shared" ref="I4:I22" si="1">H4*G4</f>
        <v>35</v>
      </c>
      <c r="J4" s="30">
        <v>4.8</v>
      </c>
      <c r="K4" s="31">
        <f t="shared" ref="K4:K22" si="2">I4-F4</f>
        <v>18.170000000000002</v>
      </c>
      <c r="L4" s="32">
        <f>K4</f>
        <v>18.170000000000002</v>
      </c>
      <c r="M4" s="33" t="s">
        <v>287</v>
      </c>
    </row>
    <row r="5" spans="1:15" x14ac:dyDescent="0.25">
      <c r="A5" s="24">
        <v>43255</v>
      </c>
      <c r="B5" s="27" t="s">
        <v>81</v>
      </c>
      <c r="C5" s="26" t="s">
        <v>35</v>
      </c>
      <c r="D5" s="27" t="s">
        <v>14</v>
      </c>
      <c r="E5" s="28">
        <v>4.7</v>
      </c>
      <c r="F5" s="28">
        <f t="shared" si="0"/>
        <v>4.7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15.3</v>
      </c>
      <c r="L5" s="32">
        <f t="shared" ref="L5:L22" si="3">L4+K5</f>
        <v>33.47</v>
      </c>
      <c r="M5" s="35" t="s">
        <v>289</v>
      </c>
      <c r="N5" s="36"/>
      <c r="O5" s="37"/>
    </row>
    <row r="6" spans="1:15" x14ac:dyDescent="0.25">
      <c r="A6" s="24">
        <v>43255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40.47</v>
      </c>
      <c r="M6" s="35" t="s">
        <v>289</v>
      </c>
    </row>
    <row r="7" spans="1:15" ht="16.5" customHeight="1" x14ac:dyDescent="0.25">
      <c r="A7" s="24">
        <v>43255</v>
      </c>
      <c r="B7" s="25" t="s">
        <v>24</v>
      </c>
      <c r="C7" s="26" t="s">
        <v>17</v>
      </c>
      <c r="D7" s="27" t="s">
        <v>25</v>
      </c>
      <c r="E7" s="28">
        <v>16</v>
      </c>
      <c r="F7" s="28">
        <f t="shared" si="0"/>
        <v>16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4</v>
      </c>
      <c r="L7" s="32">
        <f t="shared" si="3"/>
        <v>44.47</v>
      </c>
      <c r="M7" s="33" t="s">
        <v>290</v>
      </c>
    </row>
    <row r="8" spans="1:15" x14ac:dyDescent="0.25">
      <c r="A8" s="24">
        <v>43255</v>
      </c>
      <c r="B8" s="25" t="s">
        <v>153</v>
      </c>
      <c r="C8" s="26" t="s">
        <v>17</v>
      </c>
      <c r="D8" s="27" t="s">
        <v>25</v>
      </c>
      <c r="E8" s="28">
        <v>16</v>
      </c>
      <c r="F8" s="28">
        <f t="shared" si="0"/>
        <v>16</v>
      </c>
      <c r="G8" s="27">
        <v>1</v>
      </c>
      <c r="H8" s="34">
        <v>20</v>
      </c>
      <c r="I8" s="30">
        <f t="shared" si="1"/>
        <v>20</v>
      </c>
      <c r="J8" s="30"/>
      <c r="K8" s="31">
        <f t="shared" si="2"/>
        <v>4</v>
      </c>
      <c r="L8" s="32">
        <f t="shared" si="3"/>
        <v>48.47</v>
      </c>
      <c r="M8" s="33" t="s">
        <v>290</v>
      </c>
    </row>
    <row r="9" spans="1:15" x14ac:dyDescent="0.25">
      <c r="A9" s="24">
        <v>43258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6</v>
      </c>
      <c r="G9" s="27">
        <v>2</v>
      </c>
      <c r="H9" s="34">
        <v>10</v>
      </c>
      <c r="I9" s="30">
        <f t="shared" si="1"/>
        <v>20</v>
      </c>
      <c r="J9" s="30"/>
      <c r="K9" s="31">
        <f t="shared" si="2"/>
        <v>14</v>
      </c>
      <c r="L9" s="32">
        <f t="shared" si="3"/>
        <v>62.47</v>
      </c>
      <c r="M9" s="35" t="s">
        <v>291</v>
      </c>
      <c r="N9" s="36"/>
      <c r="O9" s="37"/>
    </row>
    <row r="10" spans="1:15" x14ac:dyDescent="0.25">
      <c r="A10" s="24">
        <v>43262</v>
      </c>
      <c r="B10" s="25" t="s">
        <v>26</v>
      </c>
      <c r="C10" s="26" t="s">
        <v>16</v>
      </c>
      <c r="D10" s="27" t="s">
        <v>14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80.64</v>
      </c>
      <c r="M10" s="33" t="s">
        <v>292</v>
      </c>
    </row>
    <row r="11" spans="1:15" x14ac:dyDescent="0.25">
      <c r="A11" s="24">
        <v>43263</v>
      </c>
      <c r="B11" s="27" t="s">
        <v>37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85.44</v>
      </c>
      <c r="M11" s="33" t="s">
        <v>293</v>
      </c>
    </row>
    <row r="12" spans="1:15" x14ac:dyDescent="0.25">
      <c r="A12" s="24">
        <v>43264</v>
      </c>
      <c r="B12" s="25" t="s">
        <v>36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91.25</v>
      </c>
      <c r="M12" s="33" t="s">
        <v>294</v>
      </c>
    </row>
    <row r="13" spans="1:15" x14ac:dyDescent="0.25">
      <c r="A13" s="24">
        <v>43265</v>
      </c>
      <c r="B13" s="27" t="s">
        <v>27</v>
      </c>
      <c r="C13" s="26" t="s">
        <v>28</v>
      </c>
      <c r="D13" s="27" t="s">
        <v>14</v>
      </c>
      <c r="E13" s="28">
        <v>3</v>
      </c>
      <c r="F13" s="28">
        <f t="shared" si="0"/>
        <v>3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7</v>
      </c>
      <c r="L13" s="32">
        <f t="shared" si="3"/>
        <v>98.25</v>
      </c>
      <c r="M13" s="33" t="s">
        <v>295</v>
      </c>
    </row>
    <row r="14" spans="1:15" x14ac:dyDescent="0.25">
      <c r="A14" s="39">
        <v>43268</v>
      </c>
      <c r="B14" s="25" t="s">
        <v>59</v>
      </c>
      <c r="C14" s="26" t="s">
        <v>13</v>
      </c>
      <c r="D14" s="27" t="s">
        <v>14</v>
      </c>
      <c r="E14" s="28">
        <v>42.718000000000004</v>
      </c>
      <c r="F14" s="28">
        <f t="shared" si="0"/>
        <v>42.718000000000004</v>
      </c>
      <c r="G14" s="27">
        <v>1</v>
      </c>
      <c r="H14" s="34">
        <v>70</v>
      </c>
      <c r="I14" s="30">
        <f t="shared" si="1"/>
        <v>70</v>
      </c>
      <c r="J14" s="30"/>
      <c r="K14" s="31">
        <f t="shared" si="2"/>
        <v>27.281999999999996</v>
      </c>
      <c r="L14" s="32">
        <f t="shared" si="3"/>
        <v>125.532</v>
      </c>
      <c r="M14" s="33" t="s">
        <v>296</v>
      </c>
    </row>
    <row r="15" spans="1:15" x14ac:dyDescent="0.25">
      <c r="A15" s="39">
        <v>43268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143.702</v>
      </c>
      <c r="M15" s="33" t="s">
        <v>297</v>
      </c>
    </row>
    <row r="16" spans="1:15" x14ac:dyDescent="0.25">
      <c r="A16" s="39">
        <v>43269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0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 t="shared" si="3"/>
        <v>161.87200000000001</v>
      </c>
      <c r="M16" s="33" t="s">
        <v>298</v>
      </c>
    </row>
    <row r="17" spans="1:15" x14ac:dyDescent="0.25">
      <c r="A17" s="39">
        <v>43269</v>
      </c>
      <c r="B17" s="27" t="s">
        <v>108</v>
      </c>
      <c r="C17" s="26" t="s">
        <v>109</v>
      </c>
      <c r="D17" s="27" t="s">
        <v>14</v>
      </c>
      <c r="E17" s="28">
        <v>4.5599999999999996</v>
      </c>
      <c r="F17" s="28">
        <f t="shared" si="0"/>
        <v>13.68</v>
      </c>
      <c r="G17" s="27">
        <v>3</v>
      </c>
      <c r="H17" s="34">
        <v>12</v>
      </c>
      <c r="I17" s="30">
        <f t="shared" si="1"/>
        <v>36</v>
      </c>
      <c r="J17" s="30"/>
      <c r="K17" s="31">
        <f t="shared" si="2"/>
        <v>22.32</v>
      </c>
      <c r="L17" s="32">
        <f t="shared" si="3"/>
        <v>184.19200000000001</v>
      </c>
      <c r="M17" s="33" t="s">
        <v>299</v>
      </c>
    </row>
    <row r="18" spans="1:15" x14ac:dyDescent="0.25">
      <c r="A18" s="39">
        <v>43269</v>
      </c>
      <c r="B18" s="25" t="s">
        <v>19</v>
      </c>
      <c r="C18" s="26" t="s">
        <v>20</v>
      </c>
      <c r="D18" s="27" t="s">
        <v>14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195.232</v>
      </c>
      <c r="M18" s="33" t="s">
        <v>299</v>
      </c>
    </row>
    <row r="19" spans="1:15" x14ac:dyDescent="0.25">
      <c r="A19" s="39">
        <v>43269</v>
      </c>
      <c r="B19" s="25" t="s">
        <v>300</v>
      </c>
      <c r="C19" s="26" t="s">
        <v>301</v>
      </c>
      <c r="D19" s="27" t="s">
        <v>18</v>
      </c>
      <c r="E19" s="28">
        <v>15.4</v>
      </c>
      <c r="F19" s="28">
        <f t="shared" si="0"/>
        <v>15.4</v>
      </c>
      <c r="G19" s="27">
        <v>1</v>
      </c>
      <c r="H19" s="34">
        <v>22</v>
      </c>
      <c r="I19" s="30">
        <f t="shared" si="1"/>
        <v>22</v>
      </c>
      <c r="J19" s="30"/>
      <c r="K19" s="31">
        <f t="shared" si="2"/>
        <v>6.6</v>
      </c>
      <c r="L19" s="32">
        <f t="shared" si="3"/>
        <v>201.83199999999999</v>
      </c>
      <c r="M19" s="33" t="s">
        <v>299</v>
      </c>
    </row>
    <row r="20" spans="1:15" x14ac:dyDescent="0.25">
      <c r="A20" s="39">
        <v>43270</v>
      </c>
      <c r="B20" s="27" t="s">
        <v>27</v>
      </c>
      <c r="C20" s="26" t="s">
        <v>28</v>
      </c>
      <c r="D20" s="27" t="s">
        <v>14</v>
      </c>
      <c r="E20" s="28">
        <v>3</v>
      </c>
      <c r="F20" s="28">
        <f t="shared" si="0"/>
        <v>6</v>
      </c>
      <c r="G20" s="27">
        <v>2</v>
      </c>
      <c r="H20" s="34">
        <v>10</v>
      </c>
      <c r="I20" s="30">
        <f t="shared" si="1"/>
        <v>20</v>
      </c>
      <c r="J20" s="30"/>
      <c r="K20" s="31">
        <f t="shared" si="2"/>
        <v>14</v>
      </c>
      <c r="L20" s="32">
        <f t="shared" si="3"/>
        <v>215.83199999999999</v>
      </c>
      <c r="M20" s="33" t="s">
        <v>302</v>
      </c>
    </row>
    <row r="21" spans="1:15" x14ac:dyDescent="0.25">
      <c r="A21" s="39">
        <v>43272</v>
      </c>
      <c r="B21" s="25" t="s">
        <v>19</v>
      </c>
      <c r="C21" s="26" t="s">
        <v>20</v>
      </c>
      <c r="D21" s="27" t="s">
        <v>14</v>
      </c>
      <c r="E21" s="28">
        <v>3.96</v>
      </c>
      <c r="F21" s="28">
        <f t="shared" si="0"/>
        <v>7.92</v>
      </c>
      <c r="G21" s="27">
        <v>2</v>
      </c>
      <c r="H21" s="34">
        <v>15</v>
      </c>
      <c r="I21" s="30">
        <f t="shared" si="1"/>
        <v>30</v>
      </c>
      <c r="J21" s="30"/>
      <c r="K21" s="31">
        <f t="shared" si="2"/>
        <v>22.08</v>
      </c>
      <c r="L21" s="32">
        <f t="shared" si="3"/>
        <v>237.91199999999998</v>
      </c>
      <c r="M21" s="33" t="s">
        <v>303</v>
      </c>
    </row>
    <row r="22" spans="1:15" x14ac:dyDescent="0.25">
      <c r="A22" s="39">
        <v>43274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ref="F22:F28" si="4">E22*G22</f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245.35199999999998</v>
      </c>
      <c r="M22" s="33" t="s">
        <v>304</v>
      </c>
    </row>
    <row r="23" spans="1:15" x14ac:dyDescent="0.25">
      <c r="A23" s="39">
        <v>43277</v>
      </c>
      <c r="B23" s="25" t="s">
        <v>300</v>
      </c>
      <c r="C23" s="26" t="s">
        <v>301</v>
      </c>
      <c r="D23" s="27" t="s">
        <v>18</v>
      </c>
      <c r="E23" s="28">
        <v>15.4</v>
      </c>
      <c r="F23" s="28">
        <f>E23*G23</f>
        <v>15.4</v>
      </c>
      <c r="G23" s="27">
        <v>1</v>
      </c>
      <c r="H23" s="34">
        <v>22</v>
      </c>
      <c r="I23" s="30">
        <f>H23*G23</f>
        <v>22</v>
      </c>
      <c r="J23" s="30"/>
      <c r="K23" s="31">
        <f>I23-F23</f>
        <v>6.6</v>
      </c>
      <c r="L23" s="32">
        <f>L22+K23</f>
        <v>251.95199999999997</v>
      </c>
      <c r="M23" s="33" t="s">
        <v>305</v>
      </c>
    </row>
    <row r="24" spans="1:15" x14ac:dyDescent="0.25">
      <c r="A24" s="39">
        <v>43277</v>
      </c>
      <c r="B24" s="27" t="s">
        <v>167</v>
      </c>
      <c r="C24" s="26" t="s">
        <v>17</v>
      </c>
      <c r="D24" s="27" t="s">
        <v>168</v>
      </c>
      <c r="E24" s="28">
        <v>3.5</v>
      </c>
      <c r="F24" s="28">
        <f>E24*G24</f>
        <v>7</v>
      </c>
      <c r="G24" s="27">
        <v>2</v>
      </c>
      <c r="H24" s="34">
        <v>5</v>
      </c>
      <c r="I24" s="30">
        <f>H24*G24</f>
        <v>10</v>
      </c>
      <c r="J24" s="30"/>
      <c r="K24" s="31">
        <f>I24-F24</f>
        <v>3</v>
      </c>
      <c r="L24" s="32">
        <f>L23+K24</f>
        <v>254.95199999999997</v>
      </c>
      <c r="M24" s="33" t="s">
        <v>306</v>
      </c>
    </row>
    <row r="25" spans="1:15" x14ac:dyDescent="0.25">
      <c r="A25" s="39">
        <v>43277</v>
      </c>
      <c r="B25" s="25" t="s">
        <v>105</v>
      </c>
      <c r="C25" s="26" t="s">
        <v>17</v>
      </c>
      <c r="D25" s="27" t="s">
        <v>25</v>
      </c>
      <c r="E25" s="28">
        <v>12</v>
      </c>
      <c r="F25" s="28">
        <f>E25*G25</f>
        <v>12</v>
      </c>
      <c r="G25" s="27">
        <v>1</v>
      </c>
      <c r="H25" s="34">
        <v>15</v>
      </c>
      <c r="I25" s="30">
        <f>H25*G25</f>
        <v>15</v>
      </c>
      <c r="J25" s="30"/>
      <c r="K25" s="31">
        <f>I25-F25</f>
        <v>3</v>
      </c>
      <c r="L25" s="32">
        <f>L24+K25</f>
        <v>257.952</v>
      </c>
      <c r="M25" s="33" t="s">
        <v>306</v>
      </c>
    </row>
    <row r="26" spans="1:15" x14ac:dyDescent="0.25">
      <c r="A26" s="39">
        <v>43278</v>
      </c>
      <c r="B26" s="25" t="s">
        <v>300</v>
      </c>
      <c r="C26" s="26" t="s">
        <v>301</v>
      </c>
      <c r="D26" s="27" t="s">
        <v>18</v>
      </c>
      <c r="E26" s="28">
        <v>15.4</v>
      </c>
      <c r="F26" s="28">
        <f>E26*G26</f>
        <v>15.4</v>
      </c>
      <c r="G26" s="27">
        <v>1</v>
      </c>
      <c r="H26" s="34">
        <v>22</v>
      </c>
      <c r="I26" s="30">
        <f>H26*G26</f>
        <v>22</v>
      </c>
      <c r="J26" s="30"/>
      <c r="K26" s="31">
        <f>I26-F26</f>
        <v>6.6</v>
      </c>
      <c r="L26" s="32">
        <f>L25+K26</f>
        <v>264.55200000000002</v>
      </c>
      <c r="M26" s="33" t="s">
        <v>307</v>
      </c>
    </row>
    <row r="27" spans="1:15" x14ac:dyDescent="0.25">
      <c r="A27" s="39">
        <v>43278</v>
      </c>
      <c r="B27" s="25" t="s">
        <v>26</v>
      </c>
      <c r="C27" s="26" t="s">
        <v>16</v>
      </c>
      <c r="D27" s="27" t="s">
        <v>14</v>
      </c>
      <c r="E27" s="28">
        <v>16.829999999999998</v>
      </c>
      <c r="F27" s="28">
        <f>E27*G27</f>
        <v>16.829999999999998</v>
      </c>
      <c r="G27" s="27">
        <v>1</v>
      </c>
      <c r="H27" s="34">
        <v>24.5</v>
      </c>
      <c r="I27" s="30">
        <f>H27*G27</f>
        <v>24.5</v>
      </c>
      <c r="J27" s="30"/>
      <c r="K27" s="31">
        <f>I27-F27</f>
        <v>7.6700000000000017</v>
      </c>
      <c r="L27" s="32">
        <f>L26+K27</f>
        <v>272.22200000000004</v>
      </c>
      <c r="M27" s="73" t="s">
        <v>308</v>
      </c>
      <c r="N27" s="71" t="s">
        <v>309</v>
      </c>
      <c r="O27" s="72"/>
    </row>
    <row r="28" spans="1:15" x14ac:dyDescent="0.25">
      <c r="A28" s="39">
        <v>43279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4"/>
        <v>16</v>
      </c>
      <c r="G28" s="27">
        <v>1</v>
      </c>
      <c r="H28" s="34">
        <v>20</v>
      </c>
      <c r="I28" s="30">
        <f t="shared" ref="I28" si="5">H28*G28</f>
        <v>20</v>
      </c>
      <c r="J28" s="30"/>
      <c r="K28" s="31">
        <f t="shared" ref="K28" si="6">I28-F28</f>
        <v>4</v>
      </c>
      <c r="L28" s="32">
        <f t="shared" ref="L28" si="7">L27+K28</f>
        <v>276.22200000000004</v>
      </c>
      <c r="M28" s="33" t="s">
        <v>310</v>
      </c>
    </row>
    <row r="29" spans="1:15" x14ac:dyDescent="0.25">
      <c r="A29" s="39">
        <v>43281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>E29*G29</f>
        <v>3</v>
      </c>
      <c r="G29" s="27">
        <v>1</v>
      </c>
      <c r="H29" s="34">
        <v>10</v>
      </c>
      <c r="I29" s="30">
        <f>H29*G29</f>
        <v>10</v>
      </c>
      <c r="J29" s="30"/>
      <c r="K29" s="31">
        <f>I29-F29</f>
        <v>7</v>
      </c>
      <c r="L29" s="32">
        <f>L28+K29</f>
        <v>283.22200000000004</v>
      </c>
      <c r="M29" s="33" t="s">
        <v>311</v>
      </c>
    </row>
    <row r="30" spans="1:15" x14ac:dyDescent="0.25">
      <c r="A30" s="39">
        <v>43281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>E30*G30</f>
        <v>4.1900000000000004</v>
      </c>
      <c r="G30" s="27">
        <v>1</v>
      </c>
      <c r="H30" s="34">
        <v>10</v>
      </c>
      <c r="I30" s="30">
        <f>H30*G30</f>
        <v>10</v>
      </c>
      <c r="J30" s="30"/>
      <c r="K30" s="31">
        <f>I30-F30</f>
        <v>5.81</v>
      </c>
      <c r="L30" s="32">
        <f>L29+K30</f>
        <v>289.03200000000004</v>
      </c>
      <c r="M30" s="33" t="s">
        <v>312</v>
      </c>
    </row>
    <row r="31" spans="1:15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315.46799999999996</v>
      </c>
      <c r="G31" s="47">
        <f>SUBTOTAL(9,G4:G30)</f>
        <v>33</v>
      </c>
      <c r="H31" s="48"/>
      <c r="I31" s="46">
        <f>SUBTOTAL(9,I4:I30)</f>
        <v>604.5</v>
      </c>
      <c r="J31" s="49">
        <f>SUBTOTAL(9,J4:J30)</f>
        <v>4.8</v>
      </c>
      <c r="K31" s="49">
        <f>SUBTOTAL(9,K4:K30)</f>
        <v>289.03200000000004</v>
      </c>
      <c r="L31" s="50"/>
    </row>
    <row r="32" spans="1:15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314</v>
      </c>
      <c r="C37" s="64">
        <v>21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141</v>
      </c>
      <c r="C38" s="64">
        <v>11.88</v>
      </c>
      <c r="D38" s="65">
        <v>45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248</v>
      </c>
      <c r="C39" s="64">
        <v>4.7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313</v>
      </c>
      <c r="C40" s="64">
        <v>18.239999999999998</v>
      </c>
      <c r="D40" s="65">
        <v>48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315</v>
      </c>
      <c r="C41" s="64">
        <v>84.15</v>
      </c>
      <c r="D41" s="65">
        <v>164.5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96</v>
      </c>
      <c r="C42" s="64">
        <v>42.72</v>
      </c>
      <c r="D42" s="65">
        <v>70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316</v>
      </c>
      <c r="C43" s="64">
        <v>8.3800000000000008</v>
      </c>
      <c r="D43" s="65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191.07000000000002</v>
      </c>
      <c r="D44" s="68">
        <f>SUM(D37:D43)</f>
        <v>437.5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257</v>
      </c>
      <c r="C48" s="69">
        <v>60</v>
      </c>
      <c r="D48" s="70">
        <v>75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B49" s="66" t="s">
        <v>38</v>
      </c>
      <c r="C49" s="67">
        <f>SUM(C48:C48)</f>
        <v>60</v>
      </c>
      <c r="D49" s="68">
        <f>SUM(D48:D48)</f>
        <v>75</v>
      </c>
    </row>
    <row r="51" spans="1:18" s="59" customFormat="1" x14ac:dyDescent="0.25">
      <c r="A51" s="12"/>
      <c r="B51" s="56" t="s">
        <v>18</v>
      </c>
      <c r="C51" s="57"/>
      <c r="D51" s="58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0" t="s">
        <v>39</v>
      </c>
      <c r="C52" s="61" t="s">
        <v>40</v>
      </c>
      <c r="D52" s="62" t="s">
        <v>41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43</v>
      </c>
      <c r="C53" s="64">
        <v>57.4</v>
      </c>
      <c r="D53" s="65">
        <v>82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6" t="s">
        <v>38</v>
      </c>
      <c r="C54" s="67">
        <f>SUM(C53:C53)</f>
        <v>57.4</v>
      </c>
      <c r="D54" s="68">
        <f>SUM(D53:D53)</f>
        <v>82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x14ac:dyDescent="0.25">
      <c r="B57" s="56" t="s">
        <v>168</v>
      </c>
      <c r="C57" s="57"/>
      <c r="D57" s="58"/>
    </row>
    <row r="58" spans="1:18" x14ac:dyDescent="0.25">
      <c r="B58" s="60" t="s">
        <v>39</v>
      </c>
      <c r="C58" s="61" t="s">
        <v>40</v>
      </c>
      <c r="D58" s="62" t="s">
        <v>41</v>
      </c>
    </row>
    <row r="59" spans="1:18" x14ac:dyDescent="0.25">
      <c r="B59" s="63" t="s">
        <v>206</v>
      </c>
      <c r="C59" s="64">
        <v>7</v>
      </c>
      <c r="D59" s="65">
        <v>10</v>
      </c>
    </row>
    <row r="60" spans="1:18" x14ac:dyDescent="0.25">
      <c r="B60" s="66" t="s">
        <v>38</v>
      </c>
      <c r="C60" s="67">
        <f>SUM(C59:C59)</f>
        <v>7</v>
      </c>
      <c r="D60" s="68">
        <f>SUM(D59:D59)</f>
        <v>10</v>
      </c>
    </row>
  </sheetData>
  <autoFilter ref="A3:L30" xr:uid="{00000000-0009-0000-0000-000005000000}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TIC Daily Merchandise January</vt:lpstr>
      <vt:lpstr>TIC Daily Merchandise February</vt:lpstr>
      <vt:lpstr>TIC Daily Merchandise March</vt:lpstr>
      <vt:lpstr>TIC Daily Merchandise April</vt:lpstr>
      <vt:lpstr>TIC Daily Merchandise May</vt:lpstr>
      <vt:lpstr>TIC Daily Merchandise June</vt:lpstr>
      <vt:lpstr>'TIC Daily Merchandise June'!Print_Area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2018-07-09T09:34:18Z</cp:lastPrinted>
  <dcterms:created xsi:type="dcterms:W3CDTF">2018-01-12T04:01:07Z</dcterms:created>
  <dcterms:modified xsi:type="dcterms:W3CDTF">2018-07-09T09:35:38Z</dcterms:modified>
</cp:coreProperties>
</file>