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0E7E759A-9020-4866-AC0A-E7E264A8B0F9}" xr6:coauthVersionLast="36" xr6:coauthVersionMax="36" xr10:uidLastSave="{00000000-0000-0000-0000-000000000000}"/>
  <bookViews>
    <workbookView xWindow="0" yWindow="0" windowWidth="20490" windowHeight="8955" firstSheet="4" activeTab="7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</sheets>
  <definedNames>
    <definedName name="_xlnm._FilterDatabase" localSheetId="3" hidden="1">'TIC Daily Merchandise April'!$A$3:$L$40</definedName>
    <definedName name="_xlnm._FilterDatabase" localSheetId="7" hidden="1">'TIC Daily Merchandise August'!$A$3:$L$57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6" hidden="1">'TIC Daily Merchandise July'!$A$3:$L$32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Print_Area" localSheetId="7">'TIC Daily Merchandise August'!$A$1:$M$58</definedName>
    <definedName name="_xlnm.Print_Titles" localSheetId="7">'TIC Daily Merchandise August'!$1:$3</definedName>
  </definedNames>
  <calcPr calcId="162913"/>
</workbook>
</file>

<file path=xl/calcChain.xml><?xml version="1.0" encoding="utf-8"?>
<calcChain xmlns="http://schemas.openxmlformats.org/spreadsheetml/2006/main">
  <c r="D88" i="8" l="1"/>
  <c r="G58" i="8"/>
  <c r="C88" i="8" l="1"/>
  <c r="D124" i="8"/>
  <c r="C124" i="8"/>
  <c r="D118" i="8" l="1"/>
  <c r="C118" i="8"/>
  <c r="D94" i="8" l="1"/>
  <c r="C94" i="8"/>
  <c r="D112" i="8"/>
  <c r="C112" i="8"/>
  <c r="C106" i="8" l="1"/>
  <c r="D106" i="8"/>
  <c r="D100" i="8" l="1"/>
  <c r="C100" i="8"/>
  <c r="D70" i="8" l="1"/>
  <c r="C70" i="8"/>
  <c r="D82" i="8" l="1"/>
  <c r="C82" i="8"/>
  <c r="D76" i="8" l="1"/>
  <c r="C76" i="8"/>
  <c r="I57" i="8" l="1"/>
  <c r="I56" i="8"/>
  <c r="I55" i="8"/>
  <c r="I54" i="8"/>
  <c r="I53" i="8"/>
  <c r="I52" i="8"/>
  <c r="I51" i="8"/>
  <c r="I50" i="8"/>
  <c r="F57" i="8"/>
  <c r="F56" i="8"/>
  <c r="F55" i="8"/>
  <c r="F54" i="8"/>
  <c r="F53" i="8"/>
  <c r="F52" i="8"/>
  <c r="F51" i="8"/>
  <c r="F50" i="8"/>
  <c r="K56" i="8" l="1"/>
  <c r="K53" i="8"/>
  <c r="K52" i="8"/>
  <c r="K57" i="8"/>
  <c r="K50" i="8"/>
  <c r="K51" i="8"/>
  <c r="K55" i="8"/>
  <c r="K54" i="8"/>
  <c r="I49" i="8"/>
  <c r="F49" i="8"/>
  <c r="F48" i="8"/>
  <c r="K49" i="8" l="1"/>
  <c r="I29" i="8"/>
  <c r="I18" i="8"/>
  <c r="F18" i="8"/>
  <c r="K18" i="8" l="1"/>
  <c r="F39" i="8" l="1"/>
  <c r="I39" i="8"/>
  <c r="K39" i="8" l="1"/>
  <c r="I48" i="8"/>
  <c r="K48" i="8" s="1"/>
  <c r="I47" i="8"/>
  <c r="F47" i="8"/>
  <c r="I46" i="8"/>
  <c r="F46" i="8"/>
  <c r="I45" i="8"/>
  <c r="F45" i="8"/>
  <c r="I44" i="8"/>
  <c r="F44" i="8"/>
  <c r="K47" i="8" l="1"/>
  <c r="K46" i="8"/>
  <c r="K44" i="8"/>
  <c r="K45" i="8"/>
  <c r="I43" i="8"/>
  <c r="F43" i="8"/>
  <c r="I42" i="8"/>
  <c r="F42" i="8"/>
  <c r="I41" i="8"/>
  <c r="F41" i="8"/>
  <c r="I40" i="8"/>
  <c r="F40" i="8"/>
  <c r="I38" i="8"/>
  <c r="K38" i="8" s="1"/>
  <c r="I37" i="8"/>
  <c r="F37" i="8"/>
  <c r="I36" i="8"/>
  <c r="F36" i="8"/>
  <c r="K37" i="8" l="1"/>
  <c r="K40" i="8"/>
  <c r="K42" i="8"/>
  <c r="K36" i="8"/>
  <c r="K41" i="8"/>
  <c r="K43" i="8"/>
  <c r="I35" i="8"/>
  <c r="F35" i="8"/>
  <c r="I34" i="8"/>
  <c r="F34" i="8"/>
  <c r="I33" i="8"/>
  <c r="F33" i="8"/>
  <c r="K33" i="8" l="1"/>
  <c r="K35" i="8"/>
  <c r="K34" i="8"/>
  <c r="I32" i="8" l="1"/>
  <c r="F32" i="8"/>
  <c r="I31" i="8"/>
  <c r="F31" i="8"/>
  <c r="I30" i="8"/>
  <c r="F30" i="8"/>
  <c r="F29" i="8"/>
  <c r="K29" i="8" s="1"/>
  <c r="I28" i="8"/>
  <c r="F28" i="8"/>
  <c r="K31" i="8" l="1"/>
  <c r="K28" i="8"/>
  <c r="K30" i="8"/>
  <c r="K32" i="8"/>
  <c r="I27" i="8"/>
  <c r="I26" i="8"/>
  <c r="I25" i="8"/>
  <c r="F26" i="8"/>
  <c r="F25" i="8"/>
  <c r="I24" i="8"/>
  <c r="F24" i="8"/>
  <c r="I23" i="8"/>
  <c r="F23" i="8"/>
  <c r="K24" i="8" l="1"/>
  <c r="K26" i="8"/>
  <c r="K25" i="8"/>
  <c r="K23" i="8"/>
  <c r="I22" i="8"/>
  <c r="F22" i="8"/>
  <c r="I21" i="8"/>
  <c r="F21" i="8"/>
  <c r="I20" i="8"/>
  <c r="F20" i="8"/>
  <c r="I19" i="8"/>
  <c r="F19" i="8"/>
  <c r="I17" i="8"/>
  <c r="F17" i="8"/>
  <c r="I16" i="8"/>
  <c r="F16" i="8"/>
  <c r="K16" i="8" s="1"/>
  <c r="I15" i="8"/>
  <c r="F15" i="8"/>
  <c r="I14" i="8"/>
  <c r="F14" i="8"/>
  <c r="I13" i="8"/>
  <c r="F13" i="8"/>
  <c r="K19" i="8" l="1"/>
  <c r="K13" i="8"/>
  <c r="K15" i="8"/>
  <c r="K20" i="8"/>
  <c r="K22" i="8"/>
  <c r="K14" i="8"/>
  <c r="K17" i="8"/>
  <c r="K21" i="8"/>
  <c r="I12" i="8"/>
  <c r="F12" i="8"/>
  <c r="I11" i="8"/>
  <c r="F11" i="8"/>
  <c r="I10" i="8"/>
  <c r="K12" i="8" l="1"/>
  <c r="K11" i="8"/>
  <c r="I9" i="8"/>
  <c r="F9" i="8"/>
  <c r="I8" i="8"/>
  <c r="F8" i="8"/>
  <c r="I7" i="8"/>
  <c r="F7" i="8"/>
  <c r="I6" i="8"/>
  <c r="F6" i="8"/>
  <c r="I5" i="8"/>
  <c r="F5" i="8"/>
  <c r="F4" i="8"/>
  <c r="I4" i="8"/>
  <c r="F10" i="8"/>
  <c r="K10" i="8" s="1"/>
  <c r="F27" i="8"/>
  <c r="J58" i="8"/>
  <c r="F58" i="8" l="1"/>
  <c r="I58" i="8"/>
  <c r="K5" i="8"/>
  <c r="K7" i="8"/>
  <c r="K9" i="8"/>
  <c r="K4" i="8"/>
  <c r="K6" i="8"/>
  <c r="K8" i="8"/>
  <c r="K27" i="8"/>
  <c r="D74" i="7"/>
  <c r="C74" i="7"/>
  <c r="G33" i="7"/>
  <c r="K58" i="8" l="1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D68" i="7"/>
  <c r="C68" i="7"/>
  <c r="D62" i="7"/>
  <c r="C62" i="7"/>
  <c r="L19" i="8" l="1"/>
  <c r="L20" i="8" s="1"/>
  <c r="L21" i="8" s="1"/>
  <c r="L22" i="8" s="1"/>
  <c r="L23" i="8" s="1"/>
  <c r="L24" i="8" s="1"/>
  <c r="L25" i="8" s="1"/>
  <c r="L26" i="8" s="1"/>
  <c r="L18" i="8"/>
  <c r="D56" i="7"/>
  <c r="C56" i="7"/>
  <c r="D51" i="7"/>
  <c r="C51" i="7"/>
  <c r="L27" i="8" l="1"/>
  <c r="L28" i="8" s="1"/>
  <c r="L29" i="8" s="1"/>
  <c r="L30" i="8" s="1"/>
  <c r="L31" i="8" s="1"/>
  <c r="L32" i="8" s="1"/>
  <c r="L33" i="8" s="1"/>
  <c r="L34" i="8" s="1"/>
  <c r="L35" i="8" s="1"/>
  <c r="L36" i="8" s="1"/>
  <c r="D45" i="7"/>
  <c r="C45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I5" i="7"/>
  <c r="L37" i="8" l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K5" i="7"/>
  <c r="I32" i="7" l="1"/>
  <c r="K32" i="7" s="1"/>
  <c r="I31" i="7"/>
  <c r="K31" i="7" s="1"/>
  <c r="I30" i="7"/>
  <c r="K30" i="7" s="1"/>
  <c r="I29" i="7"/>
  <c r="K29" i="7" s="1"/>
  <c r="I28" i="7" l="1"/>
  <c r="I27" i="7"/>
  <c r="K27" i="7" s="1"/>
  <c r="I26" i="7"/>
  <c r="I25" i="7"/>
  <c r="I24" i="7"/>
  <c r="I23" i="7"/>
  <c r="K23" i="7" s="1"/>
  <c r="I22" i="7"/>
  <c r="I21" i="7"/>
  <c r="K21" i="7" s="1"/>
  <c r="K25" i="7" l="1"/>
  <c r="K26" i="7"/>
  <c r="K22" i="7"/>
  <c r="K24" i="7"/>
  <c r="K28" i="7"/>
  <c r="I20" i="7"/>
  <c r="K20" i="7" l="1"/>
  <c r="I19" i="7"/>
  <c r="I18" i="7"/>
  <c r="F18" i="7"/>
  <c r="I17" i="7"/>
  <c r="K17" i="7" s="1"/>
  <c r="I16" i="7"/>
  <c r="K16" i="7" s="1"/>
  <c r="I15" i="7"/>
  <c r="K15" i="7" s="1"/>
  <c r="I14" i="7"/>
  <c r="I13" i="7"/>
  <c r="K13" i="7" s="1"/>
  <c r="I12" i="7"/>
  <c r="K12" i="7" s="1"/>
  <c r="I11" i="7"/>
  <c r="K11" i="7" s="1"/>
  <c r="I10" i="7"/>
  <c r="I9" i="7"/>
  <c r="K9" i="7" s="1"/>
  <c r="I8" i="7"/>
  <c r="K8" i="7" s="1"/>
  <c r="I7" i="7"/>
  <c r="K7" i="7" s="1"/>
  <c r="I6" i="7"/>
  <c r="I4" i="7"/>
  <c r="F4" i="7"/>
  <c r="F33" i="7" s="1"/>
  <c r="J33" i="7"/>
  <c r="I33" i="7" l="1"/>
  <c r="K10" i="7"/>
  <c r="K14" i="7"/>
  <c r="K18" i="7"/>
  <c r="K6" i="7"/>
  <c r="K4" i="7"/>
  <c r="K19" i="7"/>
  <c r="D54" i="6"/>
  <c r="D60" i="6"/>
  <c r="C60" i="6"/>
  <c r="C54" i="6"/>
  <c r="G31" i="6"/>
  <c r="L4" i="7" l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C44" i="6"/>
  <c r="D44" i="6"/>
  <c r="D49" i="6" l="1"/>
  <c r="C49" i="6"/>
  <c r="I30" i="6" l="1"/>
  <c r="F30" i="6"/>
  <c r="I29" i="6"/>
  <c r="F29" i="6"/>
  <c r="K29" i="6" l="1"/>
  <c r="K30" i="6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K17" i="6" l="1"/>
  <c r="F31" i="6"/>
  <c r="I31" i="6"/>
  <c r="K9" i="6"/>
  <c r="K11" i="6"/>
  <c r="K13" i="6"/>
  <c r="K15" i="6"/>
  <c r="K16" i="6"/>
  <c r="K4" i="6"/>
  <c r="K18" i="6"/>
  <c r="K8" i="6"/>
  <c r="K5" i="6"/>
  <c r="K6" i="6"/>
  <c r="K7" i="6"/>
  <c r="K10" i="6"/>
  <c r="K12" i="6"/>
  <c r="K14" i="6"/>
  <c r="K28" i="6"/>
  <c r="L4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G25" i="5"/>
  <c r="D60" i="5"/>
  <c r="C60" i="5"/>
  <c r="C36" i="5"/>
  <c r="D66" i="5" l="1"/>
  <c r="C66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F5" i="4"/>
  <c r="I5" i="4"/>
  <c r="I6" i="4"/>
  <c r="F6" i="4"/>
  <c r="K6" i="4" s="1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K26" i="4" s="1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F42" i="3"/>
  <c r="K42" i="3" s="1"/>
  <c r="I42" i="3"/>
  <c r="I43" i="3"/>
  <c r="F43" i="3"/>
  <c r="F44" i="3"/>
  <c r="I44" i="3"/>
  <c r="F45" i="3"/>
  <c r="I45" i="3"/>
  <c r="F46" i="3"/>
  <c r="I46" i="3"/>
  <c r="K46" i="3" s="1"/>
  <c r="I27" i="3"/>
  <c r="I28" i="3"/>
  <c r="K28" i="3" s="1"/>
  <c r="I29" i="3"/>
  <c r="I30" i="3"/>
  <c r="I31" i="3"/>
  <c r="I32" i="3"/>
  <c r="K32" i="3" s="1"/>
  <c r="I33" i="3"/>
  <c r="I34" i="3"/>
  <c r="I35" i="3"/>
  <c r="I36" i="3"/>
  <c r="K36" i="3" s="1"/>
  <c r="I37" i="3"/>
  <c r="I38" i="3"/>
  <c r="I39" i="3"/>
  <c r="I40" i="3"/>
  <c r="F27" i="3"/>
  <c r="F28" i="3"/>
  <c r="F29" i="3"/>
  <c r="K29" i="3" s="1"/>
  <c r="F30" i="3"/>
  <c r="F31" i="3"/>
  <c r="F32" i="3"/>
  <c r="F33" i="3"/>
  <c r="K33" i="3" s="1"/>
  <c r="F34" i="3"/>
  <c r="K34" i="3" s="1"/>
  <c r="F35" i="3"/>
  <c r="F36" i="3"/>
  <c r="F37" i="3"/>
  <c r="K37" i="3" s="1"/>
  <c r="F38" i="3"/>
  <c r="K38" i="3" s="1"/>
  <c r="F39" i="3"/>
  <c r="F40" i="3"/>
  <c r="D79" i="3"/>
  <c r="C79" i="3"/>
  <c r="D73" i="3"/>
  <c r="C73" i="3"/>
  <c r="D62" i="3"/>
  <c r="C62" i="3"/>
  <c r="J49" i="3"/>
  <c r="G49" i="3"/>
  <c r="I48" i="3"/>
  <c r="F48" i="3"/>
  <c r="I47" i="3"/>
  <c r="F47" i="3"/>
  <c r="I26" i="3"/>
  <c r="F26" i="3"/>
  <c r="I25" i="3"/>
  <c r="F25" i="3"/>
  <c r="I24" i="3"/>
  <c r="F24" i="3"/>
  <c r="K24" i="3" s="1"/>
  <c r="I23" i="3"/>
  <c r="F23" i="3"/>
  <c r="K23" i="3" s="1"/>
  <c r="I22" i="3"/>
  <c r="F22" i="3"/>
  <c r="K22" i="3" s="1"/>
  <c r="I21" i="3"/>
  <c r="F21" i="3"/>
  <c r="K21" i="3" s="1"/>
  <c r="I20" i="3"/>
  <c r="F20" i="3"/>
  <c r="I19" i="3"/>
  <c r="F19" i="3"/>
  <c r="I18" i="3"/>
  <c r="F18" i="3"/>
  <c r="K18" i="3" s="1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K8" i="3" s="1"/>
  <c r="I7" i="3"/>
  <c r="F7" i="3"/>
  <c r="K7" i="3" s="1"/>
  <c r="I6" i="3"/>
  <c r="F6" i="3"/>
  <c r="K6" i="3" s="1"/>
  <c r="I5" i="3"/>
  <c r="F5" i="3"/>
  <c r="K5" i="3" s="1"/>
  <c r="I4" i="3"/>
  <c r="F4" i="3"/>
  <c r="F49" i="3" s="1"/>
  <c r="K39" i="3"/>
  <c r="K35" i="3"/>
  <c r="K31" i="3"/>
  <c r="K30" i="3"/>
  <c r="K27" i="3"/>
  <c r="K20" i="3"/>
  <c r="K13" i="3"/>
  <c r="K25" i="3"/>
  <c r="K47" i="3"/>
  <c r="K19" i="3"/>
  <c r="K17" i="3"/>
  <c r="D62" i="2"/>
  <c r="C62" i="2"/>
  <c r="D55" i="2"/>
  <c r="C55" i="2"/>
  <c r="D49" i="2"/>
  <c r="C49" i="2"/>
  <c r="D44" i="2"/>
  <c r="C44" i="2"/>
  <c r="J31" i="2"/>
  <c r="G31" i="2"/>
  <c r="I30" i="2"/>
  <c r="F30" i="2"/>
  <c r="K30" i="2" s="1"/>
  <c r="I29" i="2"/>
  <c r="F29" i="2"/>
  <c r="I28" i="2"/>
  <c r="F28" i="2"/>
  <c r="I27" i="2"/>
  <c r="F27" i="2"/>
  <c r="I26" i="2"/>
  <c r="F26" i="2"/>
  <c r="K26" i="2" s="1"/>
  <c r="I25" i="2"/>
  <c r="F25" i="2"/>
  <c r="I24" i="2"/>
  <c r="F24" i="2"/>
  <c r="K24" i="2" s="1"/>
  <c r="I23" i="2"/>
  <c r="F23" i="2"/>
  <c r="K23" i="2" s="1"/>
  <c r="I22" i="2"/>
  <c r="F22" i="2"/>
  <c r="I21" i="2"/>
  <c r="F21" i="2"/>
  <c r="I20" i="2"/>
  <c r="F20" i="2"/>
  <c r="I19" i="2"/>
  <c r="F19" i="2"/>
  <c r="I18" i="2"/>
  <c r="F18" i="2"/>
  <c r="K18" i="2" s="1"/>
  <c r="I17" i="2"/>
  <c r="F17" i="2"/>
  <c r="I16" i="2"/>
  <c r="F16" i="2"/>
  <c r="K16" i="2" s="1"/>
  <c r="I15" i="2"/>
  <c r="F15" i="2"/>
  <c r="I14" i="2"/>
  <c r="F14" i="2"/>
  <c r="K14" i="2" s="1"/>
  <c r="I13" i="2"/>
  <c r="F13" i="2"/>
  <c r="I12" i="2"/>
  <c r="F12" i="2"/>
  <c r="I11" i="2"/>
  <c r="F11" i="2"/>
  <c r="I10" i="2"/>
  <c r="F10" i="2"/>
  <c r="I9" i="2"/>
  <c r="F9" i="2"/>
  <c r="I8" i="2"/>
  <c r="F8" i="2"/>
  <c r="K8" i="2" s="1"/>
  <c r="I7" i="2"/>
  <c r="F7" i="2"/>
  <c r="I6" i="2"/>
  <c r="F6" i="2"/>
  <c r="K6" i="2" s="1"/>
  <c r="I5" i="2"/>
  <c r="F5" i="2"/>
  <c r="I4" i="2"/>
  <c r="F4" i="2"/>
  <c r="K29" i="2"/>
  <c r="K10" i="2"/>
  <c r="K22" i="2"/>
  <c r="K4" i="2"/>
  <c r="L4" i="2" s="1"/>
  <c r="D70" i="1"/>
  <c r="C70" i="1"/>
  <c r="I41" i="1"/>
  <c r="I42" i="1"/>
  <c r="K42" i="1" s="1"/>
  <c r="F41" i="1"/>
  <c r="K41" i="1" s="1"/>
  <c r="F42" i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I38" i="1"/>
  <c r="F38" i="1"/>
  <c r="I37" i="1"/>
  <c r="K37" i="1" s="1"/>
  <c r="F37" i="1"/>
  <c r="I36" i="1"/>
  <c r="F36" i="1"/>
  <c r="I35" i="1"/>
  <c r="K35" i="1" s="1"/>
  <c r="F35" i="1"/>
  <c r="I34" i="1"/>
  <c r="F34" i="1"/>
  <c r="I33" i="1"/>
  <c r="K33" i="1" s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I27" i="1"/>
  <c r="K27" i="1" s="1"/>
  <c r="F27" i="1"/>
  <c r="I26" i="1"/>
  <c r="F26" i="1"/>
  <c r="I25" i="1"/>
  <c r="F25" i="1"/>
  <c r="I24" i="1"/>
  <c r="F24" i="1"/>
  <c r="I23" i="1"/>
  <c r="F23" i="1"/>
  <c r="I22" i="1"/>
  <c r="F22" i="1"/>
  <c r="I21" i="1"/>
  <c r="K21" i="1" s="1"/>
  <c r="F21" i="1"/>
  <c r="I20" i="1"/>
  <c r="K20" i="1" s="1"/>
  <c r="F20" i="1"/>
  <c r="I19" i="1"/>
  <c r="K19" i="1" s="1"/>
  <c r="F19" i="1"/>
  <c r="I18" i="1"/>
  <c r="F18" i="1"/>
  <c r="I17" i="1"/>
  <c r="K17" i="1" s="1"/>
  <c r="F17" i="1"/>
  <c r="I16" i="1"/>
  <c r="F16" i="1"/>
  <c r="I15" i="1"/>
  <c r="F15" i="1"/>
  <c r="I14" i="1"/>
  <c r="F14" i="1"/>
  <c r="I13" i="1"/>
  <c r="K13" i="1" s="1"/>
  <c r="F13" i="1"/>
  <c r="I12" i="1"/>
  <c r="F12" i="1"/>
  <c r="I11" i="1"/>
  <c r="K11" i="1" s="1"/>
  <c r="F11" i="1"/>
  <c r="I10" i="1"/>
  <c r="K10" i="1" s="1"/>
  <c r="F10" i="1"/>
  <c r="I9" i="1"/>
  <c r="K9" i="1" s="1"/>
  <c r="F9" i="1"/>
  <c r="I8" i="1"/>
  <c r="F8" i="1"/>
  <c r="I7" i="1"/>
  <c r="F7" i="1"/>
  <c r="I6" i="1"/>
  <c r="F6" i="1"/>
  <c r="I5" i="1"/>
  <c r="K5" i="1" s="1"/>
  <c r="F5" i="1"/>
  <c r="I4" i="1"/>
  <c r="F4" i="1"/>
  <c r="K25" i="1"/>
  <c r="K39" i="1"/>
  <c r="K23" i="1"/>
  <c r="K15" i="1"/>
  <c r="K7" i="1"/>
  <c r="K12" i="1"/>
  <c r="K16" i="1"/>
  <c r="K18" i="1"/>
  <c r="K24" i="1"/>
  <c r="K26" i="1"/>
  <c r="K28" i="1"/>
  <c r="K30" i="1"/>
  <c r="K32" i="1"/>
  <c r="K34" i="1"/>
  <c r="K36" i="1"/>
  <c r="K38" i="1"/>
  <c r="K22" i="1"/>
  <c r="K40" i="1"/>
  <c r="K4" i="1"/>
  <c r="L4" i="1" s="1"/>
  <c r="F43" i="1" l="1"/>
  <c r="K6" i="1"/>
  <c r="K8" i="1"/>
  <c r="K14" i="1"/>
  <c r="K12" i="2"/>
  <c r="K20" i="2"/>
  <c r="K28" i="2"/>
  <c r="K4" i="3"/>
  <c r="L4" i="3" s="1"/>
  <c r="K10" i="3"/>
  <c r="K12" i="3"/>
  <c r="K14" i="3"/>
  <c r="K16" i="3"/>
  <c r="K26" i="3"/>
  <c r="K48" i="3"/>
  <c r="K43" i="3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I43" i="1"/>
  <c r="F31" i="2"/>
  <c r="K40" i="3"/>
  <c r="K19" i="2"/>
  <c r="I49" i="3"/>
  <c r="K9" i="3"/>
  <c r="K11" i="3"/>
  <c r="K15" i="3"/>
  <c r="K11" i="2"/>
  <c r="K45" i="3"/>
  <c r="K4" i="4"/>
  <c r="I31" i="2"/>
  <c r="K7" i="2"/>
  <c r="K9" i="2"/>
  <c r="K13" i="2"/>
  <c r="K15" i="2"/>
  <c r="K17" i="2"/>
  <c r="K25" i="2"/>
  <c r="K27" i="2"/>
  <c r="K39" i="4"/>
  <c r="K37" i="4"/>
  <c r="K35" i="4"/>
  <c r="K34" i="4"/>
  <c r="K30" i="4"/>
  <c r="K18" i="4"/>
  <c r="K16" i="4"/>
  <c r="K14" i="4"/>
  <c r="K12" i="4"/>
  <c r="K10" i="4"/>
  <c r="K8" i="4"/>
  <c r="K7" i="4"/>
  <c r="K44" i="3"/>
  <c r="K49" i="3" s="1"/>
  <c r="K41" i="3"/>
  <c r="K21" i="2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5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40" i="4"/>
  <c r="K32" i="4"/>
  <c r="K24" i="4"/>
  <c r="K25" i="4"/>
  <c r="K17" i="4"/>
  <c r="K36" i="4"/>
  <c r="K13" i="4"/>
  <c r="K5" i="4"/>
  <c r="L4" i="4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K43" i="1" l="1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31" i="2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25" i="5" l="1"/>
  <c r="K33" i="7"/>
  <c r="K3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<sst xmlns="http://schemas.openxmlformats.org/spreadsheetml/2006/main" count="1592" uniqueCount="395">
  <si>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</si>
  <si>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</si>
  <si>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</si>
  <si>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</si>
  <si>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</si>
  <si>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</si>
  <si>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</si>
  <si>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</si>
  <si>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</si>
  <si>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</si>
  <si>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</si>
  <si>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</si>
  <si>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</si>
  <si>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</si>
  <si>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</si>
  <si>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</si>
  <si>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</si>
  <si>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</si>
  <si>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</si>
  <si>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</si>
  <si>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</si>
  <si>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</si>
  <si>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</si>
  <si>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</si>
  <si>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</si>
  <si>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</si>
  <si>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</si>
  <si>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</si>
  <si>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</si>
  <si>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</si>
  <si>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</si>
  <si>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</si>
  <si>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</si>
  <si>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</si>
  <si>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</si>
  <si>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</si>
  <si>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</si>
  <si>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</si>
  <si>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</si>
  <si>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</si>
  <si>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</si>
  <si>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</si>
  <si>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</si>
  <si>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</si>
  <si>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</si>
  <si>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</si>
  <si>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</si>
  <si>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</si>
  <si>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</si>
  <si>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</si>
  <si>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</si>
  <si>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</si>
  <si>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</si>
  <si>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</si>
  <si>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</si>
  <si>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</si>
  <si>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</si>
  <si>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</si>
  <si>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</si>
  <si>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</si>
  <si>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</si>
  <si>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</si>
  <si>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</si>
  <si>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</si>
  <si>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</si>
  <si>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</si>
  <si>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</si>
  <si>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</si>
  <si>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</si>
  <si>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</si>
  <si>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</si>
  <si>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</si>
  <si>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</si>
  <si>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</si>
  <si>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</si>
  <si>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</si>
  <si>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</si>
  <si>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</si>
  <si>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</si>
  <si>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</si>
  <si>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</si>
  <si>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</si>
  <si>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</si>
  <si>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</si>
  <si>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</si>
  <si>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</si>
  <si>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</si>
  <si>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</si>
  <si>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</si>
  <si>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</si>
  <si>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</si>
  <si>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</si>
  <si>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</si>
  <si>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</si>
  <si>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</si>
  <si>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</si>
  <si>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</si>
  <si>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</si>
  <si>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</si>
  <si>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</si>
  <si>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</si>
  <si>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</si>
  <si>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</si>
  <si>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</si>
  <si>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</si>
  <si>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</si>
  <si>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</si>
  <si>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</si>
  <si>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</si>
  <si>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</si>
  <si>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</si>
  <si>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</si>
  <si>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</si>
  <si>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</si>
  <si>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</si>
  <si>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</si>
  <si>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</si>
  <si>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</si>
  <si>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</si>
  <si>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</si>
  <si>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</si>
  <si>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</si>
  <si>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</si>
  <si>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</si>
  <si>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</si>
  <si>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</si>
  <si>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</si>
  <si>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</si>
  <si>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</si>
  <si>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</si>
  <si>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</si>
  <si>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</si>
  <si>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</si>
  <si>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</si>
  <si>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</si>
  <si>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</si>
  <si>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</si>
  <si>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</si>
  <si>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</si>
  <si>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</si>
  <si>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</si>
  <si>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</si>
  <si>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</si>
  <si>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</si>
  <si>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</si>
  <si>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</si>
  <si>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</si>
  <si>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</si>
  <si>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</si>
  <si>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</si>
  <si>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</si>
  <si>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</si>
  <si>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</si>
  <si>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</si>
  <si>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</si>
  <si>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</si>
  <si>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</si>
  <si>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</si>
  <si>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</si>
  <si>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</si>
  <si>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</si>
  <si>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</si>
  <si>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</si>
  <si>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</si>
  <si>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</si>
  <si>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</si>
  <si>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</si>
  <si>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</si>
  <si>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</si>
  <si>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</si>
  <si>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</si>
  <si>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</si>
  <si>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</si>
  <si>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</si>
  <si>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</si>
  <si>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</si>
  <si>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</si>
  <si>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</si>
  <si>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</si>
  <si>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</si>
  <si>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</si>
  <si>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</si>
  <si>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</si>
  <si>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</si>
  <si>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</si>
  <si>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</si>
  <si>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</si>
  <si>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</si>
  <si>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</si>
  <si>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</si>
  <si>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</si>
  <si>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</si>
  <si>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</si>
  <si>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</si>
  <si>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</si>
  <si>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</si>
  <si>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</si>
  <si>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</si>
  <si>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</si>
  <si>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</si>
  <si>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</si>
  <si>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</si>
  <si>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</si>
  <si>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</si>
  <si>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</si>
  <si>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</si>
  <si>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</si>
  <si>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</si>
  <si>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</si>
  <si>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</si>
  <si>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</si>
  <si>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</si>
  <si>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</si>
  <si>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</si>
  <si>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</si>
  <si>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</si>
  <si>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</si>
  <si>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</si>
  <si>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</si>
  <si>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</si>
  <si>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</si>
  <si>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</si>
  <si>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</si>
  <si>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</si>
  <si>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</si>
  <si>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</si>
  <si>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</si>
  <si>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</si>
  <si>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</si>
  <si>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</si>
  <si>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</si>
  <si>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</si>
  <si>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</si>
  <si>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</si>
  <si>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</si>
  <si>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</si>
  <si>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</si>
  <si>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</si>
  <si>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</si>
  <si>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</si>
  <si>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</si>
  <si>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</si>
  <si>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</si>
  <si>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</si>
  <si>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</si>
  <si>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</si>
  <si>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</si>
  <si>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</si>
  <si>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</si>
  <si>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</si>
  <si>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</si>
  <si>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</si>
  <si>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</si>
  <si>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</si>
  <si>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</si>
  <si>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</si>
  <si>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</si>
  <si>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</si>
  <si>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</si>
  <si>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</si>
  <si>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</si>
  <si>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</si>
  <si>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</si>
  <si>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</si>
  <si>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</si>
  <si>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</si>
  <si>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</si>
  <si>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</si>
  <si>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</si>
  <si>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</si>
  <si>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</si>
  <si>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</si>
  <si>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</si>
  <si>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</si>
  <si>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</si>
  <si>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</si>
  <si>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</si>
  <si>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</si>
  <si>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</si>
  <si>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</si>
  <si>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</si>
  <si>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</si>
  <si>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</si>
  <si>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</si>
  <si>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</si>
  <si>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</si>
  <si>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</si>
  <si>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</si>
  <si>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</si>
  <si>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</si>
  <si>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</si>
  <si>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</si>
  <si>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</si>
  <si>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</si>
  <si>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</si>
  <si>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</si>
  <si>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</si>
  <si>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</si>
  <si>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</si>
  <si>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</si>
  <si>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</si>
  <si>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</si>
  <si>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</si>
  <si>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</si>
  <si>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</si>
  <si>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</si>
  <si>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</si>
  <si>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</si>
  <si>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</si>
  <si>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</si>
  <si>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</si>
  <si>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</si>
  <si>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</si>
  <si>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</si>
  <si>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</si>
  <si>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</si>
  <si>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</si>
  <si>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2018</t>
    </r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</si>
  <si>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</si>
  <si>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</si>
  <si>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</si>
  <si>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</si>
  <si>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</si>
  <si>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</si>
  <si>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</si>
  <si>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</si>
  <si>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KakiCreation</t>
  </si>
  <si>
    <t>001988</t>
  </si>
  <si>
    <t>001989</t>
  </si>
  <si>
    <t>001990</t>
  </si>
  <si>
    <t>001991</t>
  </si>
  <si>
    <t>001992</t>
  </si>
  <si>
    <t>001993</t>
  </si>
  <si>
    <t xml:space="preserve">The little mamak </t>
  </si>
  <si>
    <t>001994</t>
  </si>
  <si>
    <t>001995</t>
  </si>
  <si>
    <t>Staff discount 30% for Linda Wong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</si>
  <si>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</si>
  <si>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</si>
  <si>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</si>
  <si>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</si>
  <si>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</si>
  <si>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</si>
  <si>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</si>
  <si>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</si>
  <si>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Purchase - Pen (5)</t>
  </si>
  <si>
    <t>Purchase - Book (7)</t>
  </si>
  <si>
    <t>KaKi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</si>
  <si>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2018</t>
    </r>
  </si>
  <si>
    <t>Peranakan Tile Magnet (Single) - Purplelicious</t>
  </si>
  <si>
    <t>002004</t>
  </si>
  <si>
    <t>002005</t>
  </si>
  <si>
    <t>002006</t>
  </si>
  <si>
    <t>002007</t>
  </si>
  <si>
    <t>002008</t>
  </si>
  <si>
    <t xml:space="preserve">Nyonya Insipiration Greetings Card </t>
  </si>
  <si>
    <t xml:space="preserve">Vignettes Malaysia Book </t>
  </si>
  <si>
    <t>Mount Miriam Hospital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</si>
  <si>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</si>
  <si>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</si>
  <si>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</si>
  <si>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</si>
  <si>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</si>
  <si>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</si>
  <si>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</si>
  <si>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</si>
  <si>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</si>
  <si>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</si>
  <si>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</si>
  <si>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</si>
  <si>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</si>
  <si>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Terracotta Tiles - Red Door Frame - Old Motorcycle</t>
  </si>
  <si>
    <t>002022</t>
  </si>
  <si>
    <t>002023</t>
  </si>
  <si>
    <t>002024</t>
  </si>
  <si>
    <t>Uncles in Kopitiam Postcards</t>
  </si>
  <si>
    <t>Li Jynn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</si>
  <si>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</si>
  <si>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</si>
  <si>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</si>
  <si>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</si>
  <si>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</si>
  <si>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</si>
  <si>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</si>
  <si>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</si>
  <si>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</si>
  <si>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</si>
  <si>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</si>
  <si>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</si>
  <si>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</si>
  <si>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Purchase - Pen (12)</t>
  </si>
  <si>
    <t>Purchase - Bag (4)</t>
  </si>
  <si>
    <t>Purchase - Magnet - set of 4 (4)</t>
  </si>
  <si>
    <t>LiJynn</t>
  </si>
  <si>
    <t>Purchase - Uncles in Kopitiam Postcards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</si>
</sst>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1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  <xf numFmtId="43" fontId="1" fillId="0" borderId="2" xfId="1" applyNumberFormat="1" applyFont="1" applyBorder="1" applyAlignment="1">
      <alignment horizontal="center" vertic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43" workbookViewId="0">
      <selection activeCell="D33" sqref="D33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43" workbookViewId="0">
      <selection activeCell="B29" sqref="B2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topLeftCell="A40" workbookViewId="0">
      <selection activeCell="A19" sqref="A1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topLeftCell="A52" workbookViewId="0">
      <selection activeCell="A39" sqref="A3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6"/>
  <sheetViews>
    <sheetView topLeftCell="A46" workbookViewId="0">
      <selection activeCell="A15" sqref="A1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7" spans="2:4" x14ac:dyDescent="0.25">
      <c r="B57" s="56" t="s">
        <v>32</v>
      </c>
      <c r="C57" s="57"/>
      <c r="D57" s="58"/>
    </row>
    <row r="58" spans="2:4" x14ac:dyDescent="0.25">
      <c r="B58" s="60" t="s">
        <v>39</v>
      </c>
      <c r="C58" s="61" t="s">
        <v>40</v>
      </c>
      <c r="D58" s="62" t="s">
        <v>41</v>
      </c>
    </row>
    <row r="59" spans="2:4" x14ac:dyDescent="0.25">
      <c r="B59" s="63" t="s">
        <v>286</v>
      </c>
      <c r="C59" s="64">
        <v>40</v>
      </c>
      <c r="D59" s="65">
        <v>49.9</v>
      </c>
    </row>
    <row r="60" spans="2:4" x14ac:dyDescent="0.25">
      <c r="B60" s="66" t="s">
        <v>38</v>
      </c>
      <c r="C60" s="67">
        <f>SUBTOTAL(9,C59)</f>
        <v>40</v>
      </c>
      <c r="D60" s="68">
        <f>SUBTOTAL(9,D59)</f>
        <v>49.9</v>
      </c>
    </row>
    <row r="63" spans="2:4" x14ac:dyDescent="0.25">
      <c r="B63" s="56" t="s">
        <v>151</v>
      </c>
      <c r="C63" s="57"/>
      <c r="D63" s="58"/>
    </row>
    <row r="64" spans="2:4" x14ac:dyDescent="0.25">
      <c r="B64" s="60" t="s">
        <v>39</v>
      </c>
      <c r="C64" s="61" t="s">
        <v>40</v>
      </c>
      <c r="D64" s="62" t="s">
        <v>41</v>
      </c>
    </row>
    <row r="65" spans="2:4" x14ac:dyDescent="0.25">
      <c r="B65" s="63" t="s">
        <v>147</v>
      </c>
      <c r="C65" s="64">
        <v>18</v>
      </c>
      <c r="D65" s="65">
        <v>25</v>
      </c>
    </row>
    <row r="66" spans="2:4" x14ac:dyDescent="0.25">
      <c r="B66" s="66" t="s">
        <v>38</v>
      </c>
      <c r="C66" s="67">
        <f>SUM(C65:C65)</f>
        <v>18</v>
      </c>
      <c r="D66" s="68">
        <f>SUM(D65:D65)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topLeftCell="A25" workbookViewId="0">
      <selection activeCell="A24" sqref="A24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287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289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289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290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290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291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292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293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294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295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296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297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298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299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299</v>
      </c>
    </row>
    <row r="19" spans="1:15" x14ac:dyDescent="0.25">
      <c r="A19" s="39">
        <v>43269</v>
      </c>
      <c r="B19" s="25" t="s">
        <v>300</v>
      </c>
      <c r="C19" s="26" t="s">
        <v>301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299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302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303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30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304</v>
      </c>
    </row>
    <row r="23" spans="1:15" x14ac:dyDescent="0.25">
      <c r="A23" s="39">
        <v>43277</v>
      </c>
      <c r="B23" s="25" t="s">
        <v>300</v>
      </c>
      <c r="C23" s="26" t="s">
        <v>301</v>
      </c>
      <c r="D23" s="27" t="s">
        <v>18</v>
      </c>
      <c r="E23" s="28">
        <v>15.4</v>
      </c>
      <c r="F23" s="28">
        <f t="shared" si="4"/>
        <v>15.4</v>
      </c>
      <c r="G23" s="27">
        <v>1</v>
      </c>
      <c r="H23" s="34">
        <v>22</v>
      </c>
      <c r="I23" s="30">
        <f t="shared" ref="I23:I30" si="5">H23*G23</f>
        <v>22</v>
      </c>
      <c r="J23" s="30"/>
      <c r="K23" s="31">
        <f t="shared" ref="K23:K30" si="6">I23-F23</f>
        <v>6.6</v>
      </c>
      <c r="L23" s="32">
        <f t="shared" ref="L23:L30" si="7">L22+K23</f>
        <v>251.95199999999997</v>
      </c>
      <c r="M23" s="33" t="s">
        <v>305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 t="shared" si="4"/>
        <v>7</v>
      </c>
      <c r="G24" s="27">
        <v>2</v>
      </c>
      <c r="H24" s="34">
        <v>5</v>
      </c>
      <c r="I24" s="30">
        <f t="shared" si="5"/>
        <v>10</v>
      </c>
      <c r="J24" s="30"/>
      <c r="K24" s="31">
        <f t="shared" si="6"/>
        <v>3</v>
      </c>
      <c r="L24" s="32">
        <f t="shared" si="7"/>
        <v>254.95199999999997</v>
      </c>
      <c r="M24" s="33" t="s">
        <v>306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 t="shared" si="4"/>
        <v>12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3</v>
      </c>
      <c r="L25" s="32">
        <f t="shared" si="7"/>
        <v>257.952</v>
      </c>
      <c r="M25" s="33" t="s">
        <v>306</v>
      </c>
    </row>
    <row r="26" spans="1:15" x14ac:dyDescent="0.25">
      <c r="A26" s="39">
        <v>43278</v>
      </c>
      <c r="B26" s="25" t="s">
        <v>300</v>
      </c>
      <c r="C26" s="26" t="s">
        <v>301</v>
      </c>
      <c r="D26" s="27" t="s">
        <v>18</v>
      </c>
      <c r="E26" s="28">
        <v>15.4</v>
      </c>
      <c r="F26" s="28">
        <f t="shared" si="4"/>
        <v>15.4</v>
      </c>
      <c r="G26" s="27">
        <v>1</v>
      </c>
      <c r="H26" s="34">
        <v>22</v>
      </c>
      <c r="I26" s="30">
        <f t="shared" si="5"/>
        <v>22</v>
      </c>
      <c r="J26" s="30"/>
      <c r="K26" s="31">
        <f t="shared" si="6"/>
        <v>6.6</v>
      </c>
      <c r="L26" s="32">
        <f t="shared" si="7"/>
        <v>264.55200000000002</v>
      </c>
      <c r="M26" s="33" t="s">
        <v>307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 t="shared" si="4"/>
        <v>16.829999999999998</v>
      </c>
      <c r="G27" s="27">
        <v>1</v>
      </c>
      <c r="H27" s="34">
        <v>24.5</v>
      </c>
      <c r="I27" s="30">
        <f t="shared" si="5"/>
        <v>24.5</v>
      </c>
      <c r="J27" s="30"/>
      <c r="K27" s="31">
        <f t="shared" si="6"/>
        <v>7.6700000000000017</v>
      </c>
      <c r="L27" s="32">
        <f t="shared" si="7"/>
        <v>272.22200000000004</v>
      </c>
      <c r="M27" s="73" t="s">
        <v>308</v>
      </c>
      <c r="N27" s="71" t="s">
        <v>309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4</v>
      </c>
      <c r="L28" s="32">
        <f t="shared" si="7"/>
        <v>276.22200000000004</v>
      </c>
      <c r="M28" s="33" t="s">
        <v>310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 t="shared" si="5"/>
        <v>10</v>
      </c>
      <c r="J29" s="30"/>
      <c r="K29" s="31">
        <f t="shared" si="6"/>
        <v>7</v>
      </c>
      <c r="L29" s="32">
        <f t="shared" si="7"/>
        <v>283.22200000000004</v>
      </c>
      <c r="M29" s="33" t="s">
        <v>311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4"/>
        <v>4.1900000000000004</v>
      </c>
      <c r="G30" s="27">
        <v>1</v>
      </c>
      <c r="H30" s="34">
        <v>10</v>
      </c>
      <c r="I30" s="30">
        <f t="shared" si="5"/>
        <v>10</v>
      </c>
      <c r="J30" s="30"/>
      <c r="K30" s="31">
        <f t="shared" si="6"/>
        <v>5.81</v>
      </c>
      <c r="L30" s="32">
        <f t="shared" si="7"/>
        <v>289.03200000000004</v>
      </c>
      <c r="M30" s="33" t="s">
        <v>312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 ca="1">SUBTOTAL(9,K4:K38)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314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248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313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315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316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257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206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4"/>
  <sheetViews>
    <sheetView topLeftCell="A31" workbookViewId="0">
      <selection activeCell="D29" sqref="D2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317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43285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>E4*G4</f>
        <v>16.829999999999998</v>
      </c>
      <c r="G4" s="27">
        <v>1</v>
      </c>
      <c r="H4" s="29">
        <v>35</v>
      </c>
      <c r="I4" s="30">
        <f t="shared" ref="I4:I19" si="0">H4*G4</f>
        <v>35</v>
      </c>
      <c r="J4" s="30">
        <v>4.8</v>
      </c>
      <c r="K4" s="31">
        <f t="shared" ref="K4:K19" si="1">I4-F4</f>
        <v>18.170000000000002</v>
      </c>
      <c r="L4" s="32">
        <f>K4</f>
        <v>18.170000000000002</v>
      </c>
      <c r="M4" s="33" t="s">
        <v>318</v>
      </c>
    </row>
    <row r="5" spans="1:15" x14ac:dyDescent="0.25">
      <c r="A5" s="24">
        <v>43285</v>
      </c>
      <c r="B5" s="25" t="s">
        <v>26</v>
      </c>
      <c r="C5" s="26" t="s">
        <v>16</v>
      </c>
      <c r="D5" s="27" t="s">
        <v>14</v>
      </c>
      <c r="E5" s="28">
        <v>16.829999999999998</v>
      </c>
      <c r="F5" s="28">
        <f t="shared" ref="F5:F17" si="2">E5*G5</f>
        <v>33.659999999999997</v>
      </c>
      <c r="G5" s="27">
        <v>2</v>
      </c>
      <c r="H5" s="34">
        <v>35</v>
      </c>
      <c r="I5" s="30">
        <f>H5*G5</f>
        <v>70</v>
      </c>
      <c r="J5" s="30"/>
      <c r="K5" s="31">
        <f>I5-F5</f>
        <v>36.340000000000003</v>
      </c>
      <c r="L5" s="32">
        <f t="shared" ref="L5:L20" si="3">L4+K5</f>
        <v>54.510000000000005</v>
      </c>
      <c r="M5" s="35" t="s">
        <v>319</v>
      </c>
      <c r="N5" s="36"/>
      <c r="O5" s="37"/>
    </row>
    <row r="6" spans="1:15" x14ac:dyDescent="0.25">
      <c r="A6" s="24">
        <v>43286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2"/>
        <v>16.829999999999998</v>
      </c>
      <c r="G6" s="27">
        <v>1</v>
      </c>
      <c r="H6" s="34">
        <v>35</v>
      </c>
      <c r="I6" s="30">
        <f t="shared" si="0"/>
        <v>35</v>
      </c>
      <c r="J6" s="30"/>
      <c r="K6" s="31">
        <f t="shared" si="1"/>
        <v>18.170000000000002</v>
      </c>
      <c r="L6" s="32">
        <f t="shared" si="3"/>
        <v>72.680000000000007</v>
      </c>
      <c r="M6" s="35" t="s">
        <v>320</v>
      </c>
    </row>
    <row r="7" spans="1:15" ht="16.5" customHeight="1" x14ac:dyDescent="0.25">
      <c r="A7" s="24">
        <v>43287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2"/>
        <v>4.1900000000000004</v>
      </c>
      <c r="G7" s="27">
        <v>1</v>
      </c>
      <c r="H7" s="34">
        <v>10</v>
      </c>
      <c r="I7" s="30">
        <f t="shared" si="0"/>
        <v>10</v>
      </c>
      <c r="J7" s="30"/>
      <c r="K7" s="31">
        <f t="shared" si="1"/>
        <v>5.81</v>
      </c>
      <c r="L7" s="32">
        <f t="shared" si="3"/>
        <v>78.490000000000009</v>
      </c>
      <c r="M7" s="33" t="s">
        <v>321</v>
      </c>
    </row>
    <row r="8" spans="1:15" x14ac:dyDescent="0.25">
      <c r="A8" s="24">
        <v>43288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2"/>
        <v>3</v>
      </c>
      <c r="G8" s="27">
        <v>1</v>
      </c>
      <c r="H8" s="34">
        <v>10</v>
      </c>
      <c r="I8" s="30">
        <f t="shared" si="0"/>
        <v>10</v>
      </c>
      <c r="J8" s="30"/>
      <c r="K8" s="31">
        <f t="shared" si="1"/>
        <v>7</v>
      </c>
      <c r="L8" s="32">
        <f t="shared" si="3"/>
        <v>85.490000000000009</v>
      </c>
      <c r="M8" s="33" t="s">
        <v>322</v>
      </c>
    </row>
    <row r="9" spans="1:15" x14ac:dyDescent="0.25">
      <c r="A9" s="24">
        <v>43289</v>
      </c>
      <c r="B9" s="25" t="s">
        <v>26</v>
      </c>
      <c r="C9" s="26" t="s">
        <v>16</v>
      </c>
      <c r="D9" s="27" t="s">
        <v>14</v>
      </c>
      <c r="E9" s="28">
        <v>16.829999999999998</v>
      </c>
      <c r="F9" s="28">
        <f t="shared" si="2"/>
        <v>16.829999999999998</v>
      </c>
      <c r="G9" s="27">
        <v>1</v>
      </c>
      <c r="H9" s="34">
        <v>35</v>
      </c>
      <c r="I9" s="30">
        <f t="shared" si="0"/>
        <v>35</v>
      </c>
      <c r="J9" s="30"/>
      <c r="K9" s="31">
        <f t="shared" si="1"/>
        <v>18.170000000000002</v>
      </c>
      <c r="L9" s="32">
        <f t="shared" si="3"/>
        <v>103.66000000000001</v>
      </c>
      <c r="M9" s="35" t="s">
        <v>323</v>
      </c>
      <c r="N9" s="36"/>
      <c r="O9" s="37"/>
    </row>
    <row r="10" spans="1:15" x14ac:dyDescent="0.25">
      <c r="A10" s="24">
        <v>43289</v>
      </c>
      <c r="B10" s="25" t="s">
        <v>213</v>
      </c>
      <c r="C10" s="26" t="s">
        <v>17</v>
      </c>
      <c r="D10" s="27" t="s">
        <v>18</v>
      </c>
      <c r="E10" s="28">
        <v>11.2</v>
      </c>
      <c r="F10" s="28">
        <f t="shared" si="2"/>
        <v>11.2</v>
      </c>
      <c r="G10" s="27">
        <v>1</v>
      </c>
      <c r="H10" s="34">
        <v>16</v>
      </c>
      <c r="I10" s="30">
        <f t="shared" si="0"/>
        <v>16</v>
      </c>
      <c r="J10" s="30"/>
      <c r="K10" s="31">
        <f t="shared" si="1"/>
        <v>4.8000000000000007</v>
      </c>
      <c r="L10" s="32">
        <f t="shared" si="3"/>
        <v>108.46000000000001</v>
      </c>
      <c r="M10" s="33" t="s">
        <v>323</v>
      </c>
    </row>
    <row r="11" spans="1:15" x14ac:dyDescent="0.25">
      <c r="A11" s="24">
        <v>43291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2"/>
        <v>11.2</v>
      </c>
      <c r="G11" s="27">
        <v>1</v>
      </c>
      <c r="H11" s="34">
        <v>16</v>
      </c>
      <c r="I11" s="30">
        <f t="shared" si="0"/>
        <v>16</v>
      </c>
      <c r="J11" s="30"/>
      <c r="K11" s="31">
        <f t="shared" si="1"/>
        <v>4.8000000000000007</v>
      </c>
      <c r="L11" s="32">
        <f t="shared" si="3"/>
        <v>113.26</v>
      </c>
      <c r="M11" s="33" t="s">
        <v>324</v>
      </c>
    </row>
    <row r="12" spans="1:15" x14ac:dyDescent="0.25">
      <c r="A12" s="24">
        <v>43291</v>
      </c>
      <c r="B12" s="74" t="s">
        <v>194</v>
      </c>
      <c r="C12" s="26" t="s">
        <v>17</v>
      </c>
      <c r="D12" s="27" t="s">
        <v>326</v>
      </c>
      <c r="E12" s="28">
        <v>17.5</v>
      </c>
      <c r="F12" s="28">
        <f t="shared" si="2"/>
        <v>17.5</v>
      </c>
      <c r="G12" s="27">
        <v>1</v>
      </c>
      <c r="H12" s="34">
        <v>25</v>
      </c>
      <c r="I12" s="30">
        <f t="shared" si="0"/>
        <v>25</v>
      </c>
      <c r="J12" s="30"/>
      <c r="K12" s="31">
        <f t="shared" si="1"/>
        <v>7.5</v>
      </c>
      <c r="L12" s="32">
        <f t="shared" si="3"/>
        <v>120.76</v>
      </c>
      <c r="M12" s="33" t="s">
        <v>324</v>
      </c>
    </row>
    <row r="13" spans="1:15" x14ac:dyDescent="0.25">
      <c r="A13" s="24">
        <v>43292</v>
      </c>
      <c r="B13" s="27" t="s">
        <v>31</v>
      </c>
      <c r="C13" s="26" t="s">
        <v>29</v>
      </c>
      <c r="D13" s="27" t="s">
        <v>32</v>
      </c>
      <c r="E13" s="28">
        <v>40</v>
      </c>
      <c r="F13" s="28">
        <f t="shared" si="2"/>
        <v>40</v>
      </c>
      <c r="G13" s="27">
        <v>1</v>
      </c>
      <c r="H13" s="34">
        <v>49.9</v>
      </c>
      <c r="I13" s="30">
        <f t="shared" si="0"/>
        <v>49.9</v>
      </c>
      <c r="J13" s="30"/>
      <c r="K13" s="31">
        <f t="shared" si="1"/>
        <v>9.8999999999999986</v>
      </c>
      <c r="L13" s="32">
        <f t="shared" si="3"/>
        <v>130.66</v>
      </c>
      <c r="M13" s="33" t="s">
        <v>325</v>
      </c>
    </row>
    <row r="14" spans="1:15" x14ac:dyDescent="0.25">
      <c r="A14" s="39">
        <v>43292</v>
      </c>
      <c r="B14" s="25" t="s">
        <v>24</v>
      </c>
      <c r="C14" s="26" t="s">
        <v>17</v>
      </c>
      <c r="D14" s="27" t="s">
        <v>25</v>
      </c>
      <c r="E14" s="28">
        <v>16</v>
      </c>
      <c r="F14" s="28">
        <f t="shared" si="2"/>
        <v>16</v>
      </c>
      <c r="G14" s="27">
        <v>1</v>
      </c>
      <c r="H14" s="34">
        <v>20</v>
      </c>
      <c r="I14" s="30">
        <f t="shared" si="0"/>
        <v>20</v>
      </c>
      <c r="J14" s="30"/>
      <c r="K14" s="31">
        <f t="shared" si="1"/>
        <v>4</v>
      </c>
      <c r="L14" s="32">
        <f t="shared" si="3"/>
        <v>134.66</v>
      </c>
      <c r="M14" s="33" t="s">
        <v>327</v>
      </c>
    </row>
    <row r="15" spans="1:15" x14ac:dyDescent="0.25">
      <c r="A15" s="39">
        <v>43293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2"/>
        <v>16.829999999999998</v>
      </c>
      <c r="G15" s="27">
        <v>1</v>
      </c>
      <c r="H15" s="34">
        <v>35</v>
      </c>
      <c r="I15" s="30">
        <f t="shared" si="0"/>
        <v>35</v>
      </c>
      <c r="J15" s="30"/>
      <c r="K15" s="31">
        <f t="shared" si="1"/>
        <v>18.170000000000002</v>
      </c>
      <c r="L15" s="32">
        <f t="shared" si="3"/>
        <v>152.82999999999998</v>
      </c>
      <c r="M15" s="33" t="s">
        <v>328</v>
      </c>
    </row>
    <row r="16" spans="1:15" x14ac:dyDescent="0.25">
      <c r="A16" s="39">
        <v>43293</v>
      </c>
      <c r="B16" s="27" t="s">
        <v>27</v>
      </c>
      <c r="C16" s="26" t="s">
        <v>28</v>
      </c>
      <c r="D16" s="27" t="s">
        <v>14</v>
      </c>
      <c r="E16" s="28">
        <v>3</v>
      </c>
      <c r="F16" s="28">
        <f t="shared" si="2"/>
        <v>3</v>
      </c>
      <c r="G16" s="27">
        <v>1</v>
      </c>
      <c r="H16" s="34">
        <v>10</v>
      </c>
      <c r="I16" s="30">
        <f t="shared" si="0"/>
        <v>10</v>
      </c>
      <c r="J16" s="30"/>
      <c r="K16" s="31">
        <f t="shared" si="1"/>
        <v>7</v>
      </c>
      <c r="L16" s="32">
        <f t="shared" si="3"/>
        <v>159.82999999999998</v>
      </c>
      <c r="M16" s="33" t="s">
        <v>329</v>
      </c>
    </row>
    <row r="17" spans="1:16" x14ac:dyDescent="0.25">
      <c r="A17" s="39">
        <v>43293</v>
      </c>
      <c r="B17" s="25" t="s">
        <v>65</v>
      </c>
      <c r="C17" s="26" t="s">
        <v>17</v>
      </c>
      <c r="D17" s="27" t="s">
        <v>25</v>
      </c>
      <c r="E17" s="28">
        <v>12</v>
      </c>
      <c r="F17" s="28">
        <f t="shared" si="2"/>
        <v>12</v>
      </c>
      <c r="G17" s="27">
        <v>1</v>
      </c>
      <c r="H17" s="34">
        <v>15</v>
      </c>
      <c r="I17" s="30">
        <f t="shared" si="0"/>
        <v>15</v>
      </c>
      <c r="J17" s="30"/>
      <c r="K17" s="31">
        <f t="shared" si="1"/>
        <v>3</v>
      </c>
      <c r="L17" s="32">
        <f t="shared" si="3"/>
        <v>162.82999999999998</v>
      </c>
      <c r="M17" s="33" t="s">
        <v>329</v>
      </c>
    </row>
    <row r="18" spans="1:16" x14ac:dyDescent="0.25">
      <c r="A18" s="39">
        <v>43297</v>
      </c>
      <c r="B18" s="25" t="s">
        <v>33</v>
      </c>
      <c r="C18" s="26" t="s">
        <v>29</v>
      </c>
      <c r="D18" s="27" t="s">
        <v>25</v>
      </c>
      <c r="E18" s="28">
        <v>28</v>
      </c>
      <c r="F18" s="28">
        <f>E18*G18</f>
        <v>84</v>
      </c>
      <c r="G18" s="27">
        <v>3</v>
      </c>
      <c r="H18" s="34">
        <v>35</v>
      </c>
      <c r="I18" s="30">
        <f t="shared" si="0"/>
        <v>105</v>
      </c>
      <c r="J18" s="30"/>
      <c r="K18" s="31">
        <f t="shared" si="1"/>
        <v>21</v>
      </c>
      <c r="L18" s="32">
        <f t="shared" si="3"/>
        <v>183.82999999999998</v>
      </c>
      <c r="M18" s="33" t="s">
        <v>330</v>
      </c>
    </row>
    <row r="19" spans="1:16" x14ac:dyDescent="0.25">
      <c r="A19" s="39">
        <v>43297</v>
      </c>
      <c r="B19" s="25" t="s">
        <v>33</v>
      </c>
      <c r="C19" s="26" t="s">
        <v>29</v>
      </c>
      <c r="D19" s="27" t="s">
        <v>25</v>
      </c>
      <c r="E19" s="28">
        <v>28</v>
      </c>
      <c r="F19" s="28">
        <f t="shared" ref="F19:F32" si="4">E19*G19</f>
        <v>28</v>
      </c>
      <c r="G19" s="27">
        <v>1</v>
      </c>
      <c r="H19" s="34">
        <v>35</v>
      </c>
      <c r="I19" s="30">
        <f t="shared" si="0"/>
        <v>35</v>
      </c>
      <c r="J19" s="30"/>
      <c r="K19" s="31">
        <f t="shared" si="1"/>
        <v>7</v>
      </c>
      <c r="L19" s="32">
        <f t="shared" si="3"/>
        <v>190.82999999999998</v>
      </c>
      <c r="M19" s="33" t="s">
        <v>331</v>
      </c>
    </row>
    <row r="20" spans="1:16" x14ac:dyDescent="0.25">
      <c r="A20" s="39">
        <v>43305</v>
      </c>
      <c r="B20" s="79" t="s">
        <v>270</v>
      </c>
      <c r="C20" s="26" t="s">
        <v>29</v>
      </c>
      <c r="D20" s="27" t="s">
        <v>25</v>
      </c>
      <c r="E20" s="28">
        <v>31.2</v>
      </c>
      <c r="F20" s="28">
        <f t="shared" si="4"/>
        <v>31.2</v>
      </c>
      <c r="G20" s="27">
        <v>1</v>
      </c>
      <c r="H20" s="34">
        <v>39</v>
      </c>
      <c r="I20" s="30">
        <f t="shared" ref="I20:I28" si="5">H20*G20</f>
        <v>39</v>
      </c>
      <c r="J20" s="30"/>
      <c r="K20" s="31">
        <f t="shared" ref="K20:K28" si="6">I20-F20</f>
        <v>7.8000000000000007</v>
      </c>
      <c r="L20" s="32">
        <f t="shared" si="3"/>
        <v>198.63</v>
      </c>
      <c r="M20" s="33" t="s">
        <v>332</v>
      </c>
    </row>
    <row r="21" spans="1:16" x14ac:dyDescent="0.25">
      <c r="A21" s="39">
        <v>43305</v>
      </c>
      <c r="B21" s="79" t="s">
        <v>333</v>
      </c>
      <c r="C21" s="26" t="s">
        <v>29</v>
      </c>
      <c r="D21" s="27" t="s">
        <v>25</v>
      </c>
      <c r="E21" s="28">
        <v>31.2</v>
      </c>
      <c r="F21" s="28">
        <f t="shared" si="4"/>
        <v>31.2</v>
      </c>
      <c r="G21" s="27">
        <v>1</v>
      </c>
      <c r="H21" s="34">
        <v>39</v>
      </c>
      <c r="I21" s="30">
        <f t="shared" si="5"/>
        <v>39</v>
      </c>
      <c r="J21" s="30"/>
      <c r="K21" s="31">
        <f t="shared" si="6"/>
        <v>7.8000000000000007</v>
      </c>
      <c r="L21" s="32">
        <f>L20+K21</f>
        <v>206.43</v>
      </c>
      <c r="M21" s="33" t="s">
        <v>332</v>
      </c>
    </row>
    <row r="22" spans="1:16" x14ac:dyDescent="0.25">
      <c r="A22" s="39">
        <v>43305</v>
      </c>
      <c r="B22" s="27" t="s">
        <v>27</v>
      </c>
      <c r="C22" s="26" t="s">
        <v>28</v>
      </c>
      <c r="D22" s="27" t="s">
        <v>14</v>
      </c>
      <c r="E22" s="28">
        <v>3</v>
      </c>
      <c r="F22" s="28">
        <f t="shared" si="4"/>
        <v>3</v>
      </c>
      <c r="G22" s="27">
        <v>1</v>
      </c>
      <c r="H22" s="34">
        <v>10</v>
      </c>
      <c r="I22" s="30">
        <f t="shared" si="5"/>
        <v>10</v>
      </c>
      <c r="J22" s="30"/>
      <c r="K22" s="31">
        <f t="shared" si="6"/>
        <v>7</v>
      </c>
      <c r="L22" s="32">
        <f t="shared" ref="L22:L32" si="7">L21+K22</f>
        <v>213.43</v>
      </c>
      <c r="M22" s="33" t="s">
        <v>332</v>
      </c>
    </row>
    <row r="23" spans="1:16" x14ac:dyDescent="0.25">
      <c r="A23" s="39">
        <v>43305</v>
      </c>
      <c r="B23" s="79" t="s">
        <v>270</v>
      </c>
      <c r="C23" s="26" t="s">
        <v>29</v>
      </c>
      <c r="D23" s="27" t="s">
        <v>25</v>
      </c>
      <c r="E23" s="28">
        <v>31.2</v>
      </c>
      <c r="F23" s="28">
        <f t="shared" si="4"/>
        <v>31.2</v>
      </c>
      <c r="G23" s="27">
        <v>1</v>
      </c>
      <c r="H23" s="34">
        <v>39</v>
      </c>
      <c r="I23" s="30">
        <f t="shared" si="5"/>
        <v>39</v>
      </c>
      <c r="J23" s="30"/>
      <c r="K23" s="31">
        <f t="shared" si="6"/>
        <v>7.8000000000000007</v>
      </c>
      <c r="L23" s="32">
        <f t="shared" si="7"/>
        <v>221.23000000000002</v>
      </c>
      <c r="M23" s="33" t="s">
        <v>334</v>
      </c>
    </row>
    <row r="24" spans="1:16" x14ac:dyDescent="0.25">
      <c r="A24" s="39">
        <v>43306</v>
      </c>
      <c r="B24" s="27" t="s">
        <v>108</v>
      </c>
      <c r="C24" s="26" t="s">
        <v>109</v>
      </c>
      <c r="D24" s="27" t="s">
        <v>14</v>
      </c>
      <c r="E24" s="28">
        <v>4.5599999999999996</v>
      </c>
      <c r="F24" s="28">
        <f t="shared" si="4"/>
        <v>4.5599999999999996</v>
      </c>
      <c r="G24" s="27">
        <v>1</v>
      </c>
      <c r="H24" s="34">
        <v>8.4</v>
      </c>
      <c r="I24" s="30">
        <f t="shared" si="5"/>
        <v>8.4</v>
      </c>
      <c r="J24" s="30"/>
      <c r="K24" s="31">
        <f t="shared" si="6"/>
        <v>3.8400000000000007</v>
      </c>
      <c r="L24" s="32">
        <f t="shared" si="7"/>
        <v>225.07000000000002</v>
      </c>
      <c r="M24" s="73" t="s">
        <v>335</v>
      </c>
      <c r="N24" s="71" t="s">
        <v>336</v>
      </c>
      <c r="O24" s="72"/>
      <c r="P24" s="72"/>
    </row>
    <row r="25" spans="1:16" x14ac:dyDescent="0.25">
      <c r="A25" s="39">
        <v>43306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4"/>
        <v>3.96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11.04</v>
      </c>
      <c r="L25" s="32">
        <f t="shared" si="7"/>
        <v>236.11</v>
      </c>
      <c r="M25" s="33" t="s">
        <v>337</v>
      </c>
    </row>
    <row r="26" spans="1:16" x14ac:dyDescent="0.25">
      <c r="A26" s="39">
        <v>43307</v>
      </c>
      <c r="B26" s="27" t="s">
        <v>27</v>
      </c>
      <c r="C26" s="26" t="s">
        <v>28</v>
      </c>
      <c r="D26" s="27" t="s">
        <v>14</v>
      </c>
      <c r="E26" s="28">
        <v>3</v>
      </c>
      <c r="F26" s="28">
        <f t="shared" si="4"/>
        <v>3</v>
      </c>
      <c r="G26" s="27">
        <v>1</v>
      </c>
      <c r="H26" s="34">
        <v>10</v>
      </c>
      <c r="I26" s="30">
        <f t="shared" si="5"/>
        <v>10</v>
      </c>
      <c r="J26" s="30"/>
      <c r="K26" s="31">
        <f t="shared" si="6"/>
        <v>7</v>
      </c>
      <c r="L26" s="32">
        <f t="shared" si="7"/>
        <v>243.11</v>
      </c>
      <c r="M26" s="33" t="s">
        <v>338</v>
      </c>
    </row>
    <row r="27" spans="1:16" x14ac:dyDescent="0.25">
      <c r="A27" s="39">
        <v>43310</v>
      </c>
      <c r="B27" s="38" t="s">
        <v>47</v>
      </c>
      <c r="C27" s="26" t="s">
        <v>21</v>
      </c>
      <c r="D27" s="27" t="s">
        <v>22</v>
      </c>
      <c r="E27" s="28">
        <v>65</v>
      </c>
      <c r="F27" s="28">
        <f t="shared" si="4"/>
        <v>65</v>
      </c>
      <c r="G27" s="27">
        <v>1</v>
      </c>
      <c r="H27" s="34">
        <v>99</v>
      </c>
      <c r="I27" s="30">
        <f t="shared" si="5"/>
        <v>99</v>
      </c>
      <c r="J27" s="30"/>
      <c r="K27" s="31">
        <f t="shared" si="6"/>
        <v>34</v>
      </c>
      <c r="L27" s="32">
        <f t="shared" si="7"/>
        <v>277.11</v>
      </c>
      <c r="M27" s="35" t="s">
        <v>339</v>
      </c>
      <c r="N27" s="36"/>
      <c r="O27" s="37"/>
    </row>
    <row r="28" spans="1:16" x14ac:dyDescent="0.25">
      <c r="A28" s="39">
        <v>43310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281.91000000000003</v>
      </c>
      <c r="M28" s="33" t="s">
        <v>340</v>
      </c>
    </row>
    <row r="29" spans="1:16" x14ac:dyDescent="0.25">
      <c r="A29" s="39">
        <v>43312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 t="shared" si="7"/>
        <v>288.91000000000003</v>
      </c>
      <c r="M29" s="33" t="s">
        <v>341</v>
      </c>
    </row>
    <row r="30" spans="1:16" x14ac:dyDescent="0.25">
      <c r="A30" s="39">
        <v>43312</v>
      </c>
      <c r="B30" s="25" t="s">
        <v>26</v>
      </c>
      <c r="C30" s="26" t="s">
        <v>16</v>
      </c>
      <c r="D30" s="27" t="s">
        <v>14</v>
      </c>
      <c r="E30" s="28">
        <v>16.829999999999998</v>
      </c>
      <c r="F30" s="28">
        <f t="shared" si="4"/>
        <v>16.829999999999998</v>
      </c>
      <c r="G30" s="27">
        <v>1</v>
      </c>
      <c r="H30" s="34">
        <v>35</v>
      </c>
      <c r="I30" s="30">
        <f>H30*G30</f>
        <v>35</v>
      </c>
      <c r="J30" s="30"/>
      <c r="K30" s="31">
        <f>I30-F30</f>
        <v>18.170000000000002</v>
      </c>
      <c r="L30" s="32">
        <f t="shared" si="7"/>
        <v>307.08000000000004</v>
      </c>
      <c r="M30" s="33" t="s">
        <v>342</v>
      </c>
    </row>
    <row r="31" spans="1:16" x14ac:dyDescent="0.25">
      <c r="A31" s="39">
        <v>43312</v>
      </c>
      <c r="B31" s="27" t="s">
        <v>84</v>
      </c>
      <c r="C31" s="26" t="s">
        <v>17</v>
      </c>
      <c r="D31" s="27" t="s">
        <v>18</v>
      </c>
      <c r="E31" s="28">
        <v>7</v>
      </c>
      <c r="F31" s="28">
        <f t="shared" si="4"/>
        <v>7</v>
      </c>
      <c r="G31" s="27">
        <v>1</v>
      </c>
      <c r="H31" s="34">
        <v>10</v>
      </c>
      <c r="I31" s="30">
        <f>H31*G31</f>
        <v>10</v>
      </c>
      <c r="J31" s="30"/>
      <c r="K31" s="31">
        <f>I31-F31</f>
        <v>3</v>
      </c>
      <c r="L31" s="32">
        <f t="shared" si="7"/>
        <v>310.08000000000004</v>
      </c>
      <c r="M31" s="33" t="s">
        <v>343</v>
      </c>
    </row>
    <row r="32" spans="1:16" x14ac:dyDescent="0.25">
      <c r="A32" s="39">
        <v>43312</v>
      </c>
      <c r="B32" s="27" t="s">
        <v>81</v>
      </c>
      <c r="C32" s="26" t="s">
        <v>35</v>
      </c>
      <c r="D32" s="27" t="s">
        <v>14</v>
      </c>
      <c r="E32" s="28">
        <v>4.7</v>
      </c>
      <c r="F32" s="28">
        <f t="shared" si="4"/>
        <v>4.7</v>
      </c>
      <c r="G32" s="27">
        <v>1</v>
      </c>
      <c r="H32" s="34">
        <v>20</v>
      </c>
      <c r="I32" s="30">
        <f>H32*G32</f>
        <v>20</v>
      </c>
      <c r="J32" s="30"/>
      <c r="K32" s="31">
        <f>I32-F32</f>
        <v>15.3</v>
      </c>
      <c r="L32" s="32">
        <f t="shared" si="7"/>
        <v>325.38000000000005</v>
      </c>
      <c r="M32" s="33" t="s">
        <v>344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546.92000000000007</v>
      </c>
      <c r="G33" s="47">
        <f>SUBTOTAL(9,G4:G32)</f>
        <v>32</v>
      </c>
      <c r="H33" s="48"/>
      <c r="I33" s="46">
        <f>SUBTOTAL(9,I4:I32)</f>
        <v>872.3</v>
      </c>
      <c r="J33" s="49">
        <f>SUBTOTAL(9,J4:J32)</f>
        <v>4.8</v>
      </c>
      <c r="K33" s="49">
        <f ca="1">SUBTOTAL(9,K4:K40)</f>
        <v>325.38000000000005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x14ac:dyDescent="0.25">
      <c r="A35" s="2"/>
      <c r="B35" s="2"/>
      <c r="D35" s="52"/>
      <c r="E35" s="5"/>
      <c r="F35" s="5"/>
      <c r="G35" s="6"/>
      <c r="H35" s="7"/>
      <c r="I35" s="13"/>
      <c r="J35" s="14"/>
      <c r="K35" s="10"/>
      <c r="L35" s="11"/>
    </row>
    <row r="36" spans="1:18" s="53" customFormat="1" ht="18" customHeight="1" x14ac:dyDescent="0.25">
      <c r="B36" s="12"/>
      <c r="C36" s="54"/>
      <c r="D36" s="12"/>
      <c r="E36" s="55"/>
      <c r="F36" s="55"/>
      <c r="G36" s="55"/>
      <c r="H36" s="55"/>
      <c r="I36" s="55"/>
    </row>
    <row r="37" spans="1:18" x14ac:dyDescent="0.25">
      <c r="B37" s="56" t="s">
        <v>14</v>
      </c>
      <c r="C37" s="57"/>
      <c r="D37" s="58"/>
    </row>
    <row r="38" spans="1:18" s="59" customFormat="1" x14ac:dyDescent="0.25">
      <c r="A38" s="12"/>
      <c r="B38" s="60" t="s">
        <v>39</v>
      </c>
      <c r="C38" s="61" t="s">
        <v>40</v>
      </c>
      <c r="D38" s="62" t="s">
        <v>41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345</v>
      </c>
      <c r="C39" s="64">
        <v>15</v>
      </c>
      <c r="D39" s="65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94</v>
      </c>
      <c r="C40" s="64">
        <v>3.96</v>
      </c>
      <c r="D40" s="65">
        <v>15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145</v>
      </c>
      <c r="C42" s="64">
        <v>4.5599999999999996</v>
      </c>
      <c r="D42" s="65">
        <v>8.4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98</v>
      </c>
      <c r="C43" s="64">
        <v>117.81</v>
      </c>
      <c r="D43" s="65">
        <v>245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281</v>
      </c>
      <c r="C44" s="64">
        <v>4.1900000000000004</v>
      </c>
      <c r="D44" s="65">
        <v>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SUM(C39:C44)</f>
        <v>150.22</v>
      </c>
      <c r="D45" s="68">
        <f>SUM(D39:D44)</f>
        <v>348.4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12"/>
      <c r="C46" s="54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56" t="s">
        <v>42</v>
      </c>
      <c r="C47" s="57"/>
      <c r="D47" s="58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346</v>
      </c>
      <c r="C49" s="69">
        <v>205.6</v>
      </c>
      <c r="D49" s="80">
        <v>257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206</v>
      </c>
      <c r="C50" s="69">
        <v>28</v>
      </c>
      <c r="D50" s="80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B51" s="66" t="s">
        <v>38</v>
      </c>
      <c r="C51" s="67">
        <f>SUM(C49:C50)</f>
        <v>233.6</v>
      </c>
      <c r="D51" s="68">
        <f>SUM(D49:D50)</f>
        <v>292</v>
      </c>
    </row>
    <row r="53" spans="1:18" s="59" customFormat="1" x14ac:dyDescent="0.25">
      <c r="A53" s="12"/>
      <c r="B53" s="56" t="s">
        <v>18</v>
      </c>
      <c r="C53" s="57"/>
      <c r="D53" s="58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43</v>
      </c>
      <c r="C55" s="64">
        <v>40.6</v>
      </c>
      <c r="D55" s="65">
        <v>58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6" t="s">
        <v>38</v>
      </c>
      <c r="C56" s="67">
        <f>SUM(C55:C55)</f>
        <v>40.6</v>
      </c>
      <c r="D56" s="68">
        <f>SUM(D55:D55)</f>
        <v>58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6" t="s">
        <v>32</v>
      </c>
      <c r="C59" s="57"/>
      <c r="D59" s="58"/>
    </row>
    <row r="60" spans="1:18" x14ac:dyDescent="0.25">
      <c r="B60" s="60" t="s">
        <v>39</v>
      </c>
      <c r="C60" s="61" t="s">
        <v>40</v>
      </c>
      <c r="D60" s="62" t="s">
        <v>41</v>
      </c>
    </row>
    <row r="61" spans="1:18" x14ac:dyDescent="0.25">
      <c r="B61" s="63" t="s">
        <v>286</v>
      </c>
      <c r="C61" s="64">
        <v>40</v>
      </c>
      <c r="D61" s="65">
        <v>49.9</v>
      </c>
    </row>
    <row r="62" spans="1:18" x14ac:dyDescent="0.25">
      <c r="B62" s="66" t="s">
        <v>38</v>
      </c>
      <c r="C62" s="67">
        <f>SUBTOTAL(9,C61)</f>
        <v>40</v>
      </c>
      <c r="D62" s="68">
        <f>SUBTOTAL(9,D61)</f>
        <v>49.9</v>
      </c>
    </row>
    <row r="65" spans="2:4" x14ac:dyDescent="0.25">
      <c r="B65" s="56" t="s">
        <v>44</v>
      </c>
      <c r="C65" s="57"/>
      <c r="D65" s="58"/>
    </row>
    <row r="66" spans="2:4" x14ac:dyDescent="0.25">
      <c r="B66" s="60" t="s">
        <v>39</v>
      </c>
      <c r="C66" s="61" t="s">
        <v>40</v>
      </c>
      <c r="D66" s="62" t="s">
        <v>41</v>
      </c>
    </row>
    <row r="67" spans="2:4" x14ac:dyDescent="0.25">
      <c r="B67" s="63" t="s">
        <v>45</v>
      </c>
      <c r="C67" s="64">
        <v>65</v>
      </c>
      <c r="D67" s="65">
        <v>99</v>
      </c>
    </row>
    <row r="68" spans="2:4" x14ac:dyDescent="0.25">
      <c r="B68" s="66" t="s">
        <v>38</v>
      </c>
      <c r="C68" s="67">
        <f>SUM(C67:C67)</f>
        <v>65</v>
      </c>
      <c r="D68" s="68">
        <f>SUM(D67:D67)</f>
        <v>99</v>
      </c>
    </row>
    <row r="71" spans="2:4" x14ac:dyDescent="0.25">
      <c r="B71" s="56" t="s">
        <v>347</v>
      </c>
      <c r="C71" s="57"/>
      <c r="D71" s="58"/>
    </row>
    <row r="72" spans="2:4" x14ac:dyDescent="0.25">
      <c r="B72" s="60" t="s">
        <v>39</v>
      </c>
      <c r="C72" s="61" t="s">
        <v>40</v>
      </c>
      <c r="D72" s="62" t="s">
        <v>41</v>
      </c>
    </row>
    <row r="73" spans="2:4" x14ac:dyDescent="0.25">
      <c r="B73" s="63" t="s">
        <v>257</v>
      </c>
      <c r="C73" s="64">
        <v>17.5</v>
      </c>
      <c r="D73" s="65">
        <v>25</v>
      </c>
    </row>
    <row r="74" spans="2:4" x14ac:dyDescent="0.25">
      <c r="B74" s="66" t="s">
        <v>38</v>
      </c>
      <c r="C74" s="67">
        <f>SUM(C73:C73)</f>
        <v>17.5</v>
      </c>
      <c r="D74" s="68">
        <f>SUM(D73:D73)</f>
        <v>25</v>
      </c>
    </row>
  </sheetData>
  <autoFilter ref="A3:L32" xr:uid="{00000000-0009-0000-0000-000006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24"/>
  <sheetViews>
    <sheetView tabSelected="1" view="pageBreakPreview" topLeftCell="D1" zoomScaleNormal="100" zoomScaleSheetLayoutView="100" workbookViewId="0">
      <selection activeCell="D3" sqref="D3"/>
    </sheetView>
  </sheetViews>
  <sheetFormatPr defaultRowHeight="15" x14ac:dyDescent="0.25"/>
  <cols>
    <col min="1" max="1" width="13.5703125" style="12" customWidth="1"/>
    <col min="2" max="2" width="54.855468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43315</v>
      </c>
      <c r="B4" s="25" t="s">
        <v>349</v>
      </c>
      <c r="C4" s="26" t="s">
        <v>16</v>
      </c>
      <c r="D4" s="27" t="s">
        <v>14</v>
      </c>
      <c r="E4" s="28">
        <v>4.1900000000000004</v>
      </c>
      <c r="F4" s="28">
        <f t="shared" ref="F4:F9" si="0">E4*G4</f>
        <v>4.1900000000000004</v>
      </c>
      <c r="G4" s="27">
        <v>1</v>
      </c>
      <c r="H4" s="29">
        <v>10</v>
      </c>
      <c r="I4" s="30">
        <f t="shared" ref="I4:I27" si="1">H4*G4</f>
        <v>10</v>
      </c>
      <c r="J4" s="30">
        <v>4.8</v>
      </c>
      <c r="K4" s="31">
        <f t="shared" ref="K4:K27" si="2">I4-F4</f>
        <v>5.81</v>
      </c>
      <c r="L4" s="32">
        <f>K4</f>
        <v>5.81</v>
      </c>
      <c r="M4" s="33" t="s">
        <v>350</v>
      </c>
    </row>
    <row r="5" spans="1:15" x14ac:dyDescent="0.25">
      <c r="A5" s="24">
        <v>43315</v>
      </c>
      <c r="B5" s="25" t="s">
        <v>36</v>
      </c>
      <c r="C5" s="26" t="s">
        <v>16</v>
      </c>
      <c r="D5" s="27" t="s">
        <v>14</v>
      </c>
      <c r="E5" s="28">
        <v>4.1900000000000004</v>
      </c>
      <c r="F5" s="28">
        <f t="shared" si="0"/>
        <v>4.1900000000000004</v>
      </c>
      <c r="G5" s="27">
        <v>1</v>
      </c>
      <c r="H5" s="34">
        <v>10</v>
      </c>
      <c r="I5" s="30">
        <f t="shared" si="1"/>
        <v>10</v>
      </c>
      <c r="J5" s="30"/>
      <c r="K5" s="31">
        <f t="shared" si="2"/>
        <v>5.81</v>
      </c>
      <c r="L5" s="32">
        <f t="shared" ref="L5:L14" si="3">L4+K5</f>
        <v>11.62</v>
      </c>
      <c r="M5" s="35" t="s">
        <v>350</v>
      </c>
      <c r="N5" s="36"/>
      <c r="O5" s="37"/>
    </row>
    <row r="6" spans="1:15" x14ac:dyDescent="0.25">
      <c r="A6" s="24">
        <v>43315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0"/>
        <v>16.829999999999998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18.170000000000002</v>
      </c>
      <c r="L6" s="32">
        <f t="shared" si="3"/>
        <v>29.79</v>
      </c>
      <c r="M6" s="35" t="s">
        <v>351</v>
      </c>
    </row>
    <row r="7" spans="1:15" ht="16.5" customHeight="1" x14ac:dyDescent="0.25">
      <c r="A7" s="24">
        <v>43321</v>
      </c>
      <c r="B7" s="27" t="s">
        <v>34</v>
      </c>
      <c r="C7" s="26" t="s">
        <v>35</v>
      </c>
      <c r="D7" s="27" t="s">
        <v>14</v>
      </c>
      <c r="E7" s="28">
        <v>4.7</v>
      </c>
      <c r="F7" s="28">
        <f t="shared" si="0"/>
        <v>4.7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15.3</v>
      </c>
      <c r="L7" s="32">
        <f t="shared" si="3"/>
        <v>45.09</v>
      </c>
      <c r="M7" s="33" t="s">
        <v>352</v>
      </c>
    </row>
    <row r="8" spans="1:15" x14ac:dyDescent="0.25">
      <c r="A8" s="24">
        <v>43322</v>
      </c>
      <c r="B8" s="25" t="s">
        <v>19</v>
      </c>
      <c r="C8" s="26" t="s">
        <v>20</v>
      </c>
      <c r="D8" s="27" t="s">
        <v>14</v>
      </c>
      <c r="E8" s="28">
        <v>3.96</v>
      </c>
      <c r="F8" s="28">
        <f t="shared" si="0"/>
        <v>3.96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11.04</v>
      </c>
      <c r="L8" s="32">
        <f t="shared" si="3"/>
        <v>56.13</v>
      </c>
      <c r="M8" s="33" t="s">
        <v>353</v>
      </c>
    </row>
    <row r="9" spans="1:15" x14ac:dyDescent="0.25">
      <c r="A9" s="24">
        <v>43323</v>
      </c>
      <c r="B9" s="27" t="s">
        <v>222</v>
      </c>
      <c r="C9" s="26" t="s">
        <v>17</v>
      </c>
      <c r="D9" s="27" t="s">
        <v>223</v>
      </c>
      <c r="E9" s="28">
        <v>21</v>
      </c>
      <c r="F9" s="28">
        <f t="shared" si="0"/>
        <v>21</v>
      </c>
      <c r="G9" s="27">
        <v>1</v>
      </c>
      <c r="H9" s="34">
        <v>35</v>
      </c>
      <c r="I9" s="30">
        <f t="shared" si="1"/>
        <v>35</v>
      </c>
      <c r="J9" s="30"/>
      <c r="K9" s="31">
        <f t="shared" si="2"/>
        <v>14</v>
      </c>
      <c r="L9" s="32">
        <f t="shared" si="3"/>
        <v>70.13</v>
      </c>
      <c r="M9" s="35" t="s">
        <v>354</v>
      </c>
      <c r="N9" s="36"/>
      <c r="O9" s="37"/>
    </row>
    <row r="10" spans="1:15" x14ac:dyDescent="0.25">
      <c r="A10" s="24">
        <v>43323</v>
      </c>
      <c r="B10" s="25" t="s">
        <v>355</v>
      </c>
      <c r="C10" s="26" t="s">
        <v>17</v>
      </c>
      <c r="D10" s="27" t="s">
        <v>223</v>
      </c>
      <c r="E10" s="28">
        <v>16.8</v>
      </c>
      <c r="F10" s="28">
        <f>E10*G10</f>
        <v>16.8</v>
      </c>
      <c r="G10" s="27">
        <v>1</v>
      </c>
      <c r="H10" s="34">
        <v>28</v>
      </c>
      <c r="I10" s="30">
        <f t="shared" si="1"/>
        <v>28</v>
      </c>
      <c r="J10" s="30"/>
      <c r="K10" s="31">
        <f t="shared" si="2"/>
        <v>11.2</v>
      </c>
      <c r="L10" s="32">
        <f t="shared" si="3"/>
        <v>81.33</v>
      </c>
      <c r="M10" s="33" t="s">
        <v>354</v>
      </c>
    </row>
    <row r="11" spans="1:15" x14ac:dyDescent="0.25">
      <c r="A11" s="24">
        <v>43323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ref="F11:F26" si="4">E11*G11</f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86.13</v>
      </c>
      <c r="M11" s="33" t="s">
        <v>354</v>
      </c>
    </row>
    <row r="12" spans="1:15" x14ac:dyDescent="0.25">
      <c r="A12" s="24">
        <v>43323</v>
      </c>
      <c r="B12" s="27" t="s">
        <v>31</v>
      </c>
      <c r="C12" s="26" t="s">
        <v>29</v>
      </c>
      <c r="D12" s="27" t="s">
        <v>32</v>
      </c>
      <c r="E12" s="28">
        <v>40</v>
      </c>
      <c r="F12" s="28">
        <f t="shared" si="4"/>
        <v>40</v>
      </c>
      <c r="G12" s="27">
        <v>1</v>
      </c>
      <c r="H12" s="34">
        <v>49.9</v>
      </c>
      <c r="I12" s="30">
        <f t="shared" si="1"/>
        <v>49.9</v>
      </c>
      <c r="J12" s="30"/>
      <c r="K12" s="31">
        <f t="shared" si="2"/>
        <v>9.8999999999999986</v>
      </c>
      <c r="L12" s="32">
        <f t="shared" si="3"/>
        <v>96.03</v>
      </c>
      <c r="M12" s="33" t="s">
        <v>358</v>
      </c>
    </row>
    <row r="13" spans="1:15" x14ac:dyDescent="0.25">
      <c r="A13" s="24">
        <v>43323</v>
      </c>
      <c r="B13" s="25" t="s">
        <v>356</v>
      </c>
      <c r="C13" s="26" t="s">
        <v>29</v>
      </c>
      <c r="D13" s="27" t="s">
        <v>357</v>
      </c>
      <c r="E13" s="28">
        <v>28</v>
      </c>
      <c r="F13" s="28">
        <f t="shared" si="4"/>
        <v>28</v>
      </c>
      <c r="G13" s="27">
        <v>1</v>
      </c>
      <c r="H13" s="34">
        <v>40</v>
      </c>
      <c r="I13" s="30">
        <f t="shared" si="1"/>
        <v>40</v>
      </c>
      <c r="J13" s="30"/>
      <c r="K13" s="31">
        <f t="shared" si="2"/>
        <v>12</v>
      </c>
      <c r="L13" s="32">
        <f t="shared" si="3"/>
        <v>108.03</v>
      </c>
      <c r="M13" s="33" t="s">
        <v>358</v>
      </c>
    </row>
    <row r="14" spans="1:15" x14ac:dyDescent="0.25">
      <c r="A14" s="24">
        <v>43323</v>
      </c>
      <c r="B14" s="25" t="s">
        <v>19</v>
      </c>
      <c r="C14" s="26" t="s">
        <v>20</v>
      </c>
      <c r="D14" s="27" t="s">
        <v>14</v>
      </c>
      <c r="E14" s="28">
        <v>3.96</v>
      </c>
      <c r="F14" s="28">
        <f t="shared" si="4"/>
        <v>3.96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11.04</v>
      </c>
      <c r="L14" s="32">
        <f t="shared" si="3"/>
        <v>119.07</v>
      </c>
      <c r="M14" s="33" t="s">
        <v>359</v>
      </c>
    </row>
    <row r="15" spans="1:15" x14ac:dyDescent="0.25">
      <c r="A15" s="24">
        <v>43323</v>
      </c>
      <c r="B15" s="25" t="s">
        <v>24</v>
      </c>
      <c r="C15" s="26" t="s">
        <v>17</v>
      </c>
      <c r="D15" s="27" t="s">
        <v>25</v>
      </c>
      <c r="E15" s="28">
        <v>16</v>
      </c>
      <c r="F15" s="28">
        <f t="shared" si="4"/>
        <v>16</v>
      </c>
      <c r="G15" s="27">
        <v>1</v>
      </c>
      <c r="H15" s="34">
        <v>20</v>
      </c>
      <c r="I15" s="30">
        <f t="shared" si="1"/>
        <v>20</v>
      </c>
      <c r="J15" s="30"/>
      <c r="K15" s="31">
        <f t="shared" si="2"/>
        <v>4</v>
      </c>
      <c r="L15" s="32">
        <f>L14+K15</f>
        <v>123.07</v>
      </c>
      <c r="M15" s="33" t="s">
        <v>360</v>
      </c>
    </row>
    <row r="16" spans="1:15" x14ac:dyDescent="0.25">
      <c r="A16" s="24">
        <v>43323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4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>L15+K16</f>
        <v>141.24</v>
      </c>
      <c r="M16" s="33" t="s">
        <v>360</v>
      </c>
    </row>
    <row r="17" spans="1:16" x14ac:dyDescent="0.25">
      <c r="A17" s="24">
        <v>43323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4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>L16+K17</f>
        <v>159.41000000000003</v>
      </c>
      <c r="M17" s="33" t="s">
        <v>361</v>
      </c>
    </row>
    <row r="18" spans="1:16" x14ac:dyDescent="0.25">
      <c r="A18" s="39">
        <v>372046</v>
      </c>
      <c r="B18" s="27" t="s">
        <v>84</v>
      </c>
      <c r="C18" s="26" t="s">
        <v>17</v>
      </c>
      <c r="D18" s="27" t="s">
        <v>18</v>
      </c>
      <c r="E18" s="28">
        <v>7</v>
      </c>
      <c r="F18" s="28">
        <f>E18*G18</f>
        <v>7</v>
      </c>
      <c r="G18" s="27">
        <v>1</v>
      </c>
      <c r="H18" s="34">
        <v>10</v>
      </c>
      <c r="I18" s="30">
        <f>H18*G18</f>
        <v>10</v>
      </c>
      <c r="J18" s="30"/>
      <c r="K18" s="31">
        <f>I18-F18</f>
        <v>3</v>
      </c>
      <c r="L18" s="32">
        <f>L17+K18</f>
        <v>162.41000000000003</v>
      </c>
      <c r="M18" s="33" t="s">
        <v>362</v>
      </c>
    </row>
    <row r="19" spans="1:16" x14ac:dyDescent="0.25">
      <c r="A19" s="39">
        <v>372046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4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L17+K19</f>
        <v>166.41000000000003</v>
      </c>
      <c r="M19" s="33" t="s">
        <v>362</v>
      </c>
    </row>
    <row r="20" spans="1:16" x14ac:dyDescent="0.25">
      <c r="A20" s="39">
        <v>43329</v>
      </c>
      <c r="B20" s="25" t="s">
        <v>19</v>
      </c>
      <c r="C20" s="26" t="s">
        <v>20</v>
      </c>
      <c r="D20" s="27" t="s">
        <v>14</v>
      </c>
      <c r="E20" s="28">
        <v>3.96</v>
      </c>
      <c r="F20" s="28">
        <f t="shared" si="4"/>
        <v>3.96</v>
      </c>
      <c r="G20" s="27">
        <v>1</v>
      </c>
      <c r="H20" s="34">
        <v>15</v>
      </c>
      <c r="I20" s="30">
        <f t="shared" si="1"/>
        <v>15</v>
      </c>
      <c r="J20" s="30"/>
      <c r="K20" s="31">
        <f t="shared" si="2"/>
        <v>11.04</v>
      </c>
      <c r="L20" s="32">
        <f>L19+K20</f>
        <v>177.45000000000002</v>
      </c>
      <c r="M20" s="33" t="s">
        <v>363</v>
      </c>
    </row>
    <row r="21" spans="1:16" x14ac:dyDescent="0.25">
      <c r="A21" s="39">
        <v>43330</v>
      </c>
      <c r="B21" s="27" t="s">
        <v>167</v>
      </c>
      <c r="C21" s="26" t="s">
        <v>17</v>
      </c>
      <c r="D21" s="27" t="s">
        <v>168</v>
      </c>
      <c r="E21" s="28">
        <v>3.5</v>
      </c>
      <c r="F21" s="28">
        <f t="shared" si="4"/>
        <v>3.5</v>
      </c>
      <c r="G21" s="27">
        <v>1</v>
      </c>
      <c r="H21" s="34">
        <v>5</v>
      </c>
      <c r="I21" s="30">
        <f t="shared" si="1"/>
        <v>5</v>
      </c>
      <c r="J21" s="30"/>
      <c r="K21" s="31">
        <f t="shared" si="2"/>
        <v>1.5</v>
      </c>
      <c r="L21" s="32">
        <f>L20+K21</f>
        <v>178.95000000000002</v>
      </c>
      <c r="M21" s="33" t="s">
        <v>364</v>
      </c>
    </row>
    <row r="22" spans="1:16" x14ac:dyDescent="0.25">
      <c r="A22" s="39">
        <v>43330</v>
      </c>
      <c r="B22" s="25" t="s">
        <v>213</v>
      </c>
      <c r="C22" s="26" t="s">
        <v>17</v>
      </c>
      <c r="D22" s="27" t="s">
        <v>18</v>
      </c>
      <c r="E22" s="28">
        <v>11.2</v>
      </c>
      <c r="F22" s="28">
        <f t="shared" si="4"/>
        <v>11.2</v>
      </c>
      <c r="G22" s="27">
        <v>1</v>
      </c>
      <c r="H22" s="34">
        <v>16</v>
      </c>
      <c r="I22" s="30">
        <f t="shared" si="1"/>
        <v>16</v>
      </c>
      <c r="J22" s="30"/>
      <c r="K22" s="31">
        <f t="shared" si="2"/>
        <v>4.8000000000000007</v>
      </c>
      <c r="L22" s="32">
        <f>L21+K22</f>
        <v>183.75000000000003</v>
      </c>
      <c r="M22" s="33" t="s">
        <v>364</v>
      </c>
    </row>
    <row r="23" spans="1:16" x14ac:dyDescent="0.25">
      <c r="A23" s="39">
        <v>43330</v>
      </c>
      <c r="B23" s="25" t="s">
        <v>117</v>
      </c>
      <c r="C23" s="26" t="s">
        <v>17</v>
      </c>
      <c r="D23" s="27" t="s">
        <v>120</v>
      </c>
      <c r="E23" s="28">
        <v>14</v>
      </c>
      <c r="F23" s="28">
        <f t="shared" si="4"/>
        <v>14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6</v>
      </c>
      <c r="L23" s="32">
        <f>L22+K23</f>
        <v>189.75000000000003</v>
      </c>
      <c r="M23" s="33" t="s">
        <v>364</v>
      </c>
    </row>
    <row r="24" spans="1:16" x14ac:dyDescent="0.25">
      <c r="A24" s="39">
        <v>43330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4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>L23+K24</f>
        <v>193.75000000000003</v>
      </c>
      <c r="M24" s="33" t="s">
        <v>365</v>
      </c>
    </row>
    <row r="25" spans="1:16" x14ac:dyDescent="0.25">
      <c r="A25" s="39">
        <v>43330</v>
      </c>
      <c r="B25" s="25" t="s">
        <v>213</v>
      </c>
      <c r="C25" s="26" t="s">
        <v>17</v>
      </c>
      <c r="D25" s="27" t="s">
        <v>18</v>
      </c>
      <c r="E25" s="28">
        <v>11.2</v>
      </c>
      <c r="F25" s="28">
        <f t="shared" si="4"/>
        <v>11.2</v>
      </c>
      <c r="G25" s="27">
        <v>1</v>
      </c>
      <c r="H25" s="34">
        <v>16</v>
      </c>
      <c r="I25" s="30">
        <f t="shared" si="1"/>
        <v>16</v>
      </c>
      <c r="J25" s="30"/>
      <c r="K25" s="31">
        <f t="shared" si="2"/>
        <v>4.8000000000000007</v>
      </c>
      <c r="L25" s="32">
        <f t="shared" ref="L25:L26" si="5">L24+K25</f>
        <v>198.55000000000004</v>
      </c>
      <c r="M25" s="35" t="s">
        <v>365</v>
      </c>
      <c r="N25" s="36"/>
      <c r="O25" s="37"/>
      <c r="P25" s="37"/>
    </row>
    <row r="26" spans="1:16" x14ac:dyDescent="0.25">
      <c r="A26" s="39">
        <v>43330</v>
      </c>
      <c r="B26" s="27" t="s">
        <v>167</v>
      </c>
      <c r="C26" s="26" t="s">
        <v>17</v>
      </c>
      <c r="D26" s="27" t="s">
        <v>168</v>
      </c>
      <c r="E26" s="28">
        <v>3.5</v>
      </c>
      <c r="F26" s="28">
        <f t="shared" si="4"/>
        <v>10.5</v>
      </c>
      <c r="G26" s="27">
        <v>3</v>
      </c>
      <c r="H26" s="34">
        <v>5</v>
      </c>
      <c r="I26" s="30">
        <f t="shared" si="1"/>
        <v>15</v>
      </c>
      <c r="J26" s="30"/>
      <c r="K26" s="31">
        <f t="shared" si="2"/>
        <v>4.5</v>
      </c>
      <c r="L26" s="32">
        <f t="shared" si="5"/>
        <v>203.05000000000004</v>
      </c>
      <c r="M26" s="33" t="s">
        <v>365</v>
      </c>
    </row>
    <row r="27" spans="1:16" x14ac:dyDescent="0.25">
      <c r="A27" s="39">
        <v>43331</v>
      </c>
      <c r="B27" s="27" t="s">
        <v>81</v>
      </c>
      <c r="C27" s="26" t="s">
        <v>35</v>
      </c>
      <c r="D27" s="27" t="s">
        <v>14</v>
      </c>
      <c r="E27" s="28">
        <v>4.7</v>
      </c>
      <c r="F27" s="28">
        <f>E27*G27</f>
        <v>4.7</v>
      </c>
      <c r="G27" s="27">
        <v>1</v>
      </c>
      <c r="H27" s="34">
        <v>20</v>
      </c>
      <c r="I27" s="30">
        <f t="shared" si="1"/>
        <v>20</v>
      </c>
      <c r="J27" s="30"/>
      <c r="K27" s="31">
        <f t="shared" si="2"/>
        <v>15.3</v>
      </c>
      <c r="L27" s="32">
        <f>L26+K27</f>
        <v>218.35000000000005</v>
      </c>
      <c r="M27" s="33" t="s">
        <v>366</v>
      </c>
    </row>
    <row r="28" spans="1:16" x14ac:dyDescent="0.25">
      <c r="A28" s="39">
        <v>43332</v>
      </c>
      <c r="B28" s="27" t="s">
        <v>27</v>
      </c>
      <c r="C28" s="26" t="s">
        <v>28</v>
      </c>
      <c r="D28" s="27" t="s">
        <v>14</v>
      </c>
      <c r="E28" s="28">
        <v>3</v>
      </c>
      <c r="F28" s="28">
        <f t="shared" ref="F28:F37" si="6">E28*G28</f>
        <v>3</v>
      </c>
      <c r="G28" s="27">
        <v>1</v>
      </c>
      <c r="H28" s="34">
        <v>10</v>
      </c>
      <c r="I28" s="30">
        <f t="shared" ref="I28:I48" si="7">H28*G28</f>
        <v>10</v>
      </c>
      <c r="J28" s="30"/>
      <c r="K28" s="31">
        <f t="shared" ref="K28:K47" si="8">I28-F28</f>
        <v>7</v>
      </c>
      <c r="L28" s="32">
        <f>L27+K28</f>
        <v>225.35000000000005</v>
      </c>
      <c r="M28" s="35" t="s">
        <v>367</v>
      </c>
      <c r="N28" s="36"/>
      <c r="O28" s="37"/>
    </row>
    <row r="29" spans="1:16" x14ac:dyDescent="0.25">
      <c r="A29" s="39">
        <v>43332</v>
      </c>
      <c r="B29" s="25" t="s">
        <v>158</v>
      </c>
      <c r="C29" s="26" t="s">
        <v>17</v>
      </c>
      <c r="D29" s="27" t="s">
        <v>18</v>
      </c>
      <c r="E29" s="28">
        <v>11.2</v>
      </c>
      <c r="F29" s="28">
        <f t="shared" si="6"/>
        <v>11.2</v>
      </c>
      <c r="G29" s="27">
        <v>1</v>
      </c>
      <c r="H29" s="34">
        <v>16</v>
      </c>
      <c r="I29" s="30">
        <f>H29*G29</f>
        <v>16</v>
      </c>
      <c r="J29" s="30"/>
      <c r="K29" s="31">
        <f>I29-F29</f>
        <v>4.8000000000000007</v>
      </c>
      <c r="L29" s="32">
        <f>L28+K29</f>
        <v>230.15000000000006</v>
      </c>
      <c r="M29" s="35" t="s">
        <v>368</v>
      </c>
      <c r="N29" s="36"/>
      <c r="O29" s="37"/>
    </row>
    <row r="30" spans="1:16" x14ac:dyDescent="0.25">
      <c r="A30" s="39">
        <v>43332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6"/>
        <v>3</v>
      </c>
      <c r="G30" s="27">
        <v>1</v>
      </c>
      <c r="H30" s="34">
        <v>10</v>
      </c>
      <c r="I30" s="30">
        <f t="shared" si="7"/>
        <v>10</v>
      </c>
      <c r="J30" s="30"/>
      <c r="K30" s="31">
        <f t="shared" si="8"/>
        <v>7</v>
      </c>
      <c r="L30" s="32">
        <f t="shared" ref="L30" si="9">L29+K30</f>
        <v>237.15000000000006</v>
      </c>
      <c r="M30" s="35" t="s">
        <v>368</v>
      </c>
      <c r="N30" s="36"/>
      <c r="O30" s="37"/>
    </row>
    <row r="31" spans="1:16" x14ac:dyDescent="0.25">
      <c r="A31" s="39">
        <v>43332</v>
      </c>
      <c r="B31" s="27" t="s">
        <v>81</v>
      </c>
      <c r="C31" s="26" t="s">
        <v>35</v>
      </c>
      <c r="D31" s="27" t="s">
        <v>14</v>
      </c>
      <c r="E31" s="28">
        <v>4.7</v>
      </c>
      <c r="F31" s="28">
        <f t="shared" si="6"/>
        <v>4.7</v>
      </c>
      <c r="G31" s="27">
        <v>1</v>
      </c>
      <c r="H31" s="34">
        <v>20</v>
      </c>
      <c r="I31" s="30">
        <f t="shared" si="7"/>
        <v>20</v>
      </c>
      <c r="J31" s="30"/>
      <c r="K31" s="31">
        <f t="shared" si="8"/>
        <v>15.3</v>
      </c>
      <c r="L31" s="32">
        <f>L30+K31</f>
        <v>252.45000000000007</v>
      </c>
      <c r="M31" s="35" t="s">
        <v>369</v>
      </c>
      <c r="N31" s="36"/>
      <c r="O31" s="37"/>
    </row>
    <row r="32" spans="1:16" x14ac:dyDescent="0.25">
      <c r="A32" s="39">
        <v>43333</v>
      </c>
      <c r="B32" s="27" t="s">
        <v>27</v>
      </c>
      <c r="C32" s="26" t="s">
        <v>28</v>
      </c>
      <c r="D32" s="27" t="s">
        <v>14</v>
      </c>
      <c r="E32" s="28">
        <v>3</v>
      </c>
      <c r="F32" s="28">
        <f t="shared" si="6"/>
        <v>3</v>
      </c>
      <c r="G32" s="27">
        <v>1</v>
      </c>
      <c r="H32" s="34">
        <v>10</v>
      </c>
      <c r="I32" s="30">
        <f t="shared" si="7"/>
        <v>10</v>
      </c>
      <c r="J32" s="30"/>
      <c r="K32" s="31">
        <f t="shared" si="8"/>
        <v>7</v>
      </c>
      <c r="L32" s="32">
        <f>L31+K32</f>
        <v>259.45000000000005</v>
      </c>
      <c r="M32" s="35" t="s">
        <v>370</v>
      </c>
      <c r="N32" s="36"/>
      <c r="O32" s="37"/>
    </row>
    <row r="33" spans="1:15" x14ac:dyDescent="0.25">
      <c r="A33" s="39">
        <v>43333</v>
      </c>
      <c r="B33" s="38" t="s">
        <v>371</v>
      </c>
      <c r="C33" s="26" t="s">
        <v>21</v>
      </c>
      <c r="D33" s="27" t="s">
        <v>22</v>
      </c>
      <c r="E33" s="28">
        <v>100</v>
      </c>
      <c r="F33" s="28">
        <f t="shared" si="6"/>
        <v>100</v>
      </c>
      <c r="G33" s="27">
        <v>1</v>
      </c>
      <c r="H33" s="34">
        <v>149</v>
      </c>
      <c r="I33" s="30">
        <f t="shared" si="7"/>
        <v>149</v>
      </c>
      <c r="J33" s="30"/>
      <c r="K33" s="31">
        <f t="shared" si="8"/>
        <v>49</v>
      </c>
      <c r="L33" s="32">
        <f>L32+K33</f>
        <v>308.45000000000005</v>
      </c>
      <c r="M33" s="35" t="s">
        <v>372</v>
      </c>
      <c r="N33" s="36"/>
      <c r="O33" s="37"/>
    </row>
    <row r="34" spans="1:15" x14ac:dyDescent="0.25">
      <c r="A34" s="39">
        <v>43334</v>
      </c>
      <c r="B34" s="27" t="s">
        <v>27</v>
      </c>
      <c r="C34" s="26" t="s">
        <v>28</v>
      </c>
      <c r="D34" s="27" t="s">
        <v>14</v>
      </c>
      <c r="E34" s="28">
        <v>3</v>
      </c>
      <c r="F34" s="28">
        <f t="shared" si="6"/>
        <v>3</v>
      </c>
      <c r="G34" s="27">
        <v>1</v>
      </c>
      <c r="H34" s="34">
        <v>10</v>
      </c>
      <c r="I34" s="30">
        <f t="shared" si="7"/>
        <v>10</v>
      </c>
      <c r="J34" s="30"/>
      <c r="K34" s="31">
        <f t="shared" si="8"/>
        <v>7</v>
      </c>
      <c r="L34" s="32">
        <f>L33+K34</f>
        <v>315.45000000000005</v>
      </c>
      <c r="M34" s="35" t="s">
        <v>373</v>
      </c>
      <c r="N34" s="36"/>
      <c r="O34" s="37"/>
    </row>
    <row r="35" spans="1:15" x14ac:dyDescent="0.25">
      <c r="A35" s="39">
        <v>43335</v>
      </c>
      <c r="B35" s="25" t="s">
        <v>26</v>
      </c>
      <c r="C35" s="26" t="s">
        <v>16</v>
      </c>
      <c r="D35" s="27" t="s">
        <v>14</v>
      </c>
      <c r="E35" s="28">
        <v>16.829999999999998</v>
      </c>
      <c r="F35" s="28">
        <f t="shared" si="6"/>
        <v>16.829999999999998</v>
      </c>
      <c r="G35" s="27">
        <v>1</v>
      </c>
      <c r="H35" s="34">
        <v>35</v>
      </c>
      <c r="I35" s="30">
        <f t="shared" si="7"/>
        <v>35</v>
      </c>
      <c r="J35" s="30"/>
      <c r="K35" s="31">
        <f t="shared" si="8"/>
        <v>18.170000000000002</v>
      </c>
      <c r="L35" s="32">
        <f>L34+K35</f>
        <v>333.62000000000006</v>
      </c>
      <c r="M35" s="35" t="s">
        <v>374</v>
      </c>
      <c r="N35" s="36"/>
      <c r="O35" s="37"/>
    </row>
    <row r="36" spans="1:15" x14ac:dyDescent="0.25">
      <c r="A36" s="39">
        <v>43335</v>
      </c>
      <c r="B36" s="25" t="s">
        <v>375</v>
      </c>
      <c r="C36" s="26" t="s">
        <v>17</v>
      </c>
      <c r="D36" s="27" t="s">
        <v>376</v>
      </c>
      <c r="E36" s="28">
        <v>5.6</v>
      </c>
      <c r="F36" s="28">
        <f t="shared" si="6"/>
        <v>5.6</v>
      </c>
      <c r="G36" s="27">
        <v>1</v>
      </c>
      <c r="H36" s="34">
        <v>8</v>
      </c>
      <c r="I36" s="30">
        <f t="shared" si="7"/>
        <v>8</v>
      </c>
      <c r="J36" s="30"/>
      <c r="K36" s="31">
        <f t="shared" si="8"/>
        <v>2.4000000000000004</v>
      </c>
      <c r="L36" s="32">
        <f t="shared" ref="L36:L46" si="10">L35+K36</f>
        <v>336.02000000000004</v>
      </c>
      <c r="M36" s="35" t="s">
        <v>377</v>
      </c>
      <c r="N36" s="36"/>
      <c r="O36" s="37"/>
    </row>
    <row r="37" spans="1:15" x14ac:dyDescent="0.25">
      <c r="A37" s="39">
        <v>43337</v>
      </c>
      <c r="B37" s="25" t="s">
        <v>349</v>
      </c>
      <c r="C37" s="26" t="s">
        <v>16</v>
      </c>
      <c r="D37" s="27" t="s">
        <v>14</v>
      </c>
      <c r="E37" s="28">
        <v>4.1900000000000004</v>
      </c>
      <c r="F37" s="28">
        <f t="shared" si="6"/>
        <v>4.1900000000000004</v>
      </c>
      <c r="G37" s="27">
        <v>1</v>
      </c>
      <c r="H37" s="34">
        <v>10</v>
      </c>
      <c r="I37" s="30">
        <f t="shared" si="7"/>
        <v>10</v>
      </c>
      <c r="J37" s="30"/>
      <c r="K37" s="31">
        <f t="shared" si="8"/>
        <v>5.81</v>
      </c>
      <c r="L37" s="32">
        <f t="shared" si="10"/>
        <v>341.83000000000004</v>
      </c>
      <c r="M37" s="35" t="s">
        <v>378</v>
      </c>
      <c r="N37" s="36"/>
      <c r="O37" s="37"/>
    </row>
    <row r="38" spans="1:15" x14ac:dyDescent="0.25">
      <c r="A38" s="39">
        <v>43337</v>
      </c>
      <c r="B38" s="25" t="s">
        <v>15</v>
      </c>
      <c r="C38" s="26" t="s">
        <v>16</v>
      </c>
      <c r="D38" s="27" t="s">
        <v>14</v>
      </c>
      <c r="E38" s="28">
        <v>4.1900000000000004</v>
      </c>
      <c r="F38" s="28">
        <v>4.1900000000000004</v>
      </c>
      <c r="G38" s="27">
        <v>1</v>
      </c>
      <c r="H38" s="34">
        <v>10</v>
      </c>
      <c r="I38" s="30">
        <f t="shared" si="7"/>
        <v>10</v>
      </c>
      <c r="J38" s="30"/>
      <c r="K38" s="31">
        <f t="shared" si="8"/>
        <v>5.81</v>
      </c>
      <c r="L38" s="32">
        <f t="shared" si="10"/>
        <v>347.64000000000004</v>
      </c>
      <c r="M38" s="35" t="s">
        <v>378</v>
      </c>
      <c r="N38" s="36"/>
      <c r="O38" s="37"/>
    </row>
    <row r="39" spans="1:15" x14ac:dyDescent="0.25">
      <c r="A39" s="39">
        <v>43337</v>
      </c>
      <c r="B39" s="25" t="s">
        <v>85</v>
      </c>
      <c r="C39" s="26" t="s">
        <v>86</v>
      </c>
      <c r="D39" s="27" t="s">
        <v>14</v>
      </c>
      <c r="E39" s="28">
        <v>1.1499999999999999</v>
      </c>
      <c r="F39" s="28">
        <f>E39*G39</f>
        <v>1.1499999999999999</v>
      </c>
      <c r="G39" s="27">
        <v>1</v>
      </c>
      <c r="H39" s="34">
        <v>5</v>
      </c>
      <c r="I39" s="30">
        <f>H39*G39</f>
        <v>5</v>
      </c>
      <c r="J39" s="30"/>
      <c r="K39" s="31">
        <f>I39-F39</f>
        <v>3.85</v>
      </c>
      <c r="L39" s="32">
        <f t="shared" si="10"/>
        <v>351.49000000000007</v>
      </c>
      <c r="M39" s="35" t="s">
        <v>379</v>
      </c>
      <c r="N39" s="36"/>
      <c r="O39" s="37"/>
    </row>
    <row r="40" spans="1:15" x14ac:dyDescent="0.25">
      <c r="A40" s="39">
        <v>43337</v>
      </c>
      <c r="B40" s="25" t="s">
        <v>24</v>
      </c>
      <c r="C40" s="26" t="s">
        <v>17</v>
      </c>
      <c r="D40" s="27" t="s">
        <v>25</v>
      </c>
      <c r="E40" s="28">
        <v>16</v>
      </c>
      <c r="F40" s="28">
        <f t="shared" ref="F40:F47" si="11">E40*G40</f>
        <v>16</v>
      </c>
      <c r="G40" s="27">
        <v>1</v>
      </c>
      <c r="H40" s="34">
        <v>20</v>
      </c>
      <c r="I40" s="30">
        <f t="shared" si="7"/>
        <v>20</v>
      </c>
      <c r="J40" s="30"/>
      <c r="K40" s="31">
        <f t="shared" si="8"/>
        <v>4</v>
      </c>
      <c r="L40" s="32">
        <f t="shared" si="10"/>
        <v>355.49000000000007</v>
      </c>
      <c r="M40" s="35" t="s">
        <v>380</v>
      </c>
      <c r="N40" s="36"/>
      <c r="O40" s="37"/>
    </row>
    <row r="41" spans="1:15" x14ac:dyDescent="0.25">
      <c r="A41" s="39">
        <v>43337</v>
      </c>
      <c r="B41" s="25" t="s">
        <v>24</v>
      </c>
      <c r="C41" s="26" t="s">
        <v>17</v>
      </c>
      <c r="D41" s="27" t="s">
        <v>25</v>
      </c>
      <c r="E41" s="28">
        <v>16</v>
      </c>
      <c r="F41" s="28">
        <f t="shared" si="11"/>
        <v>16</v>
      </c>
      <c r="G41" s="27">
        <v>1</v>
      </c>
      <c r="H41" s="34">
        <v>20</v>
      </c>
      <c r="I41" s="30">
        <f t="shared" si="7"/>
        <v>20</v>
      </c>
      <c r="J41" s="30"/>
      <c r="K41" s="31">
        <f t="shared" si="8"/>
        <v>4</v>
      </c>
      <c r="L41" s="32">
        <f t="shared" si="10"/>
        <v>359.49000000000007</v>
      </c>
      <c r="M41" s="35" t="s">
        <v>381</v>
      </c>
      <c r="N41" s="36"/>
      <c r="O41" s="37"/>
    </row>
    <row r="42" spans="1:15" x14ac:dyDescent="0.25">
      <c r="A42" s="39">
        <v>43337</v>
      </c>
      <c r="B42" s="25" t="s">
        <v>33</v>
      </c>
      <c r="C42" s="26" t="s">
        <v>29</v>
      </c>
      <c r="D42" s="27" t="s">
        <v>25</v>
      </c>
      <c r="E42" s="28">
        <v>28</v>
      </c>
      <c r="F42" s="28">
        <f t="shared" si="11"/>
        <v>28</v>
      </c>
      <c r="G42" s="27">
        <v>1</v>
      </c>
      <c r="H42" s="34">
        <v>35</v>
      </c>
      <c r="I42" s="30">
        <f t="shared" si="7"/>
        <v>35</v>
      </c>
      <c r="J42" s="30"/>
      <c r="K42" s="31">
        <f t="shared" si="8"/>
        <v>7</v>
      </c>
      <c r="L42" s="32">
        <f t="shared" si="10"/>
        <v>366.49000000000007</v>
      </c>
      <c r="M42" s="33" t="s">
        <v>382</v>
      </c>
    </row>
    <row r="43" spans="1:15" x14ac:dyDescent="0.25">
      <c r="A43" s="39">
        <v>43337</v>
      </c>
      <c r="B43" s="27" t="s">
        <v>84</v>
      </c>
      <c r="C43" s="26" t="s">
        <v>17</v>
      </c>
      <c r="D43" s="27" t="s">
        <v>18</v>
      </c>
      <c r="E43" s="28">
        <v>7</v>
      </c>
      <c r="F43" s="28">
        <f t="shared" si="11"/>
        <v>7</v>
      </c>
      <c r="G43" s="27">
        <v>1</v>
      </c>
      <c r="H43" s="34">
        <v>10</v>
      </c>
      <c r="I43" s="30">
        <f t="shared" si="7"/>
        <v>10</v>
      </c>
      <c r="J43" s="30"/>
      <c r="K43" s="31">
        <f t="shared" si="8"/>
        <v>3</v>
      </c>
      <c r="L43" s="32">
        <f t="shared" si="10"/>
        <v>369.49000000000007</v>
      </c>
      <c r="M43" s="33" t="s">
        <v>383</v>
      </c>
    </row>
    <row r="44" spans="1:15" x14ac:dyDescent="0.25">
      <c r="A44" s="39">
        <v>43337</v>
      </c>
      <c r="B44" s="27" t="s">
        <v>266</v>
      </c>
      <c r="C44" s="26" t="s">
        <v>267</v>
      </c>
      <c r="D44" s="27" t="s">
        <v>18</v>
      </c>
      <c r="E44" s="28">
        <v>84</v>
      </c>
      <c r="F44" s="28">
        <f t="shared" si="11"/>
        <v>84</v>
      </c>
      <c r="G44" s="27">
        <v>1</v>
      </c>
      <c r="H44" s="34">
        <v>120</v>
      </c>
      <c r="I44" s="30">
        <f t="shared" si="7"/>
        <v>120</v>
      </c>
      <c r="J44" s="30"/>
      <c r="K44" s="31">
        <f t="shared" si="8"/>
        <v>36</v>
      </c>
      <c r="L44" s="32">
        <f t="shared" si="10"/>
        <v>405.49000000000007</v>
      </c>
      <c r="M44" s="33" t="s">
        <v>383</v>
      </c>
    </row>
    <row r="45" spans="1:15" x14ac:dyDescent="0.25">
      <c r="A45" s="39">
        <v>43337</v>
      </c>
      <c r="B45" s="27" t="s">
        <v>34</v>
      </c>
      <c r="C45" s="26" t="s">
        <v>35</v>
      </c>
      <c r="D45" s="27" t="s">
        <v>14</v>
      </c>
      <c r="E45" s="28">
        <v>4.7</v>
      </c>
      <c r="F45" s="28">
        <f t="shared" si="11"/>
        <v>4.7</v>
      </c>
      <c r="G45" s="27">
        <v>1</v>
      </c>
      <c r="H45" s="34">
        <v>20</v>
      </c>
      <c r="I45" s="30">
        <f t="shared" si="7"/>
        <v>20</v>
      </c>
      <c r="J45" s="30"/>
      <c r="K45" s="31">
        <f t="shared" si="8"/>
        <v>15.3</v>
      </c>
      <c r="L45" s="32">
        <f t="shared" si="10"/>
        <v>420.79000000000008</v>
      </c>
      <c r="M45" s="33" t="s">
        <v>384</v>
      </c>
    </row>
    <row r="46" spans="1:15" x14ac:dyDescent="0.25">
      <c r="A46" s="39">
        <v>43339</v>
      </c>
      <c r="B46" s="27" t="s">
        <v>27</v>
      </c>
      <c r="C46" s="26" t="s">
        <v>28</v>
      </c>
      <c r="D46" s="27" t="s">
        <v>14</v>
      </c>
      <c r="E46" s="28">
        <v>3</v>
      </c>
      <c r="F46" s="28">
        <f t="shared" si="11"/>
        <v>15</v>
      </c>
      <c r="G46" s="27">
        <v>5</v>
      </c>
      <c r="H46" s="34">
        <v>10</v>
      </c>
      <c r="I46" s="30">
        <f t="shared" si="7"/>
        <v>50</v>
      </c>
      <c r="J46" s="30"/>
      <c r="K46" s="31">
        <f t="shared" si="8"/>
        <v>35</v>
      </c>
      <c r="L46" s="32">
        <f t="shared" si="10"/>
        <v>455.79000000000008</v>
      </c>
      <c r="M46" s="33" t="s">
        <v>385</v>
      </c>
    </row>
    <row r="47" spans="1:15" x14ac:dyDescent="0.25">
      <c r="A47" s="39">
        <v>43339</v>
      </c>
      <c r="B47" s="27" t="s">
        <v>108</v>
      </c>
      <c r="C47" s="26" t="s">
        <v>109</v>
      </c>
      <c r="D47" s="27" t="s">
        <v>14</v>
      </c>
      <c r="E47" s="28">
        <v>4.5599999999999996</v>
      </c>
      <c r="F47" s="28">
        <f t="shared" si="11"/>
        <v>4.5599999999999996</v>
      </c>
      <c r="G47" s="27">
        <v>1</v>
      </c>
      <c r="H47" s="34">
        <v>12</v>
      </c>
      <c r="I47" s="30">
        <f t="shared" si="7"/>
        <v>12</v>
      </c>
      <c r="J47" s="30"/>
      <c r="K47" s="31">
        <f t="shared" si="8"/>
        <v>7.44</v>
      </c>
      <c r="L47" s="32">
        <f t="shared" ref="L47:L57" si="12">L46+K47</f>
        <v>463.23000000000008</v>
      </c>
      <c r="M47" s="33" t="s">
        <v>386</v>
      </c>
    </row>
    <row r="48" spans="1:15" x14ac:dyDescent="0.25">
      <c r="A48" s="39">
        <v>43339</v>
      </c>
      <c r="B48" s="27" t="s">
        <v>27</v>
      </c>
      <c r="C48" s="26" t="s">
        <v>28</v>
      </c>
      <c r="D48" s="27" t="s">
        <v>14</v>
      </c>
      <c r="E48" s="28">
        <v>3</v>
      </c>
      <c r="F48" s="28">
        <f t="shared" ref="F48:F57" si="13">E48*G48</f>
        <v>3</v>
      </c>
      <c r="G48" s="27">
        <v>1</v>
      </c>
      <c r="H48" s="34">
        <v>10</v>
      </c>
      <c r="I48" s="30">
        <f t="shared" si="7"/>
        <v>10</v>
      </c>
      <c r="J48" s="30"/>
      <c r="K48" s="31">
        <f t="shared" ref="K48:K57" si="14">I48-F48</f>
        <v>7</v>
      </c>
      <c r="L48" s="32">
        <f t="shared" si="12"/>
        <v>470.23000000000008</v>
      </c>
      <c r="M48" s="33" t="s">
        <v>387</v>
      </c>
    </row>
    <row r="49" spans="1:18" x14ac:dyDescent="0.25">
      <c r="A49" s="39">
        <v>43340</v>
      </c>
      <c r="B49" s="27" t="s">
        <v>27</v>
      </c>
      <c r="C49" s="26" t="s">
        <v>28</v>
      </c>
      <c r="D49" s="27" t="s">
        <v>14</v>
      </c>
      <c r="E49" s="28">
        <v>3</v>
      </c>
      <c r="F49" s="28">
        <f t="shared" si="13"/>
        <v>3</v>
      </c>
      <c r="G49" s="27">
        <v>1</v>
      </c>
      <c r="H49" s="34">
        <v>10</v>
      </c>
      <c r="I49" s="30">
        <f t="shared" ref="I49:I57" si="15">H49*G49</f>
        <v>10</v>
      </c>
      <c r="J49" s="30"/>
      <c r="K49" s="31">
        <f t="shared" si="14"/>
        <v>7</v>
      </c>
      <c r="L49" s="32">
        <f t="shared" si="12"/>
        <v>477.23000000000008</v>
      </c>
      <c r="M49" s="33" t="s">
        <v>388</v>
      </c>
    </row>
    <row r="50" spans="1:18" x14ac:dyDescent="0.25">
      <c r="A50" s="39">
        <v>43341</v>
      </c>
      <c r="B50" s="25" t="s">
        <v>213</v>
      </c>
      <c r="C50" s="26" t="s">
        <v>17</v>
      </c>
      <c r="D50" s="27" t="s">
        <v>18</v>
      </c>
      <c r="E50" s="28">
        <v>11.2</v>
      </c>
      <c r="F50" s="28">
        <f t="shared" si="13"/>
        <v>11.2</v>
      </c>
      <c r="G50" s="27">
        <v>1</v>
      </c>
      <c r="H50" s="34">
        <v>16</v>
      </c>
      <c r="I50" s="30">
        <f t="shared" si="15"/>
        <v>16</v>
      </c>
      <c r="J50" s="30"/>
      <c r="K50" s="31">
        <f t="shared" si="14"/>
        <v>4.8000000000000007</v>
      </c>
      <c r="L50" s="32">
        <f t="shared" si="12"/>
        <v>482.03000000000009</v>
      </c>
      <c r="M50" s="33" t="s">
        <v>389</v>
      </c>
    </row>
    <row r="51" spans="1:18" x14ac:dyDescent="0.25">
      <c r="A51" s="39">
        <v>43341</v>
      </c>
      <c r="B51" s="25" t="s">
        <v>24</v>
      </c>
      <c r="C51" s="26" t="s">
        <v>17</v>
      </c>
      <c r="D51" s="27" t="s">
        <v>25</v>
      </c>
      <c r="E51" s="28">
        <v>16</v>
      </c>
      <c r="F51" s="28">
        <f t="shared" si="13"/>
        <v>16</v>
      </c>
      <c r="G51" s="27">
        <v>1</v>
      </c>
      <c r="H51" s="34">
        <v>20</v>
      </c>
      <c r="I51" s="30">
        <f t="shared" si="15"/>
        <v>20</v>
      </c>
      <c r="J51" s="30"/>
      <c r="K51" s="31">
        <f t="shared" si="14"/>
        <v>4</v>
      </c>
      <c r="L51" s="32">
        <f t="shared" si="12"/>
        <v>486.03000000000009</v>
      </c>
      <c r="M51" s="33" t="s">
        <v>389</v>
      </c>
    </row>
    <row r="52" spans="1:18" x14ac:dyDescent="0.25">
      <c r="A52" s="39">
        <v>43341</v>
      </c>
      <c r="B52" s="25" t="s">
        <v>153</v>
      </c>
      <c r="C52" s="26" t="s">
        <v>17</v>
      </c>
      <c r="D52" s="27" t="s">
        <v>25</v>
      </c>
      <c r="E52" s="28">
        <v>16</v>
      </c>
      <c r="F52" s="28">
        <f t="shared" si="13"/>
        <v>16</v>
      </c>
      <c r="G52" s="27">
        <v>1</v>
      </c>
      <c r="H52" s="34">
        <v>20</v>
      </c>
      <c r="I52" s="30">
        <f t="shared" si="15"/>
        <v>20</v>
      </c>
      <c r="J52" s="30"/>
      <c r="K52" s="31">
        <f t="shared" si="14"/>
        <v>4</v>
      </c>
      <c r="L52" s="32">
        <f t="shared" si="12"/>
        <v>490.03000000000009</v>
      </c>
      <c r="M52" s="33" t="s">
        <v>389</v>
      </c>
    </row>
    <row r="53" spans="1:18" x14ac:dyDescent="0.25">
      <c r="A53" s="39">
        <v>43341</v>
      </c>
      <c r="B53" s="25" t="s">
        <v>77</v>
      </c>
      <c r="C53" s="26" t="s">
        <v>17</v>
      </c>
      <c r="D53" s="27" t="s">
        <v>18</v>
      </c>
      <c r="E53" s="28">
        <v>11.2</v>
      </c>
      <c r="F53" s="28">
        <f t="shared" si="13"/>
        <v>11.2</v>
      </c>
      <c r="G53" s="27">
        <v>1</v>
      </c>
      <c r="H53" s="34">
        <v>16</v>
      </c>
      <c r="I53" s="30">
        <f t="shared" si="15"/>
        <v>16</v>
      </c>
      <c r="J53" s="30"/>
      <c r="K53" s="31">
        <f t="shared" si="14"/>
        <v>4.8000000000000007</v>
      </c>
      <c r="L53" s="32">
        <f t="shared" si="12"/>
        <v>494.8300000000001</v>
      </c>
      <c r="M53" s="33" t="s">
        <v>389</v>
      </c>
    </row>
    <row r="54" spans="1:18" x14ac:dyDescent="0.25">
      <c r="A54" s="39">
        <v>43341</v>
      </c>
      <c r="B54" s="25" t="s">
        <v>356</v>
      </c>
      <c r="C54" s="26" t="s">
        <v>29</v>
      </c>
      <c r="D54" s="27" t="s">
        <v>357</v>
      </c>
      <c r="E54" s="28">
        <v>28</v>
      </c>
      <c r="F54" s="28">
        <f t="shared" si="13"/>
        <v>28</v>
      </c>
      <c r="G54" s="27">
        <v>1</v>
      </c>
      <c r="H54" s="34">
        <v>40</v>
      </c>
      <c r="I54" s="30">
        <f t="shared" si="15"/>
        <v>40</v>
      </c>
      <c r="J54" s="30"/>
      <c r="K54" s="31">
        <f t="shared" si="14"/>
        <v>12</v>
      </c>
      <c r="L54" s="32">
        <f t="shared" si="12"/>
        <v>506.8300000000001</v>
      </c>
      <c r="M54" s="33" t="s">
        <v>389</v>
      </c>
    </row>
    <row r="55" spans="1:18" x14ac:dyDescent="0.25">
      <c r="A55" s="39">
        <v>43341</v>
      </c>
      <c r="B55" s="79" t="s">
        <v>270</v>
      </c>
      <c r="C55" s="26" t="s">
        <v>29</v>
      </c>
      <c r="D55" s="27" t="s">
        <v>25</v>
      </c>
      <c r="E55" s="28">
        <v>31.2</v>
      </c>
      <c r="F55" s="28">
        <f t="shared" si="13"/>
        <v>31.2</v>
      </c>
      <c r="G55" s="27">
        <v>1</v>
      </c>
      <c r="H55" s="34">
        <v>39</v>
      </c>
      <c r="I55" s="30">
        <f t="shared" si="15"/>
        <v>39</v>
      </c>
      <c r="J55" s="30"/>
      <c r="K55" s="31">
        <f t="shared" si="14"/>
        <v>7.8000000000000007</v>
      </c>
      <c r="L55" s="32">
        <f t="shared" si="12"/>
        <v>514.63000000000011</v>
      </c>
      <c r="M55" s="33" t="s">
        <v>389</v>
      </c>
    </row>
    <row r="56" spans="1:18" x14ac:dyDescent="0.25">
      <c r="A56" s="39">
        <v>43341</v>
      </c>
      <c r="B56" s="79" t="s">
        <v>333</v>
      </c>
      <c r="C56" s="26" t="s">
        <v>29</v>
      </c>
      <c r="D56" s="27" t="s">
        <v>25</v>
      </c>
      <c r="E56" s="28">
        <v>31.2</v>
      </c>
      <c r="F56" s="28">
        <f t="shared" si="13"/>
        <v>31.2</v>
      </c>
      <c r="G56" s="27">
        <v>1</v>
      </c>
      <c r="H56" s="34">
        <v>39</v>
      </c>
      <c r="I56" s="30">
        <f t="shared" si="15"/>
        <v>39</v>
      </c>
      <c r="J56" s="30"/>
      <c r="K56" s="31">
        <f t="shared" si="14"/>
        <v>7.8000000000000007</v>
      </c>
      <c r="L56" s="32">
        <f t="shared" si="12"/>
        <v>522.43000000000006</v>
      </c>
      <c r="M56" s="33" t="s">
        <v>389</v>
      </c>
    </row>
    <row r="57" spans="1:18" x14ac:dyDescent="0.25">
      <c r="A57" s="39">
        <v>43341</v>
      </c>
      <c r="B57" s="27" t="s">
        <v>31</v>
      </c>
      <c r="C57" s="26" t="s">
        <v>29</v>
      </c>
      <c r="D57" s="27" t="s">
        <v>32</v>
      </c>
      <c r="E57" s="28">
        <v>40</v>
      </c>
      <c r="F57" s="28">
        <f t="shared" si="13"/>
        <v>40</v>
      </c>
      <c r="G57" s="27">
        <v>1</v>
      </c>
      <c r="H57" s="34">
        <v>49.9</v>
      </c>
      <c r="I57" s="30">
        <f t="shared" si="15"/>
        <v>49.9</v>
      </c>
      <c r="J57" s="30"/>
      <c r="K57" s="31">
        <f t="shared" si="14"/>
        <v>9.8999999999999986</v>
      </c>
      <c r="L57" s="32">
        <f t="shared" si="12"/>
        <v>532.33000000000004</v>
      </c>
      <c r="M57" s="33" t="s">
        <v>389</v>
      </c>
    </row>
    <row r="58" spans="1:18" s="51" customFormat="1" ht="18.75" customHeight="1" x14ac:dyDescent="0.25">
      <c r="A58" s="41"/>
      <c r="B58" s="42" t="s">
        <v>38</v>
      </c>
      <c r="C58" s="43"/>
      <c r="D58" s="44"/>
      <c r="E58" s="45"/>
      <c r="F58" s="46">
        <f>SUBTOTAL(9,F4:F57)</f>
        <v>815.47</v>
      </c>
      <c r="G58" s="47">
        <f>SUBTOTAL(9,G4:G57)</f>
        <v>60</v>
      </c>
      <c r="H58" s="48"/>
      <c r="I58" s="46">
        <f>SUBTOTAL(9,I4:I57)</f>
        <v>1350.8000000000002</v>
      </c>
      <c r="J58" s="49">
        <f>SUBTOTAL(9,J4:J57)</f>
        <v>4.8</v>
      </c>
      <c r="K58" s="46">
        <f>SUBTOTAL(9,K4:K57)</f>
        <v>535.33000000000004</v>
      </c>
      <c r="L58" s="50"/>
    </row>
    <row r="59" spans="1:18" x14ac:dyDescent="0.25">
      <c r="A59" s="2"/>
      <c r="B59" s="2"/>
      <c r="D59" s="52"/>
      <c r="E59" s="5"/>
      <c r="F59" s="5"/>
      <c r="G59" s="6"/>
      <c r="H59" s="7"/>
      <c r="I59" s="13"/>
      <c r="J59" s="14"/>
      <c r="K59" s="10"/>
      <c r="L59" s="11"/>
    </row>
    <row r="60" spans="1:18" s="53" customFormat="1" ht="18" customHeight="1" x14ac:dyDescent="0.25">
      <c r="B60" s="12"/>
      <c r="C60" s="54"/>
      <c r="D60" s="12"/>
      <c r="E60" s="55"/>
      <c r="F60" s="55"/>
      <c r="G60" s="55"/>
      <c r="H60" s="55"/>
      <c r="I60" s="55"/>
    </row>
    <row r="61" spans="1:18" x14ac:dyDescent="0.25">
      <c r="B61" s="56" t="s">
        <v>14</v>
      </c>
      <c r="C61" s="57"/>
      <c r="D61" s="58"/>
    </row>
    <row r="62" spans="1:18" s="59" customFormat="1" x14ac:dyDescent="0.25">
      <c r="A62" s="12"/>
      <c r="B62" s="60" t="s">
        <v>39</v>
      </c>
      <c r="C62" s="61" t="s">
        <v>40</v>
      </c>
      <c r="D62" s="62" t="s">
        <v>41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3" t="s">
        <v>390</v>
      </c>
      <c r="C63" s="64">
        <v>36</v>
      </c>
      <c r="D63" s="65">
        <v>120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3" t="s">
        <v>141</v>
      </c>
      <c r="C64" s="64">
        <v>11.88</v>
      </c>
      <c r="D64" s="65">
        <v>45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391</v>
      </c>
      <c r="C65" s="64">
        <v>18.8</v>
      </c>
      <c r="D65" s="65">
        <v>80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145</v>
      </c>
      <c r="C66" s="64">
        <v>4.5599999999999996</v>
      </c>
      <c r="D66" s="65">
        <v>12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140</v>
      </c>
      <c r="C67" s="64">
        <v>1.1499999999999999</v>
      </c>
      <c r="D67" s="65">
        <v>5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392</v>
      </c>
      <c r="C68" s="64">
        <v>67.319999999999993</v>
      </c>
      <c r="D68" s="65">
        <v>140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144</v>
      </c>
      <c r="C69" s="64">
        <v>16.760000000000002</v>
      </c>
      <c r="D69" s="65">
        <v>40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SUM(C63:C69)</f>
        <v>156.47</v>
      </c>
      <c r="D70" s="68">
        <f>SUM(D63:D69)</f>
        <v>442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12"/>
      <c r="C71" s="54"/>
      <c r="D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56" t="s">
        <v>42</v>
      </c>
      <c r="C72" s="57"/>
      <c r="D72" s="58"/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0" t="s">
        <v>39</v>
      </c>
      <c r="C73" s="61" t="s">
        <v>40</v>
      </c>
      <c r="D73" s="62" t="s">
        <v>41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9" customFormat="1" x14ac:dyDescent="0.25">
      <c r="A74" s="12"/>
      <c r="B74" s="63" t="s">
        <v>284</v>
      </c>
      <c r="C74" s="69">
        <v>90.4</v>
      </c>
      <c r="D74" s="80">
        <v>113</v>
      </c>
      <c r="J74" s="12"/>
      <c r="K74" s="12"/>
      <c r="L74" s="12"/>
      <c r="M74" s="12"/>
      <c r="N74" s="12"/>
      <c r="O74" s="12"/>
      <c r="P74" s="12"/>
      <c r="Q74" s="12"/>
      <c r="R74" s="12"/>
    </row>
    <row r="75" spans="1:18" s="59" customFormat="1" x14ac:dyDescent="0.25">
      <c r="A75" s="12"/>
      <c r="B75" s="63" t="s">
        <v>207</v>
      </c>
      <c r="C75" s="69">
        <v>96</v>
      </c>
      <c r="D75" s="80">
        <v>120</v>
      </c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5">
      <c r="B76" s="66" t="s">
        <v>38</v>
      </c>
      <c r="C76" s="67">
        <f>SUM(C74:C75)</f>
        <v>186.4</v>
      </c>
      <c r="D76" s="68">
        <f>SUM(D74:D75)</f>
        <v>233</v>
      </c>
    </row>
    <row r="78" spans="1:18" s="59" customFormat="1" x14ac:dyDescent="0.25">
      <c r="A78" s="12"/>
      <c r="B78" s="56" t="s">
        <v>18</v>
      </c>
      <c r="C78" s="57"/>
      <c r="D78" s="58"/>
      <c r="J78" s="12"/>
      <c r="K78" s="12"/>
      <c r="L78" s="12"/>
      <c r="M78" s="12"/>
      <c r="N78" s="12"/>
      <c r="O78" s="12"/>
      <c r="P78" s="12"/>
      <c r="Q78" s="12"/>
      <c r="R78" s="12"/>
    </row>
    <row r="79" spans="1:18" s="59" customFormat="1" x14ac:dyDescent="0.25">
      <c r="A79" s="12"/>
      <c r="B79" s="60" t="s">
        <v>39</v>
      </c>
      <c r="C79" s="61" t="s">
        <v>40</v>
      </c>
      <c r="D79" s="62" t="s">
        <v>41</v>
      </c>
      <c r="J79" s="12"/>
      <c r="K79" s="12"/>
      <c r="L79" s="12"/>
      <c r="M79" s="12"/>
      <c r="N79" s="12"/>
      <c r="O79" s="12"/>
      <c r="P79" s="12"/>
      <c r="Q79" s="12"/>
      <c r="R79" s="12"/>
    </row>
    <row r="80" spans="1:18" s="59" customFormat="1" x14ac:dyDescent="0.25">
      <c r="A80" s="12"/>
      <c r="B80" s="63" t="s">
        <v>285</v>
      </c>
      <c r="C80" s="69">
        <v>84</v>
      </c>
      <c r="D80" s="65">
        <v>120</v>
      </c>
      <c r="J80" s="12"/>
      <c r="K80" s="12"/>
      <c r="L80" s="12"/>
      <c r="M80" s="12"/>
      <c r="N80" s="12"/>
      <c r="O80" s="12"/>
      <c r="P80" s="12"/>
      <c r="Q80" s="12"/>
      <c r="R80" s="12"/>
    </row>
    <row r="81" spans="1:18" s="59" customFormat="1" x14ac:dyDescent="0.25">
      <c r="A81" s="12"/>
      <c r="B81" s="63" t="s">
        <v>253</v>
      </c>
      <c r="C81" s="64">
        <v>81.2</v>
      </c>
      <c r="D81" s="65">
        <v>116</v>
      </c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6" t="s">
        <v>38</v>
      </c>
      <c r="C82" s="67">
        <f>SUM(C80:C81)</f>
        <v>165.2</v>
      </c>
      <c r="D82" s="68">
        <f>SUM(D80:D81)</f>
        <v>236</v>
      </c>
      <c r="J82" s="12"/>
      <c r="K82" s="12"/>
      <c r="L82" s="12"/>
      <c r="M82" s="12"/>
      <c r="N82" s="12"/>
      <c r="O82" s="12"/>
      <c r="P82" s="12"/>
      <c r="Q82" s="12"/>
      <c r="R82" s="12"/>
    </row>
    <row r="85" spans="1:18" x14ac:dyDescent="0.25">
      <c r="B85" s="56" t="s">
        <v>32</v>
      </c>
      <c r="C85" s="57"/>
      <c r="D85" s="58"/>
    </row>
    <row r="86" spans="1:18" x14ac:dyDescent="0.25">
      <c r="B86" s="60" t="s">
        <v>39</v>
      </c>
      <c r="C86" s="61" t="s">
        <v>40</v>
      </c>
      <c r="D86" s="62" t="s">
        <v>41</v>
      </c>
    </row>
    <row r="87" spans="1:18" x14ac:dyDescent="0.25">
      <c r="B87" s="63" t="s">
        <v>101</v>
      </c>
      <c r="C87" s="64">
        <v>80</v>
      </c>
      <c r="D87" s="65">
        <v>99.8</v>
      </c>
    </row>
    <row r="88" spans="1:18" x14ac:dyDescent="0.25">
      <c r="B88" s="66" t="s">
        <v>38</v>
      </c>
      <c r="C88" s="67">
        <f>SUBTOTAL(9,C87)</f>
        <v>80</v>
      </c>
      <c r="D88" s="68">
        <f>SUBTOTAL(9,D87)</f>
        <v>99.8</v>
      </c>
    </row>
    <row r="91" spans="1:18" x14ac:dyDescent="0.25">
      <c r="B91" s="56" t="s">
        <v>44</v>
      </c>
      <c r="C91" s="57"/>
      <c r="D91" s="58"/>
    </row>
    <row r="92" spans="1:18" x14ac:dyDescent="0.25">
      <c r="B92" s="60" t="s">
        <v>39</v>
      </c>
      <c r="C92" s="61" t="s">
        <v>40</v>
      </c>
      <c r="D92" s="62" t="s">
        <v>41</v>
      </c>
    </row>
    <row r="93" spans="1:18" x14ac:dyDescent="0.25">
      <c r="B93" s="63" t="s">
        <v>45</v>
      </c>
      <c r="C93" s="64">
        <v>100</v>
      </c>
      <c r="D93" s="65">
        <v>149</v>
      </c>
    </row>
    <row r="94" spans="1:18" x14ac:dyDescent="0.25">
      <c r="B94" s="66" t="s">
        <v>38</v>
      </c>
      <c r="C94" s="67">
        <f>SUM(C93:C93)</f>
        <v>100</v>
      </c>
      <c r="D94" s="68">
        <f>SUM(D93:D93)</f>
        <v>149</v>
      </c>
    </row>
    <row r="97" spans="2:4" x14ac:dyDescent="0.25">
      <c r="B97" s="56" t="s">
        <v>347</v>
      </c>
      <c r="C97" s="57"/>
      <c r="D97" s="58"/>
    </row>
    <row r="98" spans="2:4" x14ac:dyDescent="0.25">
      <c r="B98" s="60" t="s">
        <v>39</v>
      </c>
      <c r="C98" s="61" t="s">
        <v>40</v>
      </c>
      <c r="D98" s="62" t="s">
        <v>41</v>
      </c>
    </row>
    <row r="99" spans="2:4" x14ac:dyDescent="0.25">
      <c r="B99" s="63" t="s">
        <v>146</v>
      </c>
      <c r="C99" s="64">
        <v>14</v>
      </c>
      <c r="D99" s="65">
        <v>20</v>
      </c>
    </row>
    <row r="100" spans="2:4" x14ac:dyDescent="0.25">
      <c r="B100" s="66" t="s">
        <v>38</v>
      </c>
      <c r="C100" s="67">
        <f>SUM(C99:C99)</f>
        <v>14</v>
      </c>
      <c r="D100" s="68">
        <f>SUM(D99:D99)</f>
        <v>20</v>
      </c>
    </row>
    <row r="103" spans="2:4" x14ac:dyDescent="0.25">
      <c r="B103" s="56" t="s">
        <v>254</v>
      </c>
      <c r="C103" s="57"/>
      <c r="D103" s="58"/>
    </row>
    <row r="104" spans="2:4" x14ac:dyDescent="0.25">
      <c r="B104" s="60" t="s">
        <v>39</v>
      </c>
      <c r="C104" s="61" t="s">
        <v>40</v>
      </c>
      <c r="D104" s="62" t="s">
        <v>41</v>
      </c>
    </row>
    <row r="105" spans="2:4" x14ac:dyDescent="0.25">
      <c r="B105" s="63" t="s">
        <v>206</v>
      </c>
      <c r="C105" s="64">
        <v>37.799999999999997</v>
      </c>
      <c r="D105" s="65">
        <v>63</v>
      </c>
    </row>
    <row r="106" spans="2:4" x14ac:dyDescent="0.25">
      <c r="B106" s="66" t="s">
        <v>38</v>
      </c>
      <c r="C106" s="67">
        <f>SUM(C105:C105)</f>
        <v>37.799999999999997</v>
      </c>
      <c r="D106" s="68">
        <f>SUM(D105:D105)</f>
        <v>63</v>
      </c>
    </row>
    <row r="109" spans="2:4" x14ac:dyDescent="0.25">
      <c r="B109" s="56" t="s">
        <v>168</v>
      </c>
      <c r="C109" s="57"/>
      <c r="D109" s="58"/>
    </row>
    <row r="110" spans="2:4" x14ac:dyDescent="0.25">
      <c r="B110" s="60" t="s">
        <v>39</v>
      </c>
      <c r="C110" s="61" t="s">
        <v>40</v>
      </c>
      <c r="D110" s="62" t="s">
        <v>41</v>
      </c>
    </row>
    <row r="111" spans="2:4" x14ac:dyDescent="0.25">
      <c r="B111" s="63" t="s">
        <v>43</v>
      </c>
      <c r="C111" s="64">
        <v>14</v>
      </c>
      <c r="D111" s="65">
        <v>20</v>
      </c>
    </row>
    <row r="112" spans="2:4" x14ac:dyDescent="0.25">
      <c r="B112" s="66" t="s">
        <v>38</v>
      </c>
      <c r="C112" s="67">
        <f>SUM(C111:C111)</f>
        <v>14</v>
      </c>
      <c r="D112" s="68">
        <f>SUM(D111:D111)</f>
        <v>20</v>
      </c>
    </row>
    <row r="115" spans="2:4" x14ac:dyDescent="0.25">
      <c r="B115" s="56" t="s">
        <v>393</v>
      </c>
      <c r="C115" s="57"/>
      <c r="D115" s="58"/>
    </row>
    <row r="116" spans="2:4" x14ac:dyDescent="0.25">
      <c r="B116" s="60" t="s">
        <v>39</v>
      </c>
      <c r="C116" s="61" t="s">
        <v>40</v>
      </c>
      <c r="D116" s="62" t="s">
        <v>41</v>
      </c>
    </row>
    <row r="117" spans="2:4" x14ac:dyDescent="0.25">
      <c r="B117" s="63" t="s">
        <v>394</v>
      </c>
      <c r="C117" s="64">
        <v>5.6</v>
      </c>
      <c r="D117" s="65">
        <v>8</v>
      </c>
    </row>
    <row r="118" spans="2:4" x14ac:dyDescent="0.25">
      <c r="B118" s="66" t="s">
        <v>38</v>
      </c>
      <c r="C118" s="67">
        <f>SUM(C117:C117)</f>
        <v>5.6</v>
      </c>
      <c r="D118" s="68">
        <f>SUM(D117:D117)</f>
        <v>8</v>
      </c>
    </row>
    <row r="121" spans="2:4" x14ac:dyDescent="0.25">
      <c r="B121" s="56" t="s">
        <v>357</v>
      </c>
      <c r="C121" s="57"/>
      <c r="D121" s="58"/>
    </row>
    <row r="122" spans="2:4" x14ac:dyDescent="0.25">
      <c r="B122" s="60" t="s">
        <v>39</v>
      </c>
      <c r="C122" s="61" t="s">
        <v>40</v>
      </c>
      <c r="D122" s="62" t="s">
        <v>41</v>
      </c>
    </row>
    <row r="123" spans="2:4" x14ac:dyDescent="0.25">
      <c r="B123" s="63" t="s">
        <v>91</v>
      </c>
      <c r="C123" s="64">
        <v>56</v>
      </c>
      <c r="D123" s="65">
        <v>80</v>
      </c>
    </row>
    <row r="124" spans="2:4" x14ac:dyDescent="0.25">
      <c r="B124" s="66" t="s">
        <v>38</v>
      </c>
      <c r="C124" s="67">
        <f>SUBTOTAL(9,C123)</f>
        <v>56</v>
      </c>
      <c r="D124" s="68">
        <f>SUBTOTAL(9,D123)</f>
        <v>80</v>
      </c>
    </row>
  </sheetData>
  <autoFilter ref="A3:L57" xr:uid="{00000000-0009-0000-0000-000007000000}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  <rowBreaks count="1" manualBreakCount="1"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'TIC Daily Merchandise August'!Print_Area</vt:lpstr>
      <vt:lpstr>'TIC Daily Merchandise August'!Print_Titles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2018-10-04T10:23:24Z</cp:lastPrinted>
  <dcterms:created xsi:type="dcterms:W3CDTF">2018-01-12T04:01:07Z</dcterms:created>
  <dcterms:modified xsi:type="dcterms:W3CDTF">2018-10-04T10:27:19Z</dcterms:modified>
</cp:coreProperties>
</file>