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61397E81-8579-41EF-B751-D623AE5102D7}" xr6:coauthVersionLast="45" xr6:coauthVersionMax="45" xr10:uidLastSave="{00000000-0000-0000-0000-000000000000}"/>
  <bookViews>
    <workbookView xWindow="-120" yWindow="-120" windowWidth="20730" windowHeight="11160" firstSheet="1" activeTab="9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  <sheet name="September' 2019" sheetId="10" r:id="rId9"/>
    <sheet name="October' 2019 " sheetId="11" r:id="rId10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_FilterDatabase" localSheetId="9" hidden="1">'October'' 2019 '!$A$3:$L$15</definedName>
    <definedName name="_xlnm._FilterDatabase" localSheetId="8" hidden="1">'September'' 2019'!$A$3:$L$30</definedName>
    <definedName name="_xlnm.Print_Area" localSheetId="9">'October'' 2019 '!$A$1:$M$16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8" i="11" l="1"/>
  <c r="C38" i="11"/>
  <c r="D32" i="11"/>
  <c r="C32" i="11"/>
  <c r="D26" i="11"/>
  <c r="C26" i="11"/>
  <c r="J16" i="11"/>
  <c r="G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K5" i="11" l="1"/>
  <c r="K14" i="11"/>
  <c r="K12" i="11"/>
  <c r="K10" i="11"/>
  <c r="K8" i="11"/>
  <c r="K6" i="11"/>
  <c r="K4" i="11"/>
  <c r="L4" i="11" s="1"/>
  <c r="K7" i="11"/>
  <c r="K9" i="11"/>
  <c r="K11" i="11"/>
  <c r="K13" i="11"/>
  <c r="K15" i="11"/>
  <c r="I16" i="11"/>
  <c r="F16" i="11"/>
  <c r="D45" i="10"/>
  <c r="C45" i="10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K16" i="11"/>
  <c r="I20" i="10"/>
  <c r="D64" i="10" l="1"/>
  <c r="C64" i="10"/>
  <c r="D57" i="10"/>
  <c r="C57" i="10"/>
  <c r="D51" i="10"/>
  <c r="C51" i="10"/>
  <c r="J31" i="10"/>
  <c r="G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31" i="10" l="1"/>
  <c r="F31" i="10"/>
  <c r="K21" i="10"/>
  <c r="K23" i="10"/>
  <c r="K25" i="10"/>
  <c r="K27" i="10"/>
  <c r="K29" i="10"/>
  <c r="K20" i="10"/>
  <c r="K22" i="10"/>
  <c r="K24" i="10"/>
  <c r="K26" i="10"/>
  <c r="K28" i="10"/>
  <c r="K3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1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38" i="5" s="1"/>
  <c r="F4" i="5"/>
  <c r="F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s="1"/>
  <c r="I28" i="4" l="1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<sst xmlns="http://schemas.openxmlformats.org/spreadsheetml/2006/main" count="1551" uniqueCount="361">
  <si>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</si>
  <si>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</si>
  <si>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</si>
  <si>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</si>
  <si>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</si>
  <si>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</si>
  <si>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</si>
  <si>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</si>
  <si>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</si>
  <si>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</si>
  <si>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</si>
  <si>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</si>
  <si>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</si>
  <si>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</si>
  <si>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</si>
  <si>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</si>
  <si>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</si>
  <si>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</si>
  <si>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</si>
  <si>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</si>
  <si>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</si>
  <si>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</si>
  <si>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</si>
  <si>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</si>
  <si>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</si>
  <si>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</si>
  <si>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</si>
  <si>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</si>
  <si>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</si>
  <si>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</si>
  <si>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</si>
  <si>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</si>
  <si>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</si>
  <si>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</si>
  <si>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</si>
  <si>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</si>
  <si>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</si>
  <si>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</si>
  <si>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</si>
  <si>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</si>
  <si>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</si>
  <si>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</si>
  <si>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</si>
  <si>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</si>
  <si>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</si>
  <si>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</si>
  <si>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</si>
  <si>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</si>
  <si>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</si>
  <si>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</si>
  <si>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</si>
  <si>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</si>
  <si>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</si>
  <si>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</si>
  <si>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</si>
  <si>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</si>
  <si>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</si>
  <si>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</si>
  <si>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</si>
  <si>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</si>
  <si>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</si>
  <si>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</si>
  <si>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</si>
  <si>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</si>
  <si>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</si>
  <si>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</si>
  <si>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</si>
  <si>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</si>
  <si>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</si>
  <si>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</si>
  <si>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</si>
  <si>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</si>
  <si>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</si>
  <si>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</si>
  <si>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</si>
  <si>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</si>
  <si>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</si>
  <si>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</si>
  <si>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</si>
  <si>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</si>
  <si>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</si>
  <si>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</si>
  <si>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</si>
  <si>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</si>
  <si>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</si>
  <si>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</si>
  <si>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</si>
  <si>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</si>
  <si>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</si>
  <si>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</si>
  <si>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</si>
  <si>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</si>
  <si>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</si>
  <si>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</si>
  <si>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</si>
  <si>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</si>
  <si>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</si>
  <si>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</si>
  <si>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</si>
  <si>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</si>
  <si>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</si>
  <si>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</si>
  <si>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</si>
  <si>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</si>
  <si>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</si>
  <si>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</si>
  <si>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</si>
  <si>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</si>
  <si>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</si>
  <si>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</si>
  <si>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</si>
  <si>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</si>
  <si>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</si>
  <si>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</si>
  <si>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</si>
  <si>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</si>
  <si>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</si>
  <si>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</si>
  <si>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</si>
  <si>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</si>
  <si>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</si>
  <si>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</si>
  <si>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</si>
  <si>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</si>
  <si>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</si>
  <si>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</si>
  <si>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</si>
  <si>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</si>
  <si>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</si>
  <si>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</si>
  <si>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</si>
  <si>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</si>
  <si>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</si>
  <si>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</si>
  <si>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</si>
  <si>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</si>
  <si>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</si>
  <si>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</si>
  <si>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</si>
  <si>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</si>
  <si>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</si>
  <si>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</si>
  <si>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</si>
  <si>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</si>
  <si>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</si>
  <si>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</si>
  <si>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</si>
  <si>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</si>
  <si>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</si>
  <si>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</si>
  <si>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</si>
  <si>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</si>
  <si>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</si>
  <si>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</si>
  <si>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</si>
  <si>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</si>
  <si>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</si>
  <si>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</si>
  <si>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</si>
  <si>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</si>
  <si>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</si>
  <si>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</si>
  <si>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</si>
  <si>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</si>
  <si>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</si>
  <si>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</si>
  <si>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</si>
  <si>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</si>
  <si>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</si>
  <si>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</si>
  <si>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</si>
  <si>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</si>
  <si>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</si>
  <si>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</si>
  <si>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</si>
  <si>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</si>
  <si>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</si>
  <si>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</si>
  <si>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</si>
  <si>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</si>
  <si>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</si>
  <si>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</si>
  <si>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</si>
  <si>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</si>
  <si>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</si>
  <si>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</si>
  <si>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</si>
  <si>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</si>
  <si>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</si>
  <si>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</si>
  <si>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</si>
  <si>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</si>
  <si>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</si>
  <si>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</si>
  <si>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</si>
  <si>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</si>
  <si>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</si>
  <si>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</si>
  <si>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</si>
  <si>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</si>
  <si>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</si>
  <si>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</si>
  <si>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</si>
  <si>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</si>
  <si>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</si>
  <si>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</si>
  <si>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</si>
  <si>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</si>
  <si>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</si>
  <si>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</si>
  <si>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</si>
  <si>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</si>
  <si>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</si>
  <si>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</si>
  <si>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</si>
  <si>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</si>
  <si>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</si>
  <si>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</si>
  <si>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</si>
  <si>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</si>
  <si>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</si>
  <si>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</si>
  <si>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</si>
  <si>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</si>
  <si>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</si>
  <si>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</si>
  <si>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</si>
  <si>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</si>
  <si>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</si>
  <si>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</si>
  <si>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</si>
  <si>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</si>
  <si>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</si>
  <si>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</si>
  <si>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</si>
  <si>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</si>
  <si>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</si>
  <si>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</si>
  <si>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</si>
  <si>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</si>
  <si>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</si>
  <si>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</si>
  <si>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</si>
  <si>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</si>
  <si>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</si>
  <si>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</si>
  <si>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</si>
  <si>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</si>
  <si>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</si>
  <si>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</si>
  <si>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</si>
  <si>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</si>
  <si>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</si>
  <si>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</si>
  <si>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</si>
  <si>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</si>
  <si>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</si>
  <si>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</si>
  <si>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</si>
  <si>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</si>
  <si>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</si>
  <si>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</si>
  <si>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</si>
  <si>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</si>
  <si>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</si>
  <si>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</si>
  <si>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</si>
  <si>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</si>
  <si>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</si>
  <si>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</si>
  <si>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</si>
  <si>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</si>
  <si>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</si>
  <si>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</si>
  <si>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</si>
  <si>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</si>
  <si>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</si>
  <si>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</si>
  <si>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</si>
  <si>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</si>
  <si>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</si>
  <si>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</si>
  <si>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</si>
  <si>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</si>
  <si>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</si>
  <si>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</si>
  <si>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</si>
  <si>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</si>
  <si>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</si>
  <si>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</si>
  <si>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</si>
  <si>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</si>
  <si>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</si>
  <si>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</si>
  <si>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</si>
  <si>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</si>
  <si>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</si>
  <si>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</si>
  <si>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</si>
  <si>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</si>
  <si>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</si>
  <si>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</si>
  <si>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</si>
  <si>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</si>
  <si>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</si>
  <si>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</si>
  <si>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</si>
  <si>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</si>
  <si>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</si>
  <si>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</si>
  <si>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</si>
  <si>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</si>
  <si>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</si>
  <si>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</si>
  <si>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</si>
  <si>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</si>
  <si>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</si>
  <si>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</si>
  <si>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</si>
  <si>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</si>
  <si>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</si>
  <si>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</si>
  <si>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2019</t>
    </r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</si>
  <si>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</si>
  <si>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</si>
  <si>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</si>
  <si>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</si>
  <si>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</si>
  <si>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</si>
  <si>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</si>
  <si>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</si>
  <si>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</si>
  <si>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</si>
  <si>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</si>
  <si>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</si>
  <si>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</si>
  <si>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</si>
  <si>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</si>
  <si>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</si>
  <si>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</si>
  <si>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</si>
  <si>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</si>
  <si>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</si>
  <si>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</si>
  <si>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</si>
  <si>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Purchase - Magnet - set of 4 (6)</t>
  </si>
  <si>
    <t>Purchase - Raincoat (7)</t>
  </si>
  <si>
    <t>Purchase- Mug (1)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</si>
  <si>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</si>
  <si>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2019</t>
    </r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</si>
  <si>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</si>
  <si>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</si>
  <si>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</si>
  <si>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</si>
  <si>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</si>
  <si>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</si>
  <si>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</si>
  <si>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</si>
  <si>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</si>
  <si>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</si>
  <si>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Purchase - Magnet - single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</si>
</sst>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13" workbookViewId="0">
      <selection activeCell="D32" sqref="D32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8"/>
  <sheetViews>
    <sheetView tabSelected="1" view="pageBreakPreview" topLeftCell="C1" zoomScale="60" zoomScaleNormal="100" workbookViewId="0">
      <selection activeCell="G22" sqref="G22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349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43742</v>
      </c>
      <c r="B4" s="36" t="s">
        <v>43</v>
      </c>
      <c r="C4" s="25" t="s">
        <v>28</v>
      </c>
      <c r="D4" s="26" t="s">
        <v>13</v>
      </c>
      <c r="E4" s="27">
        <v>4.1900000000000004</v>
      </c>
      <c r="F4" s="27">
        <f t="shared" ref="F4:F15" si="0">E4*G4</f>
        <v>4.1900000000000004</v>
      </c>
      <c r="G4" s="26">
        <v>1</v>
      </c>
      <c r="H4" s="28">
        <v>10</v>
      </c>
      <c r="I4" s="29">
        <f t="shared" ref="I4:I15" si="1">H4*G4</f>
        <v>10</v>
      </c>
      <c r="J4" s="29">
        <v>4.8</v>
      </c>
      <c r="K4" s="30">
        <f t="shared" ref="K4:K15" si="2">I4-F4</f>
        <v>5.81</v>
      </c>
      <c r="L4" s="31">
        <f>K4</f>
        <v>5.81</v>
      </c>
      <c r="M4" s="32" t="s">
        <v>344</v>
      </c>
    </row>
    <row r="5" spans="1:17" x14ac:dyDescent="0.25">
      <c r="A5" s="24">
        <v>43742</v>
      </c>
      <c r="B5" s="36" t="s">
        <v>45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15" si="3">L4+K5</f>
        <v>11.62</v>
      </c>
      <c r="M5" s="32" t="s">
        <v>344</v>
      </c>
      <c r="N5" s="34"/>
      <c r="O5" s="35"/>
    </row>
    <row r="6" spans="1:17" x14ac:dyDescent="0.25">
      <c r="A6" s="24">
        <v>43743</v>
      </c>
      <c r="B6" s="36" t="s">
        <v>34</v>
      </c>
      <c r="C6" s="25" t="s">
        <v>35</v>
      </c>
      <c r="D6" s="26" t="s">
        <v>13</v>
      </c>
      <c r="E6" s="27">
        <v>3.6</v>
      </c>
      <c r="F6" s="27">
        <f t="shared" si="0"/>
        <v>7.2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2.8</v>
      </c>
      <c r="L6" s="31">
        <f t="shared" si="3"/>
        <v>14.419999999999998</v>
      </c>
      <c r="M6" s="32" t="s">
        <v>350</v>
      </c>
      <c r="N6" s="34"/>
      <c r="O6" s="35"/>
      <c r="P6" s="35"/>
      <c r="Q6" s="35"/>
    </row>
    <row r="7" spans="1:17" ht="16.5" customHeight="1" x14ac:dyDescent="0.25">
      <c r="A7" s="24">
        <v>43747</v>
      </c>
      <c r="B7" s="36" t="s">
        <v>84</v>
      </c>
      <c r="C7" s="25" t="s">
        <v>41</v>
      </c>
      <c r="D7" s="26" t="s">
        <v>70</v>
      </c>
      <c r="E7" s="27">
        <v>16</v>
      </c>
      <c r="F7" s="27">
        <f t="shared" si="0"/>
        <v>16</v>
      </c>
      <c r="G7" s="26">
        <v>1</v>
      </c>
      <c r="H7" s="33">
        <v>20</v>
      </c>
      <c r="I7" s="29">
        <f t="shared" si="1"/>
        <v>20</v>
      </c>
      <c r="J7" s="29"/>
      <c r="K7" s="30">
        <f t="shared" si="2"/>
        <v>4</v>
      </c>
      <c r="L7" s="31">
        <f t="shared" si="3"/>
        <v>18.419999999999998</v>
      </c>
      <c r="M7" s="32" t="s">
        <v>351</v>
      </c>
      <c r="N7" s="34"/>
    </row>
    <row r="8" spans="1:17" x14ac:dyDescent="0.25">
      <c r="A8" s="24">
        <v>43750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16.829999999999998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18.170000000000002</v>
      </c>
      <c r="L8" s="31">
        <f t="shared" si="3"/>
        <v>36.590000000000003</v>
      </c>
      <c r="M8" s="32" t="s">
        <v>352</v>
      </c>
      <c r="N8" s="34"/>
    </row>
    <row r="9" spans="1:17" x14ac:dyDescent="0.25">
      <c r="A9" s="24">
        <v>43752</v>
      </c>
      <c r="B9" s="36" t="s">
        <v>80</v>
      </c>
      <c r="C9" s="25" t="s">
        <v>41</v>
      </c>
      <c r="D9" s="26" t="s">
        <v>15</v>
      </c>
      <c r="E9" s="27">
        <v>11.2</v>
      </c>
      <c r="F9" s="27">
        <f t="shared" si="0"/>
        <v>11.2</v>
      </c>
      <c r="G9" s="26">
        <v>1</v>
      </c>
      <c r="H9" s="33">
        <v>16</v>
      </c>
      <c r="I9" s="29">
        <f t="shared" si="1"/>
        <v>16</v>
      </c>
      <c r="J9" s="29"/>
      <c r="K9" s="30">
        <f t="shared" si="2"/>
        <v>4.8000000000000007</v>
      </c>
      <c r="L9" s="31">
        <f t="shared" si="3"/>
        <v>41.39</v>
      </c>
      <c r="M9" s="32" t="s">
        <v>353</v>
      </c>
      <c r="N9" s="34"/>
    </row>
    <row r="10" spans="1:17" x14ac:dyDescent="0.25">
      <c r="A10" s="24">
        <v>43757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10.8</v>
      </c>
      <c r="G10" s="26">
        <v>3</v>
      </c>
      <c r="H10" s="33">
        <v>5</v>
      </c>
      <c r="I10" s="29">
        <f t="shared" si="1"/>
        <v>15</v>
      </c>
      <c r="J10" s="29"/>
      <c r="K10" s="30">
        <f t="shared" si="2"/>
        <v>4.1999999999999993</v>
      </c>
      <c r="L10" s="31">
        <f>L9+K10</f>
        <v>45.59</v>
      </c>
      <c r="M10" s="32" t="s">
        <v>354</v>
      </c>
      <c r="N10" s="35"/>
    </row>
    <row r="11" spans="1:17" x14ac:dyDescent="0.25">
      <c r="A11" s="24">
        <v>43760</v>
      </c>
      <c r="B11" s="26" t="s">
        <v>304</v>
      </c>
      <c r="C11" s="25" t="s">
        <v>41</v>
      </c>
      <c r="D11" s="26" t="s">
        <v>15</v>
      </c>
      <c r="E11" s="27">
        <v>7</v>
      </c>
      <c r="F11" s="27">
        <f t="shared" si="0"/>
        <v>7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3</v>
      </c>
      <c r="L11" s="31">
        <f t="shared" si="3"/>
        <v>48.59</v>
      </c>
      <c r="M11" s="32" t="s">
        <v>355</v>
      </c>
    </row>
    <row r="12" spans="1:17" x14ac:dyDescent="0.25">
      <c r="A12" s="24">
        <v>43760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52.440000000000005</v>
      </c>
      <c r="M12" s="32" t="s">
        <v>356</v>
      </c>
    </row>
    <row r="13" spans="1:17" x14ac:dyDescent="0.25">
      <c r="A13" s="24">
        <v>43760</v>
      </c>
      <c r="B13" s="36" t="s">
        <v>34</v>
      </c>
      <c r="C13" s="25" t="s">
        <v>35</v>
      </c>
      <c r="D13" s="26" t="s">
        <v>13</v>
      </c>
      <c r="E13" s="27">
        <v>3.6</v>
      </c>
      <c r="F13" s="27">
        <f t="shared" si="0"/>
        <v>10.8</v>
      </c>
      <c r="G13" s="26">
        <v>3</v>
      </c>
      <c r="H13" s="33">
        <v>5</v>
      </c>
      <c r="I13" s="29">
        <f t="shared" si="1"/>
        <v>15</v>
      </c>
      <c r="J13" s="29"/>
      <c r="K13" s="30">
        <f t="shared" si="2"/>
        <v>4.1999999999999993</v>
      </c>
      <c r="L13" s="31">
        <f t="shared" si="3"/>
        <v>56.64</v>
      </c>
      <c r="M13" s="32" t="s">
        <v>357</v>
      </c>
    </row>
    <row r="14" spans="1:17" x14ac:dyDescent="0.25">
      <c r="A14" s="24">
        <v>43761</v>
      </c>
      <c r="B14" s="36" t="s">
        <v>45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62.45</v>
      </c>
      <c r="M14" s="32" t="s">
        <v>358</v>
      </c>
    </row>
    <row r="15" spans="1:17" x14ac:dyDescent="0.25">
      <c r="A15" s="24">
        <v>43766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16.829999999999998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18.170000000000002</v>
      </c>
      <c r="L15" s="31">
        <f t="shared" si="3"/>
        <v>80.62</v>
      </c>
      <c r="M15" s="32" t="s">
        <v>359</v>
      </c>
      <c r="N15" s="34"/>
      <c r="O15" s="35"/>
      <c r="P15" s="35"/>
      <c r="Q15" s="35"/>
    </row>
    <row r="16" spans="1:17" s="48" customFormat="1" ht="18.75" customHeight="1" x14ac:dyDescent="0.25">
      <c r="A16" s="38"/>
      <c r="B16" s="39" t="s">
        <v>16</v>
      </c>
      <c r="C16" s="40"/>
      <c r="D16" s="41"/>
      <c r="E16" s="42"/>
      <c r="F16" s="43">
        <f>SUBTOTAL(9,F4:F15)</f>
        <v>110.38</v>
      </c>
      <c r="G16" s="44">
        <f>SUBTOTAL(9,G4:G15)</f>
        <v>17</v>
      </c>
      <c r="H16" s="45"/>
      <c r="I16" s="43">
        <f>SUBTOTAL(9,I4:I15)</f>
        <v>191</v>
      </c>
      <c r="J16" s="46">
        <f>SUBTOTAL(9,J4:J15)</f>
        <v>4.8</v>
      </c>
      <c r="K16" s="46">
        <f>SUBTOTAL(9,K4:K15)</f>
        <v>80.62</v>
      </c>
      <c r="L16" s="47"/>
    </row>
    <row r="17" spans="1:18" x14ac:dyDescent="0.25">
      <c r="A17" s="2"/>
      <c r="B17" s="2"/>
      <c r="D17" s="49"/>
      <c r="E17" s="5"/>
      <c r="F17" s="5"/>
      <c r="G17" s="6"/>
      <c r="H17" s="7"/>
      <c r="I17" s="13"/>
      <c r="J17" s="14"/>
      <c r="K17" s="10"/>
      <c r="L17" s="11"/>
    </row>
    <row r="18" spans="1:18" x14ac:dyDescent="0.25">
      <c r="A18" s="2"/>
      <c r="B18" s="2"/>
      <c r="D18" s="49"/>
      <c r="E18" s="5"/>
      <c r="F18" s="5"/>
      <c r="G18" s="6"/>
      <c r="H18" s="7"/>
      <c r="I18" s="13"/>
      <c r="J18" s="14"/>
      <c r="K18" s="10"/>
      <c r="L18" s="11"/>
    </row>
    <row r="19" spans="1:18" s="50" customFormat="1" ht="18" customHeight="1" x14ac:dyDescent="0.25">
      <c r="B19" s="12"/>
      <c r="C19" s="51"/>
      <c r="D19" s="12"/>
      <c r="E19" s="52"/>
      <c r="F19" s="52"/>
      <c r="G19" s="52"/>
      <c r="H19" s="52"/>
      <c r="I19" s="52"/>
    </row>
    <row r="20" spans="1:18" x14ac:dyDescent="0.25">
      <c r="B20" s="53" t="s">
        <v>13</v>
      </c>
      <c r="C20" s="54"/>
      <c r="D20" s="55"/>
    </row>
    <row r="21" spans="1:18" s="56" customFormat="1" x14ac:dyDescent="0.25">
      <c r="A21" s="12"/>
      <c r="B21" s="57" t="s">
        <v>17</v>
      </c>
      <c r="C21" s="58" t="s">
        <v>18</v>
      </c>
      <c r="D21" s="59" t="s">
        <v>19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 s="56" customFormat="1" x14ac:dyDescent="0.25">
      <c r="A22" s="12"/>
      <c r="B22" s="60" t="s">
        <v>21</v>
      </c>
      <c r="C22" s="61">
        <v>28.8</v>
      </c>
      <c r="D22" s="62">
        <v>40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 s="56" customFormat="1" x14ac:dyDescent="0.25">
      <c r="A23" s="12"/>
      <c r="B23" s="60" t="s">
        <v>177</v>
      </c>
      <c r="C23" s="61">
        <v>1.1499999999999999</v>
      </c>
      <c r="D23" s="62">
        <v>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 s="56" customFormat="1" x14ac:dyDescent="0.25">
      <c r="A24" s="12"/>
      <c r="B24" s="60" t="s">
        <v>360</v>
      </c>
      <c r="C24" s="61">
        <v>12.57</v>
      </c>
      <c r="D24" s="62">
        <v>30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 s="56" customFormat="1" x14ac:dyDescent="0.25">
      <c r="A25" s="12"/>
      <c r="B25" s="60" t="s">
        <v>213</v>
      </c>
      <c r="C25" s="61">
        <v>33.659999999999997</v>
      </c>
      <c r="D25" s="62">
        <v>70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 s="56" customFormat="1" x14ac:dyDescent="0.25">
      <c r="A26" s="12"/>
      <c r="B26" s="63" t="s">
        <v>16</v>
      </c>
      <c r="C26" s="64">
        <f>SUM(C22:C25)</f>
        <v>76.179999999999993</v>
      </c>
      <c r="D26" s="65">
        <f>SUM(D22:D25)</f>
        <v>145</v>
      </c>
      <c r="J26" s="12"/>
      <c r="K26" s="12"/>
      <c r="L26" s="12"/>
      <c r="M26" s="12"/>
      <c r="N26" s="12"/>
      <c r="O26" s="12"/>
      <c r="P26" s="12"/>
      <c r="Q26" s="12"/>
      <c r="R26" s="12"/>
    </row>
    <row r="29" spans="1:18" s="56" customFormat="1" x14ac:dyDescent="0.25">
      <c r="A29" s="12"/>
      <c r="B29" s="53" t="s">
        <v>15</v>
      </c>
      <c r="C29" s="54"/>
      <c r="D29" s="55"/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57" t="s">
        <v>17</v>
      </c>
      <c r="C30" s="58" t="s">
        <v>18</v>
      </c>
      <c r="D30" s="59" t="s">
        <v>19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144</v>
      </c>
      <c r="C31" s="61">
        <v>18.2</v>
      </c>
      <c r="D31" s="62">
        <v>26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3" t="s">
        <v>16</v>
      </c>
      <c r="C32" s="64">
        <f>SUM(C31:C31)</f>
        <v>18.2</v>
      </c>
      <c r="D32" s="65">
        <f>SUM(D31:D31)</f>
        <v>26</v>
      </c>
      <c r="J32" s="12"/>
      <c r="K32" s="12"/>
      <c r="L32" s="12"/>
      <c r="M32" s="12"/>
      <c r="N32" s="12"/>
      <c r="O32" s="12"/>
      <c r="P32" s="12"/>
      <c r="Q32" s="12"/>
      <c r="R32" s="12"/>
    </row>
    <row r="35" spans="1:18" x14ac:dyDescent="0.25">
      <c r="B35" s="53" t="s">
        <v>23</v>
      </c>
      <c r="C35" s="54"/>
      <c r="D35" s="55"/>
    </row>
    <row r="36" spans="1:18" x14ac:dyDescent="0.25">
      <c r="B36" s="57" t="s">
        <v>17</v>
      </c>
      <c r="C36" s="58" t="s">
        <v>18</v>
      </c>
      <c r="D36" s="59" t="s">
        <v>19</v>
      </c>
    </row>
    <row r="37" spans="1:18" x14ac:dyDescent="0.25">
      <c r="B37" s="60" t="s">
        <v>97</v>
      </c>
      <c r="C37" s="66">
        <v>16</v>
      </c>
      <c r="D37" s="62">
        <v>20</v>
      </c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</sheetData>
  <autoFilter ref="A3:L15" xr:uid="{00000000-0009-0000-0000-000009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workbookViewId="0">
      <selection activeCell="C7" sqref="C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workbookViewId="0">
      <selection activeCell="C7" sqref="C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workbookViewId="0">
      <selection activeCell="B30" sqref="B30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workbookViewId="0">
      <selection activeCell="B38" sqref="B3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4"/>
  <sheetViews>
    <sheetView topLeftCell="A16" workbookViewId="0">
      <selection activeCell="C21" sqref="C2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616.51200000000017</v>
      </c>
      <c r="G37" s="44">
        <f>SUBTOTAL(9,G4:G36)</f>
        <v>46</v>
      </c>
      <c r="H37" s="45"/>
      <c r="I37" s="43">
        <f>SUBTOTAL(9,I4:I36)</f>
        <v>1015.6</v>
      </c>
      <c r="J37" s="46">
        <f>SUBTOTAL(9,J4:J36)</f>
        <v>4.8</v>
      </c>
      <c r="K37" s="46">
        <f>SUBTOTAL(9,K4:K36)</f>
        <v>399.08800000000002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 xr:uid="{00000000-0009-0000-0000-000007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workbookViewId="0">
      <selection activeCell="A20" sqref="A20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322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43711</v>
      </c>
      <c r="B4" s="26" t="s">
        <v>33</v>
      </c>
      <c r="C4" s="25" t="s">
        <v>36</v>
      </c>
      <c r="D4" s="26" t="s">
        <v>13</v>
      </c>
      <c r="E4" s="27">
        <v>4.7</v>
      </c>
      <c r="F4" s="27">
        <f t="shared" ref="F4:F30" si="0">E4*G4</f>
        <v>4.7</v>
      </c>
      <c r="G4" s="26">
        <v>1</v>
      </c>
      <c r="H4" s="28">
        <v>20</v>
      </c>
      <c r="I4" s="29">
        <f t="shared" ref="I4:I30" si="1">H4*G4</f>
        <v>20</v>
      </c>
      <c r="J4" s="29">
        <v>4.8</v>
      </c>
      <c r="K4" s="30">
        <f t="shared" ref="K4:K30" si="2">I4-F4</f>
        <v>15.3</v>
      </c>
      <c r="L4" s="31">
        <f>K4</f>
        <v>15.3</v>
      </c>
      <c r="M4" s="32" t="s">
        <v>323</v>
      </c>
    </row>
    <row r="5" spans="1:17" x14ac:dyDescent="0.25">
      <c r="A5" s="24">
        <v>43711</v>
      </c>
      <c r="B5" s="26" t="s">
        <v>280</v>
      </c>
      <c r="C5" s="25" t="s">
        <v>41</v>
      </c>
      <c r="D5" s="26" t="s">
        <v>15</v>
      </c>
      <c r="E5" s="27">
        <v>11.2</v>
      </c>
      <c r="F5" s="27">
        <f t="shared" si="0"/>
        <v>11.2</v>
      </c>
      <c r="G5" s="26">
        <v>1</v>
      </c>
      <c r="H5" s="33">
        <v>16</v>
      </c>
      <c r="I5" s="29">
        <f t="shared" si="1"/>
        <v>16</v>
      </c>
      <c r="J5" s="29"/>
      <c r="K5" s="30">
        <f t="shared" si="2"/>
        <v>4.8000000000000007</v>
      </c>
      <c r="L5" s="31">
        <f t="shared" ref="L5:L30" si="3">L4+K5</f>
        <v>20.100000000000001</v>
      </c>
      <c r="M5" s="32" t="s">
        <v>324</v>
      </c>
      <c r="N5" s="34"/>
      <c r="O5" s="35"/>
    </row>
    <row r="6" spans="1:17" x14ac:dyDescent="0.25">
      <c r="A6" s="24">
        <v>43712</v>
      </c>
      <c r="B6" s="36" t="s">
        <v>27</v>
      </c>
      <c r="C6" s="25" t="s">
        <v>28</v>
      </c>
      <c r="D6" s="26" t="s">
        <v>13</v>
      </c>
      <c r="E6" s="27">
        <v>16.829999999999998</v>
      </c>
      <c r="F6" s="27">
        <f t="shared" si="0"/>
        <v>16.829999999999998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18.170000000000002</v>
      </c>
      <c r="L6" s="31">
        <f t="shared" si="3"/>
        <v>38.270000000000003</v>
      </c>
      <c r="M6" s="32" t="s">
        <v>325</v>
      </c>
      <c r="N6" s="34"/>
      <c r="O6" s="35"/>
      <c r="P6" s="35"/>
      <c r="Q6" s="35"/>
    </row>
    <row r="7" spans="1:17" ht="16.5" customHeight="1" x14ac:dyDescent="0.25">
      <c r="A7" s="24">
        <v>43712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44.080000000000005</v>
      </c>
      <c r="M7" s="32" t="s">
        <v>325</v>
      </c>
      <c r="N7" s="34"/>
    </row>
    <row r="8" spans="1:17" x14ac:dyDescent="0.25">
      <c r="A8" s="24">
        <v>43712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49.890000000000008</v>
      </c>
      <c r="M8" s="32" t="s">
        <v>325</v>
      </c>
      <c r="N8" s="34"/>
    </row>
    <row r="9" spans="1:17" x14ac:dyDescent="0.25">
      <c r="A9" s="24">
        <v>43712</v>
      </c>
      <c r="B9" s="36" t="s">
        <v>44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55.70000000000001</v>
      </c>
      <c r="M9" s="32" t="s">
        <v>325</v>
      </c>
      <c r="N9" s="34"/>
    </row>
    <row r="10" spans="1:17" x14ac:dyDescent="0.25">
      <c r="A10" s="24">
        <v>43712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>L9+K10</f>
        <v>73.87</v>
      </c>
      <c r="M10" s="32" t="s">
        <v>326</v>
      </c>
      <c r="N10" s="35"/>
    </row>
    <row r="11" spans="1:17" x14ac:dyDescent="0.25">
      <c r="A11" s="24">
        <v>43713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77.72</v>
      </c>
      <c r="M11" s="32" t="s">
        <v>327</v>
      </c>
    </row>
    <row r="12" spans="1:17" x14ac:dyDescent="0.25">
      <c r="A12" s="24">
        <v>43715</v>
      </c>
      <c r="B12" s="36" t="s">
        <v>130</v>
      </c>
      <c r="C12" s="25" t="s">
        <v>41</v>
      </c>
      <c r="D12" s="26" t="s">
        <v>70</v>
      </c>
      <c r="E12" s="27">
        <v>12</v>
      </c>
      <c r="F12" s="27">
        <f t="shared" si="0"/>
        <v>12</v>
      </c>
      <c r="G12" s="26">
        <v>1</v>
      </c>
      <c r="H12" s="33">
        <v>15</v>
      </c>
      <c r="I12" s="29">
        <f t="shared" si="1"/>
        <v>15</v>
      </c>
      <c r="J12" s="29"/>
      <c r="K12" s="30">
        <f t="shared" si="2"/>
        <v>3</v>
      </c>
      <c r="L12" s="31">
        <f t="shared" si="3"/>
        <v>80.72</v>
      </c>
      <c r="M12" s="32" t="s">
        <v>328</v>
      </c>
    </row>
    <row r="13" spans="1:17" x14ac:dyDescent="0.25">
      <c r="A13" s="24">
        <v>43716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84.72</v>
      </c>
      <c r="M13" s="32" t="s">
        <v>329</v>
      </c>
    </row>
    <row r="14" spans="1:17" x14ac:dyDescent="0.25">
      <c r="A14" s="24">
        <v>43718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102.89</v>
      </c>
      <c r="M14" s="32" t="s">
        <v>330</v>
      </c>
    </row>
    <row r="15" spans="1:17" x14ac:dyDescent="0.25">
      <c r="A15" s="24">
        <v>43720</v>
      </c>
      <c r="B15" s="36" t="s">
        <v>45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108.7</v>
      </c>
      <c r="M15" s="32" t="s">
        <v>331</v>
      </c>
      <c r="N15" s="34"/>
      <c r="O15" s="35"/>
      <c r="P15" s="35"/>
      <c r="Q15" s="35"/>
    </row>
    <row r="16" spans="1:17" x14ac:dyDescent="0.25">
      <c r="A16" s="24">
        <v>43720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0"/>
        <v>3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7</v>
      </c>
      <c r="L16" s="31">
        <f t="shared" si="3"/>
        <v>115.7</v>
      </c>
      <c r="M16" s="32" t="s">
        <v>332</v>
      </c>
      <c r="N16" s="34"/>
      <c r="O16" s="35"/>
      <c r="P16" s="35"/>
      <c r="Q16" s="35"/>
    </row>
    <row r="17" spans="1:17" x14ac:dyDescent="0.25">
      <c r="A17" s="24">
        <v>43721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0"/>
        <v>10.8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4.1999999999999993</v>
      </c>
      <c r="L17" s="31">
        <f t="shared" si="3"/>
        <v>119.9</v>
      </c>
      <c r="M17" s="32" t="s">
        <v>333</v>
      </c>
      <c r="N17" s="34"/>
      <c r="O17" s="35"/>
      <c r="P17" s="35"/>
      <c r="Q17" s="35"/>
    </row>
    <row r="18" spans="1:17" x14ac:dyDescent="0.25">
      <c r="A18" s="24">
        <v>43727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0"/>
        <v>7.2</v>
      </c>
      <c r="G18" s="26">
        <v>2</v>
      </c>
      <c r="H18" s="33">
        <v>5</v>
      </c>
      <c r="I18" s="29">
        <f t="shared" si="1"/>
        <v>10</v>
      </c>
      <c r="J18" s="29"/>
      <c r="K18" s="30">
        <f t="shared" si="2"/>
        <v>2.8</v>
      </c>
      <c r="L18" s="31">
        <f t="shared" si="3"/>
        <v>122.7</v>
      </c>
      <c r="M18" s="32" t="s">
        <v>334</v>
      </c>
      <c r="N18" s="34"/>
      <c r="O18" s="35"/>
      <c r="P18" s="35"/>
      <c r="Q18" s="35"/>
    </row>
    <row r="19" spans="1:17" x14ac:dyDescent="0.25">
      <c r="A19" s="37">
        <v>43729</v>
      </c>
      <c r="B19" s="26" t="s">
        <v>317</v>
      </c>
      <c r="C19" s="25" t="s">
        <v>63</v>
      </c>
      <c r="D19" s="26" t="s">
        <v>60</v>
      </c>
      <c r="E19" s="27">
        <v>24.5</v>
      </c>
      <c r="F19" s="27">
        <f t="shared" si="0"/>
        <v>24.5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10.5</v>
      </c>
      <c r="L19" s="31">
        <f t="shared" si="3"/>
        <v>133.19999999999999</v>
      </c>
      <c r="M19" s="32" t="s">
        <v>335</v>
      </c>
      <c r="N19" s="34"/>
      <c r="O19" s="35"/>
      <c r="P19" s="35"/>
      <c r="Q19" s="35"/>
    </row>
    <row r="20" spans="1:17" x14ac:dyDescent="0.25">
      <c r="A20" s="37">
        <v>43731</v>
      </c>
      <c r="B20" s="36" t="s">
        <v>79</v>
      </c>
      <c r="C20" s="25" t="s">
        <v>41</v>
      </c>
      <c r="D20" s="26" t="s">
        <v>70</v>
      </c>
      <c r="E20" s="27">
        <v>12</v>
      </c>
      <c r="F20" s="27">
        <f t="shared" si="0"/>
        <v>12</v>
      </c>
      <c r="G20" s="26">
        <v>1</v>
      </c>
      <c r="H20" s="33">
        <v>15</v>
      </c>
      <c r="I20" s="29">
        <f t="shared" si="1"/>
        <v>15</v>
      </c>
      <c r="J20" s="29"/>
      <c r="K20" s="30">
        <f t="shared" si="2"/>
        <v>3</v>
      </c>
      <c r="L20" s="31">
        <f t="shared" si="3"/>
        <v>136.19999999999999</v>
      </c>
      <c r="M20" s="32" t="s">
        <v>336</v>
      </c>
      <c r="N20" s="34"/>
      <c r="O20" s="35"/>
      <c r="P20" s="35"/>
      <c r="Q20" s="35"/>
    </row>
    <row r="21" spans="1:17" x14ac:dyDescent="0.25">
      <c r="A21" s="37">
        <v>43731</v>
      </c>
      <c r="B21" s="36" t="s">
        <v>117</v>
      </c>
      <c r="C21" s="25" t="s">
        <v>41</v>
      </c>
      <c r="D21" s="26" t="s">
        <v>15</v>
      </c>
      <c r="E21" s="27">
        <v>13.3</v>
      </c>
      <c r="F21" s="27">
        <f t="shared" si="0"/>
        <v>13.3</v>
      </c>
      <c r="G21" s="26">
        <v>1</v>
      </c>
      <c r="H21" s="33">
        <v>19</v>
      </c>
      <c r="I21" s="29">
        <f t="shared" si="1"/>
        <v>19</v>
      </c>
      <c r="J21" s="29"/>
      <c r="K21" s="30">
        <f t="shared" si="2"/>
        <v>5.6999999999999993</v>
      </c>
      <c r="L21" s="31">
        <f t="shared" si="3"/>
        <v>141.89999999999998</v>
      </c>
      <c r="M21" s="32" t="s">
        <v>337</v>
      </c>
      <c r="N21" s="34"/>
      <c r="O21" s="35"/>
      <c r="P21" s="35"/>
      <c r="Q21" s="35"/>
    </row>
    <row r="22" spans="1:17" x14ac:dyDescent="0.25">
      <c r="A22" s="37">
        <v>43732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7.2</v>
      </c>
      <c r="G22" s="26">
        <v>2</v>
      </c>
      <c r="H22" s="33">
        <v>5</v>
      </c>
      <c r="I22" s="29">
        <f t="shared" si="1"/>
        <v>10</v>
      </c>
      <c r="J22" s="29"/>
      <c r="K22" s="30">
        <f t="shared" si="2"/>
        <v>2.8</v>
      </c>
      <c r="L22" s="31">
        <f t="shared" si="3"/>
        <v>144.69999999999999</v>
      </c>
      <c r="M22" s="32" t="s">
        <v>338</v>
      </c>
      <c r="N22" s="34"/>
      <c r="O22" s="35"/>
      <c r="P22" s="35"/>
      <c r="Q22" s="35"/>
    </row>
    <row r="23" spans="1:17" x14ac:dyDescent="0.25">
      <c r="A23" s="37">
        <v>43732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0"/>
        <v>16.829999999999998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18.170000000000002</v>
      </c>
      <c r="L23" s="31">
        <f t="shared" si="3"/>
        <v>162.87</v>
      </c>
      <c r="M23" s="32" t="s">
        <v>339</v>
      </c>
      <c r="N23" s="34"/>
      <c r="O23" s="35"/>
      <c r="P23" s="35"/>
      <c r="Q23" s="35"/>
    </row>
    <row r="24" spans="1:17" x14ac:dyDescent="0.25">
      <c r="A24" s="37">
        <v>43732</v>
      </c>
      <c r="B24" s="36" t="s">
        <v>45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168.68</v>
      </c>
      <c r="M24" s="32" t="s">
        <v>339</v>
      </c>
      <c r="N24" s="34"/>
      <c r="O24" s="35"/>
      <c r="P24" s="35"/>
      <c r="Q24" s="35"/>
    </row>
    <row r="25" spans="1:17" x14ac:dyDescent="0.25">
      <c r="A25" s="37">
        <v>43732</v>
      </c>
      <c r="B25" s="36" t="s">
        <v>27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30.81</v>
      </c>
      <c r="L25" s="31">
        <f t="shared" si="3"/>
        <v>199.49</v>
      </c>
      <c r="M25" s="32" t="s">
        <v>340</v>
      </c>
      <c r="N25" s="34"/>
      <c r="O25" s="35"/>
      <c r="P25" s="35"/>
      <c r="Q25" s="35"/>
    </row>
    <row r="26" spans="1:17" x14ac:dyDescent="0.25">
      <c r="A26" s="37">
        <v>43732</v>
      </c>
      <c r="B26" s="36" t="s">
        <v>30</v>
      </c>
      <c r="C26" s="25" t="s">
        <v>31</v>
      </c>
      <c r="D26" s="26" t="s">
        <v>13</v>
      </c>
      <c r="E26" s="27">
        <v>42.718000000000004</v>
      </c>
      <c r="F26" s="27">
        <f t="shared" si="0"/>
        <v>42.718000000000004</v>
      </c>
      <c r="G26" s="26">
        <v>1</v>
      </c>
      <c r="H26" s="33">
        <v>70</v>
      </c>
      <c r="I26" s="29">
        <f t="shared" si="1"/>
        <v>70</v>
      </c>
      <c r="J26" s="29"/>
      <c r="K26" s="30">
        <f t="shared" si="2"/>
        <v>27.281999999999996</v>
      </c>
      <c r="L26" s="31">
        <f t="shared" si="3"/>
        <v>226.77199999999999</v>
      </c>
      <c r="M26" s="32" t="s">
        <v>340</v>
      </c>
      <c r="N26" s="34"/>
      <c r="O26" s="35"/>
      <c r="P26" s="35"/>
      <c r="Q26" s="35"/>
    </row>
    <row r="27" spans="1:17" x14ac:dyDescent="0.25">
      <c r="A27" s="37">
        <v>43703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232.58199999999999</v>
      </c>
      <c r="M27" s="32" t="s">
        <v>341</v>
      </c>
      <c r="N27" s="34"/>
      <c r="O27" s="35"/>
      <c r="P27" s="35"/>
      <c r="Q27" s="35"/>
    </row>
    <row r="28" spans="1:17" x14ac:dyDescent="0.25">
      <c r="A28" s="37">
        <v>43736</v>
      </c>
      <c r="B28" s="36" t="s">
        <v>69</v>
      </c>
      <c r="C28" s="25" t="s">
        <v>63</v>
      </c>
      <c r="D28" s="26" t="s">
        <v>70</v>
      </c>
      <c r="E28" s="27">
        <v>28</v>
      </c>
      <c r="F28" s="27">
        <f t="shared" si="0"/>
        <v>28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7</v>
      </c>
      <c r="L28" s="31">
        <f t="shared" si="3"/>
        <v>239.58199999999999</v>
      </c>
      <c r="M28" s="32" t="s">
        <v>342</v>
      </c>
      <c r="N28" s="34"/>
      <c r="O28" s="35"/>
      <c r="P28" s="35"/>
      <c r="Q28" s="35"/>
    </row>
    <row r="29" spans="1:17" x14ac:dyDescent="0.25">
      <c r="A29" s="37">
        <v>43738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16.829999999999998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18.170000000000002</v>
      </c>
      <c r="L29" s="31">
        <f t="shared" si="3"/>
        <v>257.75200000000001</v>
      </c>
      <c r="M29" s="32" t="s">
        <v>343</v>
      </c>
      <c r="N29" s="34"/>
      <c r="O29" s="35"/>
      <c r="P29" s="35"/>
      <c r="Q29" s="35"/>
    </row>
    <row r="30" spans="1:17" x14ac:dyDescent="0.25">
      <c r="A30" s="37">
        <v>43738</v>
      </c>
      <c r="B30" s="36" t="s">
        <v>51</v>
      </c>
      <c r="C30" s="25" t="s">
        <v>52</v>
      </c>
      <c r="D30" s="26" t="s">
        <v>13</v>
      </c>
      <c r="E30" s="27">
        <v>3.96</v>
      </c>
      <c r="F30" s="27">
        <f t="shared" si="0"/>
        <v>3.96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11.04</v>
      </c>
      <c r="L30" s="31">
        <f t="shared" si="3"/>
        <v>268.79200000000003</v>
      </c>
      <c r="M30" s="32" t="s">
        <v>343</v>
      </c>
      <c r="N30" s="34"/>
      <c r="O30" s="35"/>
      <c r="P30" s="35"/>
      <c r="Q30" s="35"/>
    </row>
    <row r="31" spans="1:17" s="48" customFormat="1" ht="18.75" customHeight="1" x14ac:dyDescent="0.25">
      <c r="A31" s="38"/>
      <c r="B31" s="39" t="s">
        <v>16</v>
      </c>
      <c r="C31" s="40"/>
      <c r="D31" s="41"/>
      <c r="E31" s="42"/>
      <c r="F31" s="43">
        <f>SUBTOTAL(9,F4:F30)</f>
        <v>311.20799999999997</v>
      </c>
      <c r="G31" s="44">
        <f>SUBTOTAL(9,G4:G30)</f>
        <v>31</v>
      </c>
      <c r="H31" s="45"/>
      <c r="I31" s="43">
        <f>SUBTOTAL(9,I4:I30)</f>
        <v>580</v>
      </c>
      <c r="J31" s="46">
        <f>SUBTOTAL(9,J4:J30)</f>
        <v>4.8</v>
      </c>
      <c r="K31" s="46">
        <f>SUBTOTAL(9,K4:K30)</f>
        <v>268.79200000000003</v>
      </c>
      <c r="L31" s="47"/>
    </row>
    <row r="32" spans="1:17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348</v>
      </c>
      <c r="C37" s="61">
        <v>3</v>
      </c>
      <c r="D37" s="62">
        <v>10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93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346</v>
      </c>
      <c r="C40" s="61">
        <v>25.2</v>
      </c>
      <c r="D40" s="62">
        <v>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347</v>
      </c>
      <c r="C41" s="61">
        <v>3.96</v>
      </c>
      <c r="D41" s="62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177</v>
      </c>
      <c r="C42" s="61">
        <v>1.1499999999999999</v>
      </c>
      <c r="D42" s="62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139</v>
      </c>
      <c r="C43" s="61">
        <v>25.14</v>
      </c>
      <c r="D43" s="62">
        <v>60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345</v>
      </c>
      <c r="C44" s="61">
        <v>88.34</v>
      </c>
      <c r="D44" s="62">
        <v>210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16</v>
      </c>
      <c r="C45" s="64">
        <f>SUM(C37:C44)</f>
        <v>194.20800000000003</v>
      </c>
      <c r="D45" s="65">
        <f>SUM(D37:D44)</f>
        <v>425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12"/>
      <c r="C46" s="51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8" spans="1:18" s="56" customFormat="1" x14ac:dyDescent="0.25">
      <c r="A48" s="12"/>
      <c r="B48" s="53" t="s">
        <v>101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95</v>
      </c>
      <c r="C50" s="61">
        <v>24.5</v>
      </c>
      <c r="D50" s="62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3" t="s">
        <v>16</v>
      </c>
      <c r="C51" s="64">
        <f>SUM(C50:C50)</f>
        <v>24.5</v>
      </c>
      <c r="D51" s="65">
        <f>SUM(D50:D50)</f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6" customFormat="1" x14ac:dyDescent="0.25">
      <c r="A54" s="12"/>
      <c r="B54" s="53" t="s">
        <v>15</v>
      </c>
      <c r="C54" s="54"/>
      <c r="D54" s="55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7" t="s">
        <v>17</v>
      </c>
      <c r="C55" s="58" t="s">
        <v>18</v>
      </c>
      <c r="D55" s="59" t="s">
        <v>19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0" t="s">
        <v>144</v>
      </c>
      <c r="C56" s="61">
        <v>24.5</v>
      </c>
      <c r="D56" s="62">
        <v>35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3" t="s">
        <v>16</v>
      </c>
      <c r="C57" s="64">
        <f>SUM(C56:C56)</f>
        <v>24.5</v>
      </c>
      <c r="D57" s="65">
        <f>SUM(D56:D56)</f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3" t="s">
        <v>23</v>
      </c>
      <c r="C60" s="54"/>
      <c r="D60" s="55"/>
    </row>
    <row r="61" spans="1:18" x14ac:dyDescent="0.25">
      <c r="B61" s="57" t="s">
        <v>17</v>
      </c>
      <c r="C61" s="58" t="s">
        <v>18</v>
      </c>
      <c r="D61" s="59" t="s">
        <v>19</v>
      </c>
    </row>
    <row r="62" spans="1:18" x14ac:dyDescent="0.25">
      <c r="B62" s="60" t="s">
        <v>95</v>
      </c>
      <c r="C62" s="66">
        <v>28</v>
      </c>
      <c r="D62" s="62">
        <v>35</v>
      </c>
    </row>
    <row r="63" spans="1:18" x14ac:dyDescent="0.25">
      <c r="B63" s="60" t="s">
        <v>141</v>
      </c>
      <c r="C63" s="66">
        <v>40</v>
      </c>
      <c r="D63" s="62">
        <v>50</v>
      </c>
    </row>
    <row r="64" spans="1:18" s="56" customFormat="1" x14ac:dyDescent="0.25">
      <c r="A64" s="12"/>
      <c r="B64" s="63" t="s">
        <v>16</v>
      </c>
      <c r="C64" s="64">
        <f>SUM(C62:C63)</f>
        <v>68</v>
      </c>
      <c r="D64" s="65">
        <f>SUM(D62:D63)</f>
        <v>85</v>
      </c>
      <c r="J64" s="12"/>
      <c r="K64" s="12"/>
      <c r="L64" s="12"/>
      <c r="M64" s="12"/>
      <c r="N64" s="12"/>
      <c r="O64" s="12"/>
      <c r="P64" s="12"/>
      <c r="Q64" s="12"/>
      <c r="R64" s="12"/>
    </row>
  </sheetData>
  <autoFilter ref="A3:L30" xr:uid="{00000000-0009-0000-0000-000008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September' 2019</vt:lpstr>
      <vt:lpstr>October' 2019 </vt:lpstr>
      <vt:lpstr>'October'' 2019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2019-11-05T09:19:45Z</cp:lastPrinted>
  <dcterms:created xsi:type="dcterms:W3CDTF">2019-01-05T02:31:52Z</dcterms:created>
  <dcterms:modified xsi:type="dcterms:W3CDTF">2019-11-05T10:18:17Z</dcterms:modified>
</cp:coreProperties>
</file>