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9\"/>
    </mc:Choice>
  </mc:AlternateContent>
  <xr:revisionPtr revIDLastSave="0" documentId="13_ncr:1_{9A5738D7-D6B9-4DA0-BCF2-37E69EC14CE1}" xr6:coauthVersionLast="43" xr6:coauthVersionMax="43" xr10:uidLastSave="{00000000-0000-0000-0000-000000000000}"/>
  <bookViews>
    <workbookView xWindow="-120" yWindow="-120" windowWidth="20730" windowHeight="11160" activeTab="4" xr2:uid="{00000000-000D-0000-FFFF-FFFF00000000}"/>
  </bookViews>
  <sheets>
    <sheet name=" January '2019" sheetId="1" r:id="rId1"/>
    <sheet name=" February '2019" sheetId="3" r:id="rId2"/>
    <sheet name=" March'2019" sheetId="4" r:id="rId3"/>
    <sheet name=" April '2019" sheetId="5" r:id="rId4"/>
    <sheet name="May'2019" sheetId="6" r:id="rId5"/>
    <sheet name="Sheet1" sheetId="2" r:id="rId6"/>
  </sheets>
  <definedNames>
    <definedName name="_xlnm._FilterDatabase" localSheetId="3" hidden="1">' April ''2019'!$A$3:$L$37</definedName>
    <definedName name="_xlnm._FilterDatabase" localSheetId="1" hidden="1">' February ''2019'!$A$3:$L$34</definedName>
    <definedName name="_xlnm._FilterDatabase" localSheetId="0" hidden="1">' January ''2019'!$A$3:$L$38</definedName>
    <definedName name="_xlnm._FilterDatabase" localSheetId="2" hidden="1">' March''2019'!$A$3:$L$27</definedName>
    <definedName name="_xlnm._FilterDatabase" localSheetId="4" hidden="1">'May''2019'!$A$3:$L$21</definedName>
    <definedName name="_xlnm.Print_Area" localSheetId="4">'May''2019'!$A$1:$M$22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2" i="6" l="1"/>
  <c r="C62" i="6"/>
  <c r="G22" i="6" l="1"/>
  <c r="F19" i="6"/>
  <c r="D56" i="6" l="1"/>
  <c r="C56" i="6"/>
  <c r="D50" i="6"/>
  <c r="C50" i="6"/>
  <c r="D44" i="6"/>
  <c r="C44" i="6"/>
  <c r="D38" i="6"/>
  <c r="C38" i="6"/>
  <c r="D33" i="6"/>
  <c r="C33" i="6"/>
  <c r="J22" i="6"/>
  <c r="I21" i="6"/>
  <c r="F21" i="6"/>
  <c r="I20" i="6"/>
  <c r="F20" i="6"/>
  <c r="I19" i="6"/>
  <c r="K19" i="6" s="1"/>
  <c r="I18" i="6"/>
  <c r="F18" i="6"/>
  <c r="I17" i="6"/>
  <c r="F17" i="6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I9" i="6"/>
  <c r="F9" i="6"/>
  <c r="I8" i="6"/>
  <c r="F8" i="6"/>
  <c r="I7" i="6"/>
  <c r="F7" i="6"/>
  <c r="I6" i="6"/>
  <c r="F6" i="6"/>
  <c r="I5" i="6"/>
  <c r="F5" i="6"/>
  <c r="I4" i="6"/>
  <c r="F4" i="6"/>
  <c r="K13" i="6" l="1"/>
  <c r="K17" i="6"/>
  <c r="K16" i="6"/>
  <c r="K12" i="6"/>
  <c r="K8" i="6"/>
  <c r="K7" i="6"/>
  <c r="K15" i="6"/>
  <c r="K9" i="6"/>
  <c r="K11" i="6"/>
  <c r="K20" i="6"/>
  <c r="K21" i="6"/>
  <c r="K4" i="6"/>
  <c r="K5" i="6"/>
  <c r="K6" i="6"/>
  <c r="K14" i="6"/>
  <c r="K10" i="6"/>
  <c r="K18" i="6"/>
  <c r="I22" i="6"/>
  <c r="F22" i="6"/>
  <c r="L4" i="6"/>
  <c r="L5" i="6" l="1"/>
  <c r="L6" i="6" s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K22" i="6"/>
  <c r="D85" i="5" l="1"/>
  <c r="C85" i="5"/>
  <c r="D79" i="5"/>
  <c r="C79" i="5"/>
  <c r="C73" i="5"/>
  <c r="D73" i="5"/>
  <c r="G38" i="5"/>
  <c r="D66" i="5"/>
  <c r="C66" i="5"/>
  <c r="D59" i="5"/>
  <c r="C59" i="5"/>
  <c r="C53" i="5"/>
  <c r="D53" i="5"/>
  <c r="I37" i="5" l="1"/>
  <c r="F37" i="5"/>
  <c r="I36" i="5"/>
  <c r="F36" i="5"/>
  <c r="K37" i="5" l="1"/>
  <c r="K36" i="5"/>
  <c r="I35" i="5" l="1"/>
  <c r="F35" i="5"/>
  <c r="F34" i="5"/>
  <c r="K35" i="5" l="1"/>
  <c r="I34" i="5"/>
  <c r="K34" i="5" s="1"/>
  <c r="I33" i="5"/>
  <c r="F33" i="5"/>
  <c r="I32" i="5"/>
  <c r="F32" i="5"/>
  <c r="I31" i="5"/>
  <c r="F31" i="5"/>
  <c r="I30" i="5"/>
  <c r="F30" i="5"/>
  <c r="I29" i="5"/>
  <c r="F29" i="5"/>
  <c r="I28" i="5"/>
  <c r="F28" i="5"/>
  <c r="I27" i="5"/>
  <c r="F27" i="5"/>
  <c r="I26" i="5"/>
  <c r="F26" i="5"/>
  <c r="I25" i="5"/>
  <c r="F25" i="5"/>
  <c r="I24" i="5"/>
  <c r="F24" i="5"/>
  <c r="I23" i="5"/>
  <c r="F23" i="5"/>
  <c r="I22" i="5"/>
  <c r="F22" i="5"/>
  <c r="I21" i="5"/>
  <c r="F21" i="5"/>
  <c r="I20" i="5"/>
  <c r="F20" i="5"/>
  <c r="I19" i="5"/>
  <c r="F19" i="5"/>
  <c r="I18" i="5"/>
  <c r="F18" i="5"/>
  <c r="I14" i="5"/>
  <c r="F14" i="5"/>
  <c r="I17" i="5"/>
  <c r="F17" i="5"/>
  <c r="I16" i="5"/>
  <c r="F16" i="5"/>
  <c r="K24" i="5" l="1"/>
  <c r="K18" i="5"/>
  <c r="K20" i="5"/>
  <c r="K22" i="5"/>
  <c r="K26" i="5"/>
  <c r="K28" i="5"/>
  <c r="K30" i="5"/>
  <c r="K32" i="5"/>
  <c r="K19" i="5"/>
  <c r="K21" i="5"/>
  <c r="K23" i="5"/>
  <c r="K25" i="5"/>
  <c r="K27" i="5"/>
  <c r="K29" i="5"/>
  <c r="K31" i="5"/>
  <c r="K14" i="5"/>
  <c r="K17" i="5"/>
  <c r="K16" i="5"/>
  <c r="K33" i="5"/>
  <c r="I15" i="5"/>
  <c r="F15" i="5"/>
  <c r="I13" i="5"/>
  <c r="F13" i="5"/>
  <c r="I12" i="5"/>
  <c r="F12" i="5"/>
  <c r="I11" i="5"/>
  <c r="F11" i="5"/>
  <c r="I10" i="5"/>
  <c r="F10" i="5"/>
  <c r="I9" i="5"/>
  <c r="F9" i="5"/>
  <c r="I8" i="5"/>
  <c r="F8" i="5"/>
  <c r="I7" i="5"/>
  <c r="F7" i="5"/>
  <c r="I6" i="5"/>
  <c r="F6" i="5"/>
  <c r="I5" i="5"/>
  <c r="F5" i="5"/>
  <c r="I4" i="5"/>
  <c r="F4" i="5"/>
  <c r="F38" i="5" s="1"/>
  <c r="I38" i="5" l="1"/>
  <c r="K6" i="5"/>
  <c r="K5" i="5"/>
  <c r="K7" i="5"/>
  <c r="K9" i="5"/>
  <c r="K11" i="5"/>
  <c r="K13" i="5"/>
  <c r="K4" i="5"/>
  <c r="K8" i="5"/>
  <c r="K10" i="5"/>
  <c r="K12" i="5"/>
  <c r="K15" i="5"/>
  <c r="K38" i="5" l="1"/>
  <c r="L4" i="5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L29" i="5" s="1"/>
  <c r="L30" i="5" s="1"/>
  <c r="L31" i="5" s="1"/>
  <c r="L32" i="5" s="1"/>
  <c r="L33" i="5" s="1"/>
  <c r="L34" i="5" s="1"/>
  <c r="L35" i="5" s="1"/>
  <c r="L36" i="5" s="1"/>
  <c r="L37" i="5" s="1"/>
  <c r="J38" i="5"/>
  <c r="D65" i="4" l="1"/>
  <c r="C65" i="4"/>
  <c r="D53" i="4" l="1"/>
  <c r="C53" i="4"/>
  <c r="D59" i="4" l="1"/>
  <c r="C59" i="4"/>
  <c r="D46" i="4" l="1"/>
  <c r="C46" i="4"/>
  <c r="D40" i="4"/>
  <c r="C40" i="4"/>
  <c r="I27" i="4"/>
  <c r="I17" i="4" l="1"/>
  <c r="F27" i="4" l="1"/>
  <c r="K27" i="4" s="1"/>
  <c r="I5" i="4"/>
  <c r="F5" i="4"/>
  <c r="K5" i="4" l="1"/>
  <c r="I26" i="4" l="1"/>
  <c r="F26" i="4"/>
  <c r="K26" i="4" l="1"/>
  <c r="I25" i="4"/>
  <c r="F25" i="4"/>
  <c r="I24" i="4"/>
  <c r="F24" i="4"/>
  <c r="I23" i="4"/>
  <c r="F23" i="4"/>
  <c r="I22" i="4"/>
  <c r="F22" i="4"/>
  <c r="I21" i="4"/>
  <c r="F21" i="4"/>
  <c r="K25" i="4" l="1"/>
  <c r="K21" i="4"/>
  <c r="K23" i="4"/>
  <c r="K24" i="4"/>
  <c r="K22" i="4"/>
  <c r="I20" i="4"/>
  <c r="F20" i="4"/>
  <c r="I19" i="4"/>
  <c r="F19" i="4"/>
  <c r="K20" i="4" l="1"/>
  <c r="K19" i="4"/>
  <c r="J28" i="4"/>
  <c r="G28" i="4"/>
  <c r="I18" i="4"/>
  <c r="F18" i="4"/>
  <c r="F17" i="4"/>
  <c r="K17" i="4" s="1"/>
  <c r="I16" i="4"/>
  <c r="F16" i="4"/>
  <c r="I15" i="4"/>
  <c r="F15" i="4"/>
  <c r="I14" i="4"/>
  <c r="F14" i="4"/>
  <c r="I13" i="4"/>
  <c r="F13" i="4"/>
  <c r="I12" i="4"/>
  <c r="F12" i="4"/>
  <c r="I11" i="4"/>
  <c r="F11" i="4"/>
  <c r="I10" i="4"/>
  <c r="F10" i="4"/>
  <c r="I9" i="4"/>
  <c r="F9" i="4"/>
  <c r="I8" i="4"/>
  <c r="F8" i="4"/>
  <c r="I7" i="4"/>
  <c r="F7" i="4"/>
  <c r="I6" i="4"/>
  <c r="F6" i="4"/>
  <c r="I4" i="4"/>
  <c r="F4" i="4"/>
  <c r="F28" i="4" l="1"/>
  <c r="I28" i="4"/>
  <c r="K18" i="4"/>
  <c r="K7" i="4"/>
  <c r="K6" i="4"/>
  <c r="K9" i="4"/>
  <c r="K11" i="4"/>
  <c r="K13" i="4"/>
  <c r="K15" i="4"/>
  <c r="K8" i="4"/>
  <c r="K10" i="4"/>
  <c r="K12" i="4"/>
  <c r="K14" i="4"/>
  <c r="K16" i="4"/>
  <c r="K4" i="4"/>
  <c r="G35" i="3"/>
  <c r="F16" i="3"/>
  <c r="K28" i="4" l="1"/>
  <c r="L4" i="4"/>
  <c r="I27" i="3"/>
  <c r="L5" i="4" l="1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D71" i="3"/>
  <c r="C71" i="3"/>
  <c r="D64" i="3"/>
  <c r="C64" i="3"/>
  <c r="D58" i="3"/>
  <c r="C58" i="3"/>
  <c r="D52" i="3"/>
  <c r="C52" i="3"/>
  <c r="D46" i="3"/>
  <c r="C46" i="3"/>
  <c r="J35" i="3"/>
  <c r="I34" i="3"/>
  <c r="F34" i="3"/>
  <c r="I33" i="3"/>
  <c r="F33" i="3"/>
  <c r="I32" i="3"/>
  <c r="F32" i="3"/>
  <c r="I31" i="3"/>
  <c r="F31" i="3"/>
  <c r="I30" i="3"/>
  <c r="F30" i="3"/>
  <c r="I29" i="3"/>
  <c r="F29" i="3"/>
  <c r="I28" i="3"/>
  <c r="F28" i="3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F17" i="3"/>
  <c r="I16" i="3"/>
  <c r="I15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I7" i="3"/>
  <c r="F7" i="3"/>
  <c r="I6" i="3"/>
  <c r="F6" i="3"/>
  <c r="I5" i="3"/>
  <c r="F5" i="3"/>
  <c r="I4" i="3"/>
  <c r="F4" i="3"/>
  <c r="F35" i="3" l="1"/>
  <c r="L27" i="4"/>
  <c r="I35" i="3"/>
  <c r="K8" i="3"/>
  <c r="K10" i="3"/>
  <c r="K12" i="3"/>
  <c r="K14" i="3"/>
  <c r="K16" i="3"/>
  <c r="K18" i="3"/>
  <c r="K20" i="3"/>
  <c r="K22" i="3"/>
  <c r="K24" i="3"/>
  <c r="K26" i="3"/>
  <c r="K28" i="3"/>
  <c r="K30" i="3"/>
  <c r="K32" i="3"/>
  <c r="K34" i="3"/>
  <c r="K9" i="3"/>
  <c r="K11" i="3"/>
  <c r="K13" i="3"/>
  <c r="K15" i="3"/>
  <c r="K17" i="3"/>
  <c r="K19" i="3"/>
  <c r="K21" i="3"/>
  <c r="K23" i="3"/>
  <c r="K25" i="3"/>
  <c r="K27" i="3"/>
  <c r="K29" i="3"/>
  <c r="K31" i="3"/>
  <c r="K33" i="3"/>
  <c r="K7" i="3"/>
  <c r="K6" i="3"/>
  <c r="K5" i="3"/>
  <c r="K4" i="3"/>
  <c r="L4" i="3" s="1"/>
  <c r="K35" i="3" l="1"/>
  <c r="L5" i="3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C59" i="1"/>
  <c r="D59" i="1"/>
  <c r="G39" i="1" l="1"/>
  <c r="C53" i="1"/>
  <c r="C92" i="1"/>
  <c r="D92" i="1"/>
  <c r="D85" i="1"/>
  <c r="C85" i="1"/>
  <c r="D66" i="1"/>
  <c r="C66" i="1"/>
  <c r="D79" i="1"/>
  <c r="C79" i="1"/>
  <c r="D53" i="1" l="1"/>
  <c r="I38" i="1" l="1"/>
  <c r="F38" i="1"/>
  <c r="I37" i="1"/>
  <c r="F37" i="1"/>
  <c r="I36" i="1"/>
  <c r="F36" i="1"/>
  <c r="I35" i="1"/>
  <c r="F35" i="1"/>
  <c r="I34" i="1"/>
  <c r="F34" i="1"/>
  <c r="K34" i="1" l="1"/>
  <c r="K36" i="1"/>
  <c r="K38" i="1"/>
  <c r="K37" i="1"/>
  <c r="K35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K21" i="1" l="1"/>
  <c r="K23" i="1"/>
  <c r="K25" i="1"/>
  <c r="K27" i="1"/>
  <c r="K29" i="1"/>
  <c r="K31" i="1"/>
  <c r="K20" i="1"/>
  <c r="K24" i="1"/>
  <c r="K26" i="1"/>
  <c r="K22" i="1"/>
  <c r="K33" i="1"/>
  <c r="K28" i="1"/>
  <c r="K30" i="1"/>
  <c r="K32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K16" i="1" l="1"/>
  <c r="K14" i="1"/>
  <c r="K11" i="1"/>
  <c r="K18" i="1"/>
  <c r="K13" i="1"/>
  <c r="K15" i="1"/>
  <c r="K10" i="1"/>
  <c r="K12" i="1"/>
  <c r="K17" i="1"/>
  <c r="K19" i="1"/>
  <c r="I9" i="1" l="1"/>
  <c r="F9" i="1"/>
  <c r="I8" i="1"/>
  <c r="F8" i="1"/>
  <c r="I7" i="1"/>
  <c r="F7" i="1"/>
  <c r="I6" i="1"/>
  <c r="I5" i="1"/>
  <c r="F5" i="1"/>
  <c r="I4" i="1"/>
  <c r="F4" i="1"/>
  <c r="I39" i="1" l="1"/>
  <c r="K9" i="1"/>
  <c r="K4" i="1"/>
  <c r="K7" i="1"/>
  <c r="K5" i="1"/>
  <c r="K8" i="1"/>
  <c r="L4" i="1" l="1"/>
  <c r="L5" i="1" s="1"/>
  <c r="F6" i="1"/>
  <c r="F39" i="1" s="1"/>
  <c r="K6" i="1" l="1"/>
  <c r="K39" i="1" s="1"/>
  <c r="D72" i="1"/>
  <c r="C72" i="1"/>
  <c r="J39" i="1"/>
  <c r="L6" i="1" l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</calcChain>
</file>

<file path=xl/sharedStrings.xml><?xml version="1.0" encoding="utf-8"?>
<sst xmlns="http://schemas.openxmlformats.org/spreadsheetml/2006/main" count="862" uniqueCount="240">
  <si>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</si>
  <si>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</si>
  <si>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</si>
  <si>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</si>
  <si>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</si>
  <si>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</si>
  <si>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</si>
  <si>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</si>
  <si>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</si>
  <si>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</si>
  <si>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</si>
  <si>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</si>
  <si>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</si>
  <si>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PGT</t>
  </si>
  <si>
    <t>Ong Jin Teong</t>
  </si>
  <si>
    <t>Studio Howard</t>
  </si>
  <si>
    <t>TOTAL</t>
  </si>
  <si>
    <t>Items</t>
  </si>
  <si>
    <t>Cost</t>
  </si>
  <si>
    <t>Sales</t>
  </si>
  <si>
    <t>Purchase- Souvenier (1)</t>
  </si>
  <si>
    <t>Purchase - Raincoat (8)</t>
  </si>
  <si>
    <t>Purchase - Magnet - set of 4 (7)</t>
  </si>
  <si>
    <t>Clarity 8</t>
  </si>
  <si>
    <t>Purchase - Postcard (4)</t>
  </si>
  <si>
    <t>Purchase - Penang Heritage Food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</si>
  <si>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2019</t>
    </r>
  </si>
  <si>
    <t>Peranakan Tiles Magnet (Box)</t>
  </si>
  <si>
    <t>Magnet</t>
  </si>
  <si>
    <t>002119</t>
  </si>
  <si>
    <t>VIP Souvenir Set</t>
  </si>
  <si>
    <t>Souvenir set</t>
  </si>
  <si>
    <t>002120</t>
  </si>
  <si>
    <t>Penang Long Cotton Bag</t>
  </si>
  <si>
    <t>Disposable Raincoat</t>
  </si>
  <si>
    <t>Raincoat</t>
  </si>
  <si>
    <t>Bag</t>
  </si>
  <si>
    <t>George Town Eco Pens</t>
  </si>
  <si>
    <t>Pen</t>
  </si>
  <si>
    <t>002121</t>
  </si>
  <si>
    <t>Penang Glorious Food Postcards</t>
  </si>
  <si>
    <t>Postcard</t>
  </si>
  <si>
    <t>002122</t>
  </si>
  <si>
    <t>Peranakan Tile Magnet (Single) - Two Flower</t>
  </si>
  <si>
    <t>Peranakan Tile Magnet (Single) - Lily White</t>
  </si>
  <si>
    <t>Peranakan Tile Magnet (Single) - Purplelicious</t>
  </si>
  <si>
    <t>Peranakan Tile Magnet (Single) - Round Green</t>
  </si>
  <si>
    <t>002123</t>
  </si>
  <si>
    <t>Stamp (RM1.00)</t>
  </si>
  <si>
    <t>Stamp</t>
  </si>
  <si>
    <t>002124</t>
  </si>
  <si>
    <t>Street of Harmony Mug</t>
  </si>
  <si>
    <t>Mug</t>
  </si>
  <si>
    <t>002125</t>
  </si>
  <si>
    <t>Lines of Penang Postcard (Single)</t>
  </si>
  <si>
    <t>Katak Creation</t>
  </si>
  <si>
    <t>002126</t>
  </si>
  <si>
    <t>002127</t>
  </si>
  <si>
    <t>002128</t>
  </si>
  <si>
    <t>Penang B&amp;W Postcards - Clan Jetties</t>
  </si>
  <si>
    <t>Kaki Creation</t>
  </si>
  <si>
    <t>002129</t>
  </si>
  <si>
    <t>Sketching Penang Book Colur Series</t>
  </si>
  <si>
    <t>Book</t>
  </si>
  <si>
    <t>002130</t>
  </si>
  <si>
    <t>002131</t>
  </si>
  <si>
    <t>Penang Heritage Food</t>
  </si>
  <si>
    <t xml:space="preserve">Ong Jian Teong </t>
  </si>
  <si>
    <t>002132</t>
  </si>
  <si>
    <t>Street Art Notebook</t>
  </si>
  <si>
    <t>Clarity Publishing Sdn. Bhd.</t>
  </si>
  <si>
    <t>002133</t>
  </si>
  <si>
    <t>Penang B&amp;W Postcards - Street Series</t>
  </si>
  <si>
    <t>002134</t>
  </si>
  <si>
    <t>002135</t>
  </si>
  <si>
    <t>002136</t>
  </si>
  <si>
    <t>002137</t>
  </si>
  <si>
    <t>Steel Sculpture Postcards</t>
  </si>
  <si>
    <t>002138</t>
  </si>
  <si>
    <t>Art is Rubbish is Art</t>
  </si>
  <si>
    <t>Cat Postcards</t>
  </si>
  <si>
    <t>Photo Print (Colour)</t>
  </si>
  <si>
    <t xml:space="preserve">Photo Print </t>
  </si>
  <si>
    <t>002139</t>
  </si>
  <si>
    <t>Postcards - Ernest Zacharevic</t>
  </si>
  <si>
    <t>002140</t>
  </si>
  <si>
    <t>002141</t>
  </si>
  <si>
    <t>Uncles in Kopitiam Postcards</t>
  </si>
  <si>
    <t>Li Jynn</t>
  </si>
  <si>
    <t>002142</t>
  </si>
  <si>
    <t>002143</t>
  </si>
  <si>
    <t>Purchase - Pen (4)</t>
  </si>
  <si>
    <t>Purchase- Mug (2)</t>
  </si>
  <si>
    <t>Purchase - Bag (1)</t>
  </si>
  <si>
    <t>Purchase-Stamp (4)</t>
  </si>
  <si>
    <t>Purchase - Book (1)</t>
  </si>
  <si>
    <t>Purchase - Photoprint (1)</t>
  </si>
  <si>
    <t>Purchase - Postcard (1)</t>
  </si>
  <si>
    <t>Purchase - Postcard (6)</t>
  </si>
  <si>
    <t>LiJynn</t>
  </si>
  <si>
    <t>Purchase - Uncles in Kopitiam Postcards (1)</t>
  </si>
  <si>
    <t>KaKi Creation</t>
  </si>
  <si>
    <t>Purchase - Postcard (5)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</si>
  <si>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2019</t>
    </r>
  </si>
  <si>
    <t>Penang Sketches Postcard (Colour Series I)</t>
  </si>
  <si>
    <t>002144</t>
  </si>
  <si>
    <t>002145</t>
  </si>
  <si>
    <t>002146</t>
  </si>
  <si>
    <t>002147</t>
  </si>
  <si>
    <t>002148</t>
  </si>
  <si>
    <t>002149</t>
  </si>
  <si>
    <t>002150</t>
  </si>
  <si>
    <t>002151</t>
  </si>
  <si>
    <t>002152</t>
  </si>
  <si>
    <t>Discount 10 % given to customer approved by Mr Ooi</t>
  </si>
  <si>
    <t>002153</t>
  </si>
  <si>
    <t>002154</t>
  </si>
  <si>
    <t>Scenes of Penang Postcards</t>
  </si>
  <si>
    <t>002155</t>
  </si>
  <si>
    <t>002156</t>
  </si>
  <si>
    <t>002157</t>
  </si>
  <si>
    <t>002158</t>
  </si>
  <si>
    <t>002159</t>
  </si>
  <si>
    <t>002160</t>
  </si>
  <si>
    <t>002161</t>
  </si>
  <si>
    <t>002162</t>
  </si>
  <si>
    <t>002163</t>
  </si>
  <si>
    <t>002164</t>
  </si>
  <si>
    <t>Sketching Penang Book</t>
  </si>
  <si>
    <t>002165</t>
  </si>
  <si>
    <t>Historic Houses of Worship Postcards</t>
  </si>
  <si>
    <t>002166</t>
  </si>
  <si>
    <t>002167</t>
  </si>
  <si>
    <t>002168</t>
  </si>
  <si>
    <t>002169</t>
  </si>
  <si>
    <t>Discount 10 % given to Eco coach approved by Mr Ooi</t>
  </si>
  <si>
    <t>002170</t>
  </si>
  <si>
    <t>Purchase - Raincoat (1)</t>
  </si>
  <si>
    <t>Purchase - Magnet - set of 4 (26)</t>
  </si>
  <si>
    <t>Purchase - Magnet - single (6)</t>
  </si>
  <si>
    <t>Purchase- Souvenier (14)</t>
  </si>
  <si>
    <t>Purchase - Postcard (3)</t>
  </si>
  <si>
    <t>Purchase - Penang Heritage Food (1)</t>
  </si>
  <si>
    <t>Purchase - Book (2)</t>
  </si>
  <si>
    <t>Purchase - Postcard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</si>
  <si>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2019</t>
    </r>
  </si>
  <si>
    <t>002171</t>
  </si>
  <si>
    <t>002172</t>
  </si>
  <si>
    <t>002173</t>
  </si>
  <si>
    <t>Discount 30 % given to YB MIZRUL approved by Mr Ooi</t>
  </si>
  <si>
    <t>002174</t>
  </si>
  <si>
    <t>002175</t>
  </si>
  <si>
    <t>002176</t>
  </si>
  <si>
    <t>002177</t>
  </si>
  <si>
    <t xml:space="preserve">Tanjong Life-Book </t>
  </si>
  <si>
    <t>002178</t>
  </si>
  <si>
    <t>002179</t>
  </si>
  <si>
    <t>002180</t>
  </si>
  <si>
    <t>002181</t>
  </si>
  <si>
    <t>Staff Discount 10% to Penny</t>
  </si>
  <si>
    <t>Penang Silver Collar Pin</t>
  </si>
  <si>
    <t>Collar Pin</t>
  </si>
  <si>
    <t>002182</t>
  </si>
  <si>
    <t>002183</t>
  </si>
  <si>
    <t>002184</t>
  </si>
  <si>
    <t>002185</t>
  </si>
  <si>
    <t>002186</t>
  </si>
  <si>
    <t>002187</t>
  </si>
  <si>
    <t>002188</t>
  </si>
  <si>
    <t>002189</t>
  </si>
  <si>
    <t>002190</t>
  </si>
  <si>
    <t>002191</t>
  </si>
  <si>
    <t>002192</t>
  </si>
  <si>
    <t>002193</t>
  </si>
  <si>
    <t>Purchase - Pen (3)</t>
  </si>
  <si>
    <t>Purchase- Mug (3)</t>
  </si>
  <si>
    <t>Purchase- Souvenier (5)</t>
  </si>
  <si>
    <t>Purchase - Collar Pin (1)</t>
  </si>
  <si>
    <t>Purchase - Magnet - set of 4 (4)</t>
  </si>
  <si>
    <t>Purchase - Magnet - single (4)</t>
  </si>
  <si>
    <t>Purchase - Uncles in Kopitiam Postcards (4)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</si>
  <si>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2019</t>
    </r>
  </si>
  <si>
    <t>002194</t>
  </si>
  <si>
    <t>002195</t>
  </si>
  <si>
    <t>002196</t>
  </si>
  <si>
    <t>002197</t>
  </si>
  <si>
    <t>002198</t>
  </si>
  <si>
    <t>002199</t>
  </si>
  <si>
    <t>002200</t>
  </si>
  <si>
    <t>002201</t>
  </si>
  <si>
    <t>002202</t>
  </si>
  <si>
    <t>002203</t>
  </si>
  <si>
    <t>002204</t>
  </si>
  <si>
    <t xml:space="preserve"> Penang Architecture Postcard</t>
  </si>
  <si>
    <t>002205</t>
  </si>
  <si>
    <t>002206</t>
  </si>
  <si>
    <t>002207</t>
  </si>
  <si>
    <t>George Town Walkabout Tour 16 April '19@ 3pm for St Christopher Teachers</t>
  </si>
  <si>
    <t>Tour</t>
  </si>
  <si>
    <t>002208</t>
  </si>
  <si>
    <t>002209</t>
  </si>
  <si>
    <t>002210</t>
  </si>
  <si>
    <t>002211</t>
  </si>
  <si>
    <t xml:space="preserve">The little mamak </t>
  </si>
  <si>
    <t>002212</t>
  </si>
  <si>
    <t>George Town Walkabout Tour 24th,25th &amp; 26 April '19@ 10am for                    St Christopher School</t>
  </si>
  <si>
    <t>002213</t>
  </si>
  <si>
    <t>002214</t>
  </si>
  <si>
    <t>002215</t>
  </si>
  <si>
    <t>002216</t>
  </si>
  <si>
    <t>002217</t>
  </si>
  <si>
    <t>Stamp (RM0.30)</t>
  </si>
  <si>
    <t>002218</t>
  </si>
  <si>
    <t>Purchase - Magnet - set of 4 (2)</t>
  </si>
  <si>
    <t>Purchase- Tour(6)</t>
  </si>
  <si>
    <t>Purchase-Stamp (9)</t>
  </si>
  <si>
    <t>Purchase - Book (4)</t>
  </si>
  <si>
    <t>Purchase - Magnet - single (5)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</si>
  <si>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2019</t>
    </r>
  </si>
  <si>
    <t>002219</t>
  </si>
  <si>
    <t>002220</t>
  </si>
  <si>
    <t>002221</t>
  </si>
  <si>
    <t>002222</t>
  </si>
  <si>
    <t>002223</t>
  </si>
  <si>
    <t>Staff Discount 30% to Et</t>
  </si>
  <si>
    <t>Staff Discount 30% to ET</t>
  </si>
  <si>
    <t>002224</t>
  </si>
  <si>
    <t>002225</t>
  </si>
  <si>
    <t>002226</t>
  </si>
  <si>
    <t>002227</t>
  </si>
  <si>
    <t>002228</t>
  </si>
  <si>
    <t>002229</t>
  </si>
  <si>
    <t>002230</t>
  </si>
  <si>
    <t>002231</t>
  </si>
  <si>
    <t>002232</t>
  </si>
  <si>
    <t>002333</t>
  </si>
  <si>
    <t>002334</t>
  </si>
  <si>
    <t>Purchase - Pen (5)</t>
  </si>
  <si>
    <t>Purchase -Bag (1)</t>
  </si>
  <si>
    <t>Purchase - Collar Pin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</si>
</sst>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</cellStyleXfs>
  <cellXfs count="74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1" xfId="1" applyNumberFormat="1" applyFont="1" applyFill="1" applyBorder="1" applyAlignment="1"/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2" xfId="1" applyNumberFormat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6" fontId="10" fillId="0" borderId="2" xfId="1" applyNumberFormat="1" applyFont="1" applyFill="1" applyBorder="1" applyAlignment="1">
      <alignment horizontal="center"/>
    </xf>
    <xf numFmtId="165" fontId="10" fillId="0" borderId="3" xfId="1" applyNumberFormat="1" applyFont="1" applyFill="1" applyBorder="1" applyAlignment="1">
      <alignment horizontal="center" wrapText="1"/>
    </xf>
    <xf numFmtId="165" fontId="11" fillId="0" borderId="2" xfId="1" applyNumberFormat="1" applyFont="1" applyBorder="1" applyAlignment="1">
      <alignment horizontal="center" wrapText="1"/>
    </xf>
    <xf numFmtId="165" fontId="10" fillId="0" borderId="2" xfId="1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2" xfId="0" applyNumberFormat="1" applyBorder="1"/>
    <xf numFmtId="0" fontId="0" fillId="0" borderId="2" xfId="1" applyFont="1" applyBorder="1" applyAlignment="1">
      <alignment horizontal="center"/>
    </xf>
    <xf numFmtId="0" fontId="0" fillId="0" borderId="2" xfId="0" applyBorder="1"/>
    <xf numFmtId="165" fontId="5" fillId="0" borderId="2" xfId="1" applyNumberFormat="1" applyFont="1" applyFill="1" applyBorder="1" applyAlignment="1"/>
    <xf numFmtId="165" fontId="13" fillId="0" borderId="2" xfId="2" applyNumberFormat="1" applyFont="1" applyFill="1" applyBorder="1" applyAlignment="1"/>
    <xf numFmtId="165" fontId="14" fillId="0" borderId="3" xfId="2" applyNumberFormat="1" applyFont="1" applyFill="1" applyBorder="1" applyAlignment="1"/>
    <xf numFmtId="165" fontId="5" fillId="0" borderId="2" xfId="1" applyNumberFormat="1" applyFont="1" applyBorder="1" applyAlignment="1"/>
    <xf numFmtId="165" fontId="9" fillId="0" borderId="2" xfId="1" applyNumberFormat="1" applyFont="1" applyBorder="1" applyAlignment="1"/>
    <xf numFmtId="49" fontId="0" fillId="0" borderId="2" xfId="0" applyNumberFormat="1" applyBorder="1" applyAlignment="1">
      <alignment horizontal="right"/>
    </xf>
    <xf numFmtId="165" fontId="13" fillId="0" borderId="2" xfId="1" applyNumberFormat="1" applyFont="1" applyFill="1" applyBorder="1" applyAlignment="1"/>
    <xf numFmtId="0" fontId="0" fillId="2" borderId="0" xfId="1" applyFont="1" applyFill="1"/>
    <xf numFmtId="0" fontId="1" fillId="2" borderId="0" xfId="1" applyFill="1"/>
    <xf numFmtId="0" fontId="0" fillId="0" borderId="2" xfId="0" applyFill="1" applyBorder="1"/>
    <xf numFmtId="167" fontId="0" fillId="0" borderId="2" xfId="0" applyNumberFormat="1" applyBorder="1" applyAlignment="1">
      <alignment horizontal="right"/>
    </xf>
    <xf numFmtId="0" fontId="1" fillId="3" borderId="3" xfId="1" applyFill="1" applyBorder="1" applyAlignment="1">
      <alignment vertical="center"/>
    </xf>
    <xf numFmtId="0" fontId="2" fillId="3" borderId="4" xfId="1" applyFont="1" applyFill="1" applyBorder="1" applyAlignment="1">
      <alignment vertical="center"/>
    </xf>
    <xf numFmtId="0" fontId="1" fillId="3" borderId="4" xfId="1" applyFill="1" applyBorder="1" applyAlignment="1">
      <alignment horizontal="center" vertical="center"/>
    </xf>
    <xf numFmtId="0" fontId="1" fillId="3" borderId="4" xfId="1" applyFill="1" applyBorder="1" applyAlignment="1">
      <alignment vertical="center"/>
    </xf>
    <xf numFmtId="0" fontId="6" fillId="3" borderId="5" xfId="1" applyFont="1" applyFill="1" applyBorder="1" applyAlignment="1">
      <alignment vertical="center"/>
    </xf>
    <xf numFmtId="43" fontId="10" fillId="3" borderId="2" xfId="2" applyFont="1" applyFill="1" applyBorder="1" applyAlignment="1">
      <alignment vertical="center"/>
    </xf>
    <xf numFmtId="0" fontId="6" fillId="3" borderId="2" xfId="1" applyFont="1" applyFill="1" applyBorder="1" applyAlignment="1">
      <alignment vertical="center"/>
    </xf>
    <xf numFmtId="0" fontId="10" fillId="3" borderId="2" xfId="1" applyFont="1" applyFill="1" applyBorder="1" applyAlignment="1">
      <alignment vertical="center"/>
    </xf>
    <xf numFmtId="43" fontId="15" fillId="3" borderId="2" xfId="2" applyFont="1" applyFill="1" applyBorder="1" applyAlignment="1">
      <alignment vertical="center"/>
    </xf>
    <xf numFmtId="0" fontId="1" fillId="3" borderId="2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2" fillId="0" borderId="6" xfId="1" applyFont="1" applyBorder="1" applyAlignment="1">
      <alignment horizontal="left" vertical="center"/>
    </xf>
    <xf numFmtId="43" fontId="0" fillId="0" borderId="6" xfId="2" applyFont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1" fillId="0" borderId="0" xfId="1" applyFill="1"/>
    <xf numFmtId="0" fontId="2" fillId="0" borderId="2" xfId="1" applyFont="1" applyBorder="1"/>
    <xf numFmtId="43" fontId="2" fillId="0" borderId="2" xfId="2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0" fillId="0" borderId="2" xfId="1" applyFont="1" applyBorder="1"/>
    <xf numFmtId="43" fontId="0" fillId="0" borderId="2" xfId="2" applyFont="1" applyBorder="1" applyAlignment="1">
      <alignment horizontal="center"/>
    </xf>
    <xf numFmtId="43" fontId="0" fillId="0" borderId="2" xfId="2" applyFont="1" applyBorder="1"/>
    <xf numFmtId="0" fontId="2" fillId="0" borderId="2" xfId="1" applyFont="1" applyBorder="1" applyAlignment="1">
      <alignment horizontal="left" vertical="center"/>
    </xf>
    <xf numFmtId="43" fontId="2" fillId="0" borderId="2" xfId="2" applyFont="1" applyBorder="1" applyAlignment="1">
      <alignment horizontal="center" vertical="center"/>
    </xf>
    <xf numFmtId="43" fontId="2" fillId="0" borderId="2" xfId="1" applyNumberFormat="1" applyFont="1" applyBorder="1" applyAlignment="1">
      <alignment horizontal="center" vertical="center"/>
    </xf>
    <xf numFmtId="43" fontId="1" fillId="0" borderId="2" xfId="2" applyFont="1" applyBorder="1" applyAlignment="1">
      <alignment horizontal="center"/>
    </xf>
    <xf numFmtId="0" fontId="0" fillId="0" borderId="2" xfId="1" applyFont="1" applyFill="1" applyBorder="1"/>
    <xf numFmtId="0" fontId="0" fillId="0" borderId="2" xfId="0" applyBorder="1" applyAlignment="1">
      <alignment horizontal="left"/>
    </xf>
    <xf numFmtId="0" fontId="0" fillId="4" borderId="0" xfId="1" applyFont="1" applyFill="1"/>
    <xf numFmtId="0" fontId="1" fillId="4" borderId="0" xfId="1" applyFill="1"/>
    <xf numFmtId="0" fontId="0" fillId="2" borderId="2" xfId="0" applyFill="1" applyBorder="1"/>
    <xf numFmtId="0" fontId="0" fillId="0" borderId="7" xfId="0" applyFill="1" applyBorder="1" applyAlignment="1">
      <alignment wrapText="1"/>
    </xf>
    <xf numFmtId="0" fontId="0" fillId="0" borderId="7" xfId="0" applyFill="1" applyBorder="1" applyAlignment="1"/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2"/>
  <sheetViews>
    <sheetView topLeftCell="A55" workbookViewId="0">
      <selection activeCell="B75" sqref="B75:D79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26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43469</v>
      </c>
      <c r="B4" s="36" t="s">
        <v>27</v>
      </c>
      <c r="C4" s="25" t="s">
        <v>28</v>
      </c>
      <c r="D4" s="26" t="s">
        <v>13</v>
      </c>
      <c r="E4" s="27">
        <v>16.829999999999998</v>
      </c>
      <c r="F4" s="27">
        <f t="shared" ref="F4:F9" si="0">E4*G4</f>
        <v>50.489999999999995</v>
      </c>
      <c r="G4" s="26">
        <v>3</v>
      </c>
      <c r="H4" s="28">
        <v>35</v>
      </c>
      <c r="I4" s="29">
        <f t="shared" ref="I4:I9" si="1">H4*G4</f>
        <v>105</v>
      </c>
      <c r="J4" s="29">
        <v>4.8</v>
      </c>
      <c r="K4" s="30">
        <f t="shared" ref="K4:K9" si="2">I4-F4</f>
        <v>54.510000000000005</v>
      </c>
      <c r="L4" s="31">
        <f>K4</f>
        <v>54.510000000000005</v>
      </c>
      <c r="M4" s="32" t="s">
        <v>29</v>
      </c>
    </row>
    <row r="5" spans="1:15" x14ac:dyDescent="0.25">
      <c r="A5" s="24">
        <v>43469</v>
      </c>
      <c r="B5" s="36" t="s">
        <v>30</v>
      </c>
      <c r="C5" s="25" t="s">
        <v>31</v>
      </c>
      <c r="D5" s="26" t="s">
        <v>13</v>
      </c>
      <c r="E5" s="27">
        <v>42.718000000000004</v>
      </c>
      <c r="F5" s="27">
        <f t="shared" si="0"/>
        <v>42.718000000000004</v>
      </c>
      <c r="G5" s="26">
        <v>1</v>
      </c>
      <c r="H5" s="33">
        <v>70</v>
      </c>
      <c r="I5" s="29">
        <f t="shared" si="1"/>
        <v>70</v>
      </c>
      <c r="J5" s="29"/>
      <c r="K5" s="30">
        <f t="shared" si="2"/>
        <v>27.281999999999996</v>
      </c>
      <c r="L5" s="31">
        <f t="shared" ref="L5:L38" si="3">L4+K5</f>
        <v>81.792000000000002</v>
      </c>
      <c r="M5" s="32" t="s">
        <v>29</v>
      </c>
      <c r="N5" s="34"/>
      <c r="O5" s="35"/>
    </row>
    <row r="6" spans="1:15" x14ac:dyDescent="0.25">
      <c r="A6" s="24">
        <v>43471</v>
      </c>
      <c r="B6" s="26" t="s">
        <v>33</v>
      </c>
      <c r="C6" s="25" t="s">
        <v>36</v>
      </c>
      <c r="D6" s="26" t="s">
        <v>13</v>
      </c>
      <c r="E6" s="27">
        <v>4.7</v>
      </c>
      <c r="F6" s="27">
        <f t="shared" si="0"/>
        <v>4.7</v>
      </c>
      <c r="G6" s="26">
        <v>1</v>
      </c>
      <c r="H6" s="33">
        <v>20</v>
      </c>
      <c r="I6" s="29">
        <f t="shared" si="1"/>
        <v>20</v>
      </c>
      <c r="J6" s="29"/>
      <c r="K6" s="30">
        <f t="shared" si="2"/>
        <v>15.3</v>
      </c>
      <c r="L6" s="31">
        <f t="shared" si="3"/>
        <v>97.091999999999999</v>
      </c>
      <c r="M6" s="32" t="s">
        <v>32</v>
      </c>
    </row>
    <row r="7" spans="1:15" ht="16.5" customHeight="1" x14ac:dyDescent="0.25">
      <c r="A7" s="24">
        <v>43471</v>
      </c>
      <c r="B7" s="36" t="s">
        <v>34</v>
      </c>
      <c r="C7" s="25" t="s">
        <v>35</v>
      </c>
      <c r="D7" s="26" t="s">
        <v>13</v>
      </c>
      <c r="E7" s="27">
        <v>3.6</v>
      </c>
      <c r="F7" s="27">
        <f t="shared" si="0"/>
        <v>7.2</v>
      </c>
      <c r="G7" s="26">
        <v>2</v>
      </c>
      <c r="H7" s="33">
        <v>5</v>
      </c>
      <c r="I7" s="29">
        <f t="shared" si="1"/>
        <v>10</v>
      </c>
      <c r="J7" s="29"/>
      <c r="K7" s="30">
        <f t="shared" si="2"/>
        <v>2.8</v>
      </c>
      <c r="L7" s="31">
        <f t="shared" si="3"/>
        <v>99.891999999999996</v>
      </c>
      <c r="M7" s="32" t="s">
        <v>32</v>
      </c>
    </row>
    <row r="8" spans="1:15" x14ac:dyDescent="0.25">
      <c r="A8" s="24">
        <v>43472</v>
      </c>
      <c r="B8" s="26" t="s">
        <v>37</v>
      </c>
      <c r="C8" s="25" t="s">
        <v>38</v>
      </c>
      <c r="D8" s="26" t="s">
        <v>13</v>
      </c>
      <c r="E8" s="27">
        <v>3</v>
      </c>
      <c r="F8" s="27">
        <f t="shared" si="0"/>
        <v>3</v>
      </c>
      <c r="G8" s="26">
        <v>1</v>
      </c>
      <c r="H8" s="33">
        <v>10</v>
      </c>
      <c r="I8" s="29">
        <f t="shared" si="1"/>
        <v>10</v>
      </c>
      <c r="J8" s="29"/>
      <c r="K8" s="30">
        <f t="shared" si="2"/>
        <v>7</v>
      </c>
      <c r="L8" s="31">
        <f t="shared" si="3"/>
        <v>106.892</v>
      </c>
      <c r="M8" s="32" t="s">
        <v>39</v>
      </c>
    </row>
    <row r="9" spans="1:15" x14ac:dyDescent="0.25">
      <c r="A9" s="24">
        <v>43473</v>
      </c>
      <c r="B9" s="36" t="s">
        <v>40</v>
      </c>
      <c r="C9" s="25" t="s">
        <v>41</v>
      </c>
      <c r="D9" s="26" t="s">
        <v>70</v>
      </c>
      <c r="E9" s="27">
        <v>12</v>
      </c>
      <c r="F9" s="27">
        <f t="shared" si="0"/>
        <v>12</v>
      </c>
      <c r="G9" s="26">
        <v>1</v>
      </c>
      <c r="H9" s="33">
        <v>15</v>
      </c>
      <c r="I9" s="29">
        <f t="shared" si="1"/>
        <v>15</v>
      </c>
      <c r="J9" s="29"/>
      <c r="K9" s="30">
        <f t="shared" si="2"/>
        <v>3</v>
      </c>
      <c r="L9" s="31">
        <f t="shared" si="3"/>
        <v>109.892</v>
      </c>
      <c r="M9" s="32" t="s">
        <v>42</v>
      </c>
    </row>
    <row r="10" spans="1:15" x14ac:dyDescent="0.25">
      <c r="A10" s="24">
        <v>43475</v>
      </c>
      <c r="B10" s="36" t="s">
        <v>43</v>
      </c>
      <c r="C10" s="25" t="s">
        <v>28</v>
      </c>
      <c r="D10" s="26" t="s">
        <v>13</v>
      </c>
      <c r="E10" s="27">
        <v>4.1900000000000004</v>
      </c>
      <c r="F10" s="27">
        <f t="shared" ref="F10:F38" si="4">E10*G10</f>
        <v>4.1900000000000004</v>
      </c>
      <c r="G10" s="26">
        <v>1</v>
      </c>
      <c r="H10" s="33">
        <v>10</v>
      </c>
      <c r="I10" s="29">
        <f t="shared" ref="I10:I38" si="5">H10*G10</f>
        <v>10</v>
      </c>
      <c r="J10" s="29"/>
      <c r="K10" s="30">
        <f t="shared" ref="K10:K38" si="6">I10-F10</f>
        <v>5.81</v>
      </c>
      <c r="L10" s="31">
        <f t="shared" si="3"/>
        <v>115.702</v>
      </c>
      <c r="M10" s="32" t="s">
        <v>47</v>
      </c>
    </row>
    <row r="11" spans="1:15" x14ac:dyDescent="0.25">
      <c r="A11" s="24">
        <v>43475</v>
      </c>
      <c r="B11" s="36" t="s">
        <v>44</v>
      </c>
      <c r="C11" s="25" t="s">
        <v>28</v>
      </c>
      <c r="D11" s="26" t="s">
        <v>13</v>
      </c>
      <c r="E11" s="27">
        <v>4.1900000000000004</v>
      </c>
      <c r="F11" s="27">
        <f t="shared" si="4"/>
        <v>4.1900000000000004</v>
      </c>
      <c r="G11" s="26">
        <v>1</v>
      </c>
      <c r="H11" s="33">
        <v>10</v>
      </c>
      <c r="I11" s="29">
        <f t="shared" si="5"/>
        <v>10</v>
      </c>
      <c r="J11" s="29"/>
      <c r="K11" s="30">
        <f t="shared" si="6"/>
        <v>5.81</v>
      </c>
      <c r="L11" s="31">
        <f t="shared" si="3"/>
        <v>121.512</v>
      </c>
      <c r="M11" s="32" t="s">
        <v>47</v>
      </c>
    </row>
    <row r="12" spans="1:15" x14ac:dyDescent="0.25">
      <c r="A12" s="24">
        <v>43475</v>
      </c>
      <c r="B12" s="36" t="s">
        <v>45</v>
      </c>
      <c r="C12" s="25" t="s">
        <v>28</v>
      </c>
      <c r="D12" s="26" t="s">
        <v>13</v>
      </c>
      <c r="E12" s="27">
        <v>4.1900000000000004</v>
      </c>
      <c r="F12" s="27">
        <f t="shared" si="4"/>
        <v>8.3800000000000008</v>
      </c>
      <c r="G12" s="26">
        <v>2</v>
      </c>
      <c r="H12" s="33">
        <v>10</v>
      </c>
      <c r="I12" s="29">
        <f t="shared" si="5"/>
        <v>20</v>
      </c>
      <c r="J12" s="29"/>
      <c r="K12" s="30">
        <f t="shared" si="6"/>
        <v>11.62</v>
      </c>
      <c r="L12" s="31">
        <f t="shared" si="3"/>
        <v>133.13200000000001</v>
      </c>
      <c r="M12" s="32" t="s">
        <v>47</v>
      </c>
    </row>
    <row r="13" spans="1:15" x14ac:dyDescent="0.25">
      <c r="A13" s="24">
        <v>43475</v>
      </c>
      <c r="B13" s="36" t="s">
        <v>46</v>
      </c>
      <c r="C13" s="25" t="s">
        <v>28</v>
      </c>
      <c r="D13" s="26" t="s">
        <v>13</v>
      </c>
      <c r="E13" s="27">
        <v>4.1900000000000004</v>
      </c>
      <c r="F13" s="27">
        <f t="shared" si="4"/>
        <v>4.1900000000000004</v>
      </c>
      <c r="G13" s="26">
        <v>1</v>
      </c>
      <c r="H13" s="33">
        <v>10</v>
      </c>
      <c r="I13" s="29">
        <f t="shared" si="5"/>
        <v>10</v>
      </c>
      <c r="J13" s="29"/>
      <c r="K13" s="30">
        <f t="shared" si="6"/>
        <v>5.81</v>
      </c>
      <c r="L13" s="31">
        <f t="shared" si="3"/>
        <v>138.94200000000001</v>
      </c>
      <c r="M13" s="32" t="s">
        <v>47</v>
      </c>
    </row>
    <row r="14" spans="1:15" x14ac:dyDescent="0.25">
      <c r="A14" s="37">
        <v>43475</v>
      </c>
      <c r="B14" s="36" t="s">
        <v>48</v>
      </c>
      <c r="C14" s="25" t="s">
        <v>49</v>
      </c>
      <c r="D14" s="26" t="s">
        <v>13</v>
      </c>
      <c r="E14" s="27">
        <v>0.95</v>
      </c>
      <c r="F14" s="27">
        <f t="shared" si="4"/>
        <v>3.8</v>
      </c>
      <c r="G14" s="26">
        <v>4</v>
      </c>
      <c r="H14" s="33">
        <v>1</v>
      </c>
      <c r="I14" s="29">
        <f t="shared" si="5"/>
        <v>4</v>
      </c>
      <c r="J14" s="29"/>
      <c r="K14" s="30">
        <f t="shared" si="6"/>
        <v>0.20000000000000018</v>
      </c>
      <c r="L14" s="31">
        <f t="shared" si="3"/>
        <v>139.142</v>
      </c>
      <c r="M14" s="32" t="s">
        <v>50</v>
      </c>
    </row>
    <row r="15" spans="1:15" x14ac:dyDescent="0.25">
      <c r="A15" s="37">
        <v>43475</v>
      </c>
      <c r="B15" s="36" t="s">
        <v>51</v>
      </c>
      <c r="C15" s="25" t="s">
        <v>52</v>
      </c>
      <c r="D15" s="26" t="s">
        <v>13</v>
      </c>
      <c r="E15" s="27">
        <v>3.96</v>
      </c>
      <c r="F15" s="27">
        <f t="shared" si="4"/>
        <v>7.92</v>
      </c>
      <c r="G15" s="26">
        <v>2</v>
      </c>
      <c r="H15" s="33">
        <v>15</v>
      </c>
      <c r="I15" s="29">
        <f t="shared" si="5"/>
        <v>30</v>
      </c>
      <c r="J15" s="29"/>
      <c r="K15" s="30">
        <f t="shared" si="6"/>
        <v>22.08</v>
      </c>
      <c r="L15" s="31">
        <f t="shared" si="3"/>
        <v>161.22199999999998</v>
      </c>
      <c r="M15" s="32" t="s">
        <v>53</v>
      </c>
    </row>
    <row r="16" spans="1:15" x14ac:dyDescent="0.25">
      <c r="A16" s="37">
        <v>43477</v>
      </c>
      <c r="B16" s="26" t="s">
        <v>54</v>
      </c>
      <c r="C16" s="25" t="s">
        <v>41</v>
      </c>
      <c r="D16" s="26" t="s">
        <v>55</v>
      </c>
      <c r="E16" s="27">
        <v>3.5</v>
      </c>
      <c r="F16" s="27">
        <f t="shared" si="4"/>
        <v>21</v>
      </c>
      <c r="G16" s="26">
        <v>6</v>
      </c>
      <c r="H16" s="33">
        <v>5</v>
      </c>
      <c r="I16" s="29">
        <f t="shared" si="5"/>
        <v>30</v>
      </c>
      <c r="J16" s="29"/>
      <c r="K16" s="30">
        <f t="shared" si="6"/>
        <v>9</v>
      </c>
      <c r="L16" s="31">
        <f t="shared" si="3"/>
        <v>170.22199999999998</v>
      </c>
      <c r="M16" s="32" t="s">
        <v>56</v>
      </c>
    </row>
    <row r="17" spans="1:13" x14ac:dyDescent="0.25">
      <c r="A17" s="37">
        <v>43477</v>
      </c>
      <c r="B17" s="36" t="s">
        <v>27</v>
      </c>
      <c r="C17" s="25" t="s">
        <v>28</v>
      </c>
      <c r="D17" s="26" t="s">
        <v>13</v>
      </c>
      <c r="E17" s="27">
        <v>16.829999999999998</v>
      </c>
      <c r="F17" s="27">
        <f t="shared" si="4"/>
        <v>16.829999999999998</v>
      </c>
      <c r="G17" s="26">
        <v>1</v>
      </c>
      <c r="H17" s="33">
        <v>35</v>
      </c>
      <c r="I17" s="29">
        <f t="shared" si="5"/>
        <v>35</v>
      </c>
      <c r="J17" s="29"/>
      <c r="K17" s="30">
        <f t="shared" si="6"/>
        <v>18.170000000000002</v>
      </c>
      <c r="L17" s="31">
        <f t="shared" si="3"/>
        <v>188.392</v>
      </c>
      <c r="M17" s="32" t="s">
        <v>57</v>
      </c>
    </row>
    <row r="18" spans="1:13" x14ac:dyDescent="0.25">
      <c r="A18" s="37">
        <v>43477</v>
      </c>
      <c r="B18" s="36" t="s">
        <v>27</v>
      </c>
      <c r="C18" s="25" t="s">
        <v>28</v>
      </c>
      <c r="D18" s="26" t="s">
        <v>13</v>
      </c>
      <c r="E18" s="27">
        <v>16.829999999999998</v>
      </c>
      <c r="F18" s="27">
        <f t="shared" si="4"/>
        <v>16.829999999999998</v>
      </c>
      <c r="G18" s="26">
        <v>1</v>
      </c>
      <c r="H18" s="33">
        <v>35</v>
      </c>
      <c r="I18" s="29">
        <f t="shared" si="5"/>
        <v>35</v>
      </c>
      <c r="J18" s="29"/>
      <c r="K18" s="30">
        <f t="shared" si="6"/>
        <v>18.170000000000002</v>
      </c>
      <c r="L18" s="31">
        <f t="shared" si="3"/>
        <v>206.56200000000001</v>
      </c>
      <c r="M18" s="32" t="s">
        <v>58</v>
      </c>
    </row>
    <row r="19" spans="1:13" x14ac:dyDescent="0.25">
      <c r="A19" s="37">
        <v>43480</v>
      </c>
      <c r="B19" s="36" t="s">
        <v>59</v>
      </c>
      <c r="C19" s="25" t="s">
        <v>41</v>
      </c>
      <c r="D19" s="26" t="s">
        <v>60</v>
      </c>
      <c r="E19" s="27">
        <v>14</v>
      </c>
      <c r="F19" s="27">
        <f t="shared" si="4"/>
        <v>14</v>
      </c>
      <c r="G19" s="26">
        <v>1</v>
      </c>
      <c r="H19" s="33">
        <v>20</v>
      </c>
      <c r="I19" s="29">
        <f t="shared" si="5"/>
        <v>20</v>
      </c>
      <c r="J19" s="29"/>
      <c r="K19" s="30">
        <f t="shared" si="6"/>
        <v>6</v>
      </c>
      <c r="L19" s="31">
        <f t="shared" si="3"/>
        <v>212.56200000000001</v>
      </c>
      <c r="M19" s="32" t="s">
        <v>61</v>
      </c>
    </row>
    <row r="20" spans="1:13" x14ac:dyDescent="0.25">
      <c r="A20" s="37">
        <v>43480</v>
      </c>
      <c r="B20" s="26" t="s">
        <v>62</v>
      </c>
      <c r="C20" s="25" t="s">
        <v>63</v>
      </c>
      <c r="D20" s="26" t="s">
        <v>60</v>
      </c>
      <c r="E20" s="27">
        <v>24.5</v>
      </c>
      <c r="F20" s="27">
        <f t="shared" si="4"/>
        <v>24.5</v>
      </c>
      <c r="G20" s="26">
        <v>1</v>
      </c>
      <c r="H20" s="33">
        <v>35</v>
      </c>
      <c r="I20" s="29">
        <f t="shared" si="5"/>
        <v>35</v>
      </c>
      <c r="J20" s="29"/>
      <c r="K20" s="30">
        <f t="shared" si="6"/>
        <v>10.5</v>
      </c>
      <c r="L20" s="31">
        <f t="shared" si="3"/>
        <v>223.06200000000001</v>
      </c>
      <c r="M20" s="32" t="s">
        <v>64</v>
      </c>
    </row>
    <row r="21" spans="1:13" x14ac:dyDescent="0.25">
      <c r="A21" s="37">
        <v>43481</v>
      </c>
      <c r="B21" s="36" t="s">
        <v>27</v>
      </c>
      <c r="C21" s="25" t="s">
        <v>28</v>
      </c>
      <c r="D21" s="26" t="s">
        <v>13</v>
      </c>
      <c r="E21" s="27">
        <v>16.829999999999998</v>
      </c>
      <c r="F21" s="27">
        <f t="shared" si="4"/>
        <v>33.659999999999997</v>
      </c>
      <c r="G21" s="26">
        <v>2</v>
      </c>
      <c r="H21" s="33">
        <v>35</v>
      </c>
      <c r="I21" s="29">
        <f t="shared" si="5"/>
        <v>70</v>
      </c>
      <c r="J21" s="29"/>
      <c r="K21" s="30">
        <f t="shared" si="6"/>
        <v>36.340000000000003</v>
      </c>
      <c r="L21" s="31">
        <f t="shared" si="3"/>
        <v>259.40200000000004</v>
      </c>
      <c r="M21" s="32" t="s">
        <v>65</v>
      </c>
    </row>
    <row r="22" spans="1:13" x14ac:dyDescent="0.25">
      <c r="A22" s="37">
        <v>43483</v>
      </c>
      <c r="B22" s="26" t="s">
        <v>66</v>
      </c>
      <c r="C22" s="25" t="s">
        <v>63</v>
      </c>
      <c r="D22" s="26" t="s">
        <v>67</v>
      </c>
      <c r="E22" s="27">
        <v>40</v>
      </c>
      <c r="F22" s="27">
        <f t="shared" si="4"/>
        <v>40</v>
      </c>
      <c r="G22" s="26">
        <v>1</v>
      </c>
      <c r="H22" s="33">
        <v>49.9</v>
      </c>
      <c r="I22" s="29">
        <f t="shared" si="5"/>
        <v>49.9</v>
      </c>
      <c r="J22" s="29"/>
      <c r="K22" s="30">
        <f t="shared" si="6"/>
        <v>9.8999999999999986</v>
      </c>
      <c r="L22" s="31">
        <f t="shared" si="3"/>
        <v>269.30200000000002</v>
      </c>
      <c r="M22" s="32" t="s">
        <v>68</v>
      </c>
    </row>
    <row r="23" spans="1:13" x14ac:dyDescent="0.25">
      <c r="A23" s="37">
        <v>43484</v>
      </c>
      <c r="B23" s="36" t="s">
        <v>69</v>
      </c>
      <c r="C23" s="25" t="s">
        <v>63</v>
      </c>
      <c r="D23" s="26" t="s">
        <v>70</v>
      </c>
      <c r="E23" s="27">
        <v>28</v>
      </c>
      <c r="F23" s="27">
        <f t="shared" si="4"/>
        <v>28</v>
      </c>
      <c r="G23" s="26">
        <v>1</v>
      </c>
      <c r="H23" s="33">
        <v>35</v>
      </c>
      <c r="I23" s="29">
        <f t="shared" si="5"/>
        <v>35</v>
      </c>
      <c r="J23" s="29"/>
      <c r="K23" s="30">
        <f t="shared" si="6"/>
        <v>7</v>
      </c>
      <c r="L23" s="31">
        <f t="shared" si="3"/>
        <v>276.30200000000002</v>
      </c>
      <c r="M23" s="32" t="s">
        <v>71</v>
      </c>
    </row>
    <row r="24" spans="1:13" x14ac:dyDescent="0.25">
      <c r="A24" s="37">
        <v>43484</v>
      </c>
      <c r="B24" s="36" t="s">
        <v>72</v>
      </c>
      <c r="C24" s="25" t="s">
        <v>41</v>
      </c>
      <c r="D24" s="26" t="s">
        <v>60</v>
      </c>
      <c r="E24" s="27">
        <v>14</v>
      </c>
      <c r="F24" s="27">
        <f t="shared" si="4"/>
        <v>14</v>
      </c>
      <c r="G24" s="26">
        <v>1</v>
      </c>
      <c r="H24" s="33">
        <v>20</v>
      </c>
      <c r="I24" s="29">
        <f t="shared" si="5"/>
        <v>20</v>
      </c>
      <c r="J24" s="29"/>
      <c r="K24" s="30">
        <f t="shared" si="6"/>
        <v>6</v>
      </c>
      <c r="L24" s="31">
        <f t="shared" si="3"/>
        <v>282.30200000000002</v>
      </c>
      <c r="M24" s="32" t="s">
        <v>71</v>
      </c>
    </row>
    <row r="25" spans="1:13" x14ac:dyDescent="0.25">
      <c r="A25" s="37">
        <v>43485</v>
      </c>
      <c r="B25" s="36" t="s">
        <v>34</v>
      </c>
      <c r="C25" s="25" t="s">
        <v>35</v>
      </c>
      <c r="D25" s="26" t="s">
        <v>13</v>
      </c>
      <c r="E25" s="27">
        <v>3.6</v>
      </c>
      <c r="F25" s="27">
        <f t="shared" si="4"/>
        <v>10.8</v>
      </c>
      <c r="G25" s="26">
        <v>3</v>
      </c>
      <c r="H25" s="33">
        <v>5</v>
      </c>
      <c r="I25" s="29">
        <f t="shared" si="5"/>
        <v>15</v>
      </c>
      <c r="J25" s="29"/>
      <c r="K25" s="30">
        <f t="shared" si="6"/>
        <v>4.1999999999999993</v>
      </c>
      <c r="L25" s="31">
        <f t="shared" si="3"/>
        <v>286.50200000000001</v>
      </c>
      <c r="M25" s="32" t="s">
        <v>73</v>
      </c>
    </row>
    <row r="26" spans="1:13" x14ac:dyDescent="0.25">
      <c r="A26" s="37">
        <v>43485</v>
      </c>
      <c r="B26" s="36" t="s">
        <v>34</v>
      </c>
      <c r="C26" s="25" t="s">
        <v>35</v>
      </c>
      <c r="D26" s="26" t="s">
        <v>13</v>
      </c>
      <c r="E26" s="27">
        <v>3.6</v>
      </c>
      <c r="F26" s="27">
        <f t="shared" si="4"/>
        <v>10.8</v>
      </c>
      <c r="G26" s="26">
        <v>3</v>
      </c>
      <c r="H26" s="33">
        <v>5</v>
      </c>
      <c r="I26" s="29">
        <f t="shared" si="5"/>
        <v>15</v>
      </c>
      <c r="J26" s="29"/>
      <c r="K26" s="30">
        <f t="shared" si="6"/>
        <v>4.1999999999999993</v>
      </c>
      <c r="L26" s="31">
        <f t="shared" si="3"/>
        <v>290.702</v>
      </c>
      <c r="M26" s="32" t="s">
        <v>74</v>
      </c>
    </row>
    <row r="27" spans="1:13" x14ac:dyDescent="0.25">
      <c r="A27" s="37">
        <v>43487</v>
      </c>
      <c r="B27" s="26" t="s">
        <v>37</v>
      </c>
      <c r="C27" s="25" t="s">
        <v>38</v>
      </c>
      <c r="D27" s="26" t="s">
        <v>13</v>
      </c>
      <c r="E27" s="27">
        <v>3</v>
      </c>
      <c r="F27" s="27">
        <f t="shared" si="4"/>
        <v>3</v>
      </c>
      <c r="G27" s="26">
        <v>1</v>
      </c>
      <c r="H27" s="33">
        <v>10</v>
      </c>
      <c r="I27" s="29">
        <f t="shared" si="5"/>
        <v>10</v>
      </c>
      <c r="J27" s="29"/>
      <c r="K27" s="30">
        <f t="shared" si="6"/>
        <v>7</v>
      </c>
      <c r="L27" s="31">
        <f t="shared" si="3"/>
        <v>297.702</v>
      </c>
      <c r="M27" s="32" t="s">
        <v>75</v>
      </c>
    </row>
    <row r="28" spans="1:13" x14ac:dyDescent="0.25">
      <c r="A28" s="37">
        <v>43487</v>
      </c>
      <c r="B28" s="36" t="s">
        <v>72</v>
      </c>
      <c r="C28" s="25" t="s">
        <v>41</v>
      </c>
      <c r="D28" s="26" t="s">
        <v>60</v>
      </c>
      <c r="E28" s="27">
        <v>14</v>
      </c>
      <c r="F28" s="27">
        <f t="shared" si="4"/>
        <v>14</v>
      </c>
      <c r="G28" s="26">
        <v>1</v>
      </c>
      <c r="H28" s="33">
        <v>20</v>
      </c>
      <c r="I28" s="29">
        <f t="shared" si="5"/>
        <v>20</v>
      </c>
      <c r="J28" s="29"/>
      <c r="K28" s="30">
        <f t="shared" si="6"/>
        <v>6</v>
      </c>
      <c r="L28" s="31">
        <f t="shared" si="3"/>
        <v>303.702</v>
      </c>
      <c r="M28" s="32" t="s">
        <v>76</v>
      </c>
    </row>
    <row r="29" spans="1:13" x14ac:dyDescent="0.25">
      <c r="A29" s="37">
        <v>43487</v>
      </c>
      <c r="B29" s="36" t="s">
        <v>77</v>
      </c>
      <c r="C29" s="25" t="s">
        <v>41</v>
      </c>
      <c r="D29" s="26" t="s">
        <v>70</v>
      </c>
      <c r="E29" s="27">
        <v>16</v>
      </c>
      <c r="F29" s="27">
        <f t="shared" si="4"/>
        <v>16</v>
      </c>
      <c r="G29" s="26">
        <v>1</v>
      </c>
      <c r="H29" s="33">
        <v>20</v>
      </c>
      <c r="I29" s="29">
        <f t="shared" si="5"/>
        <v>20</v>
      </c>
      <c r="J29" s="29"/>
      <c r="K29" s="30">
        <f t="shared" si="6"/>
        <v>4</v>
      </c>
      <c r="L29" s="31">
        <f t="shared" si="3"/>
        <v>307.702</v>
      </c>
      <c r="M29" s="32" t="s">
        <v>78</v>
      </c>
    </row>
    <row r="30" spans="1:13" x14ac:dyDescent="0.25">
      <c r="A30" s="37">
        <v>43487</v>
      </c>
      <c r="B30" s="36" t="s">
        <v>79</v>
      </c>
      <c r="C30" s="25" t="s">
        <v>41</v>
      </c>
      <c r="D30" s="26" t="s">
        <v>70</v>
      </c>
      <c r="E30" s="27">
        <v>12</v>
      </c>
      <c r="F30" s="27">
        <f t="shared" si="4"/>
        <v>12</v>
      </c>
      <c r="G30" s="26">
        <v>1</v>
      </c>
      <c r="H30" s="33">
        <v>15</v>
      </c>
      <c r="I30" s="29">
        <f t="shared" si="5"/>
        <v>15</v>
      </c>
      <c r="J30" s="29"/>
      <c r="K30" s="30">
        <f t="shared" si="6"/>
        <v>3</v>
      </c>
      <c r="L30" s="31">
        <f t="shared" si="3"/>
        <v>310.702</v>
      </c>
      <c r="M30" s="32" t="s">
        <v>78</v>
      </c>
    </row>
    <row r="31" spans="1:13" x14ac:dyDescent="0.25">
      <c r="A31" s="37">
        <v>43487</v>
      </c>
      <c r="B31" s="36" t="s">
        <v>40</v>
      </c>
      <c r="C31" s="25" t="s">
        <v>41</v>
      </c>
      <c r="D31" s="26" t="s">
        <v>70</v>
      </c>
      <c r="E31" s="27">
        <v>12</v>
      </c>
      <c r="F31" s="27">
        <f t="shared" si="4"/>
        <v>12</v>
      </c>
      <c r="G31" s="26">
        <v>1</v>
      </c>
      <c r="H31" s="33">
        <v>15</v>
      </c>
      <c r="I31" s="29">
        <f t="shared" si="5"/>
        <v>15</v>
      </c>
      <c r="J31" s="29"/>
      <c r="K31" s="30">
        <f t="shared" si="6"/>
        <v>3</v>
      </c>
      <c r="L31" s="31">
        <f t="shared" si="3"/>
        <v>313.702</v>
      </c>
      <c r="M31" s="32" t="s">
        <v>78</v>
      </c>
    </row>
    <row r="32" spans="1:13" x14ac:dyDescent="0.25">
      <c r="A32" s="37">
        <v>43487</v>
      </c>
      <c r="B32" s="36" t="s">
        <v>80</v>
      </c>
      <c r="C32" s="25" t="s">
        <v>41</v>
      </c>
      <c r="D32" s="26" t="s">
        <v>15</v>
      </c>
      <c r="E32" s="27">
        <v>11.2</v>
      </c>
      <c r="F32" s="27">
        <f t="shared" si="4"/>
        <v>11.2</v>
      </c>
      <c r="G32" s="26">
        <v>1</v>
      </c>
      <c r="H32" s="33">
        <v>16</v>
      </c>
      <c r="I32" s="29">
        <f t="shared" si="5"/>
        <v>16</v>
      </c>
      <c r="J32" s="29"/>
      <c r="K32" s="30">
        <f t="shared" si="6"/>
        <v>4.8000000000000007</v>
      </c>
      <c r="L32" s="31">
        <f t="shared" si="3"/>
        <v>318.50200000000001</v>
      </c>
      <c r="M32" s="32" t="s">
        <v>78</v>
      </c>
    </row>
    <row r="33" spans="1:18" x14ac:dyDescent="0.25">
      <c r="A33" s="37">
        <v>43487</v>
      </c>
      <c r="B33" s="26" t="s">
        <v>37</v>
      </c>
      <c r="C33" s="25" t="s">
        <v>38</v>
      </c>
      <c r="D33" s="26" t="s">
        <v>13</v>
      </c>
      <c r="E33" s="27">
        <v>3</v>
      </c>
      <c r="F33" s="27">
        <f t="shared" si="4"/>
        <v>3</v>
      </c>
      <c r="G33" s="26">
        <v>1</v>
      </c>
      <c r="H33" s="33">
        <v>10</v>
      </c>
      <c r="I33" s="29">
        <f t="shared" si="5"/>
        <v>10</v>
      </c>
      <c r="J33" s="29"/>
      <c r="K33" s="30">
        <f t="shared" si="6"/>
        <v>7</v>
      </c>
      <c r="L33" s="31">
        <f t="shared" si="3"/>
        <v>325.50200000000001</v>
      </c>
      <c r="M33" s="32" t="s">
        <v>78</v>
      </c>
    </row>
    <row r="34" spans="1:18" x14ac:dyDescent="0.25">
      <c r="A34" s="37">
        <v>43489</v>
      </c>
      <c r="B34" s="26" t="s">
        <v>81</v>
      </c>
      <c r="C34" s="25" t="s">
        <v>82</v>
      </c>
      <c r="D34" s="26" t="s">
        <v>15</v>
      </c>
      <c r="E34" s="27">
        <v>84</v>
      </c>
      <c r="F34" s="27">
        <f t="shared" si="4"/>
        <v>84</v>
      </c>
      <c r="G34" s="26">
        <v>1</v>
      </c>
      <c r="H34" s="33">
        <v>120</v>
      </c>
      <c r="I34" s="29">
        <f t="shared" si="5"/>
        <v>120</v>
      </c>
      <c r="J34" s="29"/>
      <c r="K34" s="30">
        <f t="shared" si="6"/>
        <v>36</v>
      </c>
      <c r="L34" s="31">
        <f t="shared" si="3"/>
        <v>361.50200000000001</v>
      </c>
      <c r="M34" s="32" t="s">
        <v>83</v>
      </c>
    </row>
    <row r="35" spans="1:18" x14ac:dyDescent="0.25">
      <c r="A35" s="37">
        <v>43491</v>
      </c>
      <c r="B35" s="36" t="s">
        <v>84</v>
      </c>
      <c r="C35" s="25" t="s">
        <v>41</v>
      </c>
      <c r="D35" s="26" t="s">
        <v>70</v>
      </c>
      <c r="E35" s="27">
        <v>16</v>
      </c>
      <c r="F35" s="27">
        <f t="shared" si="4"/>
        <v>16</v>
      </c>
      <c r="G35" s="26">
        <v>1</v>
      </c>
      <c r="H35" s="33">
        <v>20</v>
      </c>
      <c r="I35" s="29">
        <f t="shared" si="5"/>
        <v>20</v>
      </c>
      <c r="J35" s="29"/>
      <c r="K35" s="30">
        <f t="shared" si="6"/>
        <v>4</v>
      </c>
      <c r="L35" s="31">
        <f t="shared" si="3"/>
        <v>365.50200000000001</v>
      </c>
      <c r="M35" s="32" t="s">
        <v>85</v>
      </c>
    </row>
    <row r="36" spans="1:18" x14ac:dyDescent="0.25">
      <c r="A36" s="37">
        <v>43493</v>
      </c>
      <c r="B36" s="26" t="s">
        <v>37</v>
      </c>
      <c r="C36" s="25" t="s">
        <v>38</v>
      </c>
      <c r="D36" s="26" t="s">
        <v>13</v>
      </c>
      <c r="E36" s="27">
        <v>3</v>
      </c>
      <c r="F36" s="27">
        <f t="shared" si="4"/>
        <v>3</v>
      </c>
      <c r="G36" s="26">
        <v>1</v>
      </c>
      <c r="H36" s="33">
        <v>10</v>
      </c>
      <c r="I36" s="29">
        <f t="shared" si="5"/>
        <v>10</v>
      </c>
      <c r="J36" s="29"/>
      <c r="K36" s="30">
        <f t="shared" si="6"/>
        <v>7</v>
      </c>
      <c r="L36" s="31">
        <f t="shared" si="3"/>
        <v>372.50200000000001</v>
      </c>
      <c r="M36" s="32" t="s">
        <v>86</v>
      </c>
    </row>
    <row r="37" spans="1:18" x14ac:dyDescent="0.25">
      <c r="A37" s="37">
        <v>43493</v>
      </c>
      <c r="B37" s="36" t="s">
        <v>87</v>
      </c>
      <c r="C37" s="25" t="s">
        <v>41</v>
      </c>
      <c r="D37" s="26" t="s">
        <v>88</v>
      </c>
      <c r="E37" s="27">
        <v>5.6</v>
      </c>
      <c r="F37" s="27">
        <f t="shared" si="4"/>
        <v>5.6</v>
      </c>
      <c r="G37" s="26">
        <v>1</v>
      </c>
      <c r="H37" s="33">
        <v>8</v>
      </c>
      <c r="I37" s="29">
        <f t="shared" si="5"/>
        <v>8</v>
      </c>
      <c r="J37" s="29"/>
      <c r="K37" s="30">
        <f t="shared" si="6"/>
        <v>2.4000000000000004</v>
      </c>
      <c r="L37" s="31">
        <f t="shared" si="3"/>
        <v>374.90199999999999</v>
      </c>
      <c r="M37" s="32" t="s">
        <v>89</v>
      </c>
    </row>
    <row r="38" spans="1:18" x14ac:dyDescent="0.25">
      <c r="A38" s="37">
        <v>43493</v>
      </c>
      <c r="B38" s="26" t="s">
        <v>66</v>
      </c>
      <c r="C38" s="25" t="s">
        <v>63</v>
      </c>
      <c r="D38" s="26" t="s">
        <v>67</v>
      </c>
      <c r="E38" s="27">
        <v>40</v>
      </c>
      <c r="F38" s="27">
        <f t="shared" si="4"/>
        <v>40</v>
      </c>
      <c r="G38" s="26">
        <v>1</v>
      </c>
      <c r="H38" s="33">
        <v>49.9</v>
      </c>
      <c r="I38" s="29">
        <f t="shared" si="5"/>
        <v>49.9</v>
      </c>
      <c r="J38" s="29"/>
      <c r="K38" s="30">
        <f t="shared" si="6"/>
        <v>9.8999999999999986</v>
      </c>
      <c r="L38" s="31">
        <f t="shared" si="3"/>
        <v>384.80199999999996</v>
      </c>
      <c r="M38" s="32" t="s">
        <v>90</v>
      </c>
    </row>
    <row r="39" spans="1:18" s="48" customFormat="1" ht="18.75" customHeight="1" x14ac:dyDescent="0.25">
      <c r="A39" s="38"/>
      <c r="B39" s="39" t="s">
        <v>16</v>
      </c>
      <c r="C39" s="40"/>
      <c r="D39" s="41"/>
      <c r="E39" s="42"/>
      <c r="F39" s="43">
        <f>SUBTOTAL(9,F4:F38)</f>
        <v>602.99799999999993</v>
      </c>
      <c r="G39" s="44">
        <f>SUBTOTAL(9,G4:G38)</f>
        <v>53</v>
      </c>
      <c r="H39" s="45"/>
      <c r="I39" s="43">
        <f>SUBTOTAL(9,I4:I38)</f>
        <v>987.8</v>
      </c>
      <c r="J39" s="46">
        <f>SUBTOTAL(9,J4:J38)</f>
        <v>4.8</v>
      </c>
      <c r="K39" s="46">
        <f>SUBTOTAL(9,K4:K38)</f>
        <v>384.80199999999996</v>
      </c>
      <c r="L39" s="47"/>
    </row>
    <row r="40" spans="1:18" x14ac:dyDescent="0.25">
      <c r="A40" s="2"/>
      <c r="B40" s="2"/>
      <c r="D40" s="49"/>
      <c r="E40" s="5"/>
      <c r="F40" s="5"/>
      <c r="G40" s="6"/>
      <c r="H40" s="7"/>
      <c r="I40" s="13"/>
      <c r="J40" s="14"/>
      <c r="K40" s="10"/>
      <c r="L40" s="11"/>
    </row>
    <row r="41" spans="1:18" x14ac:dyDescent="0.25">
      <c r="A41" s="2"/>
      <c r="B41" s="2"/>
      <c r="D41" s="49"/>
      <c r="E41" s="5"/>
      <c r="F41" s="5"/>
      <c r="G41" s="6"/>
      <c r="H41" s="7"/>
      <c r="I41" s="13"/>
      <c r="J41" s="14"/>
      <c r="K41" s="10"/>
      <c r="L41" s="11"/>
    </row>
    <row r="42" spans="1:18" s="50" customFormat="1" ht="18" customHeight="1" x14ac:dyDescent="0.25">
      <c r="B42" s="12"/>
      <c r="C42" s="51"/>
      <c r="D42" s="12"/>
      <c r="E42" s="52"/>
      <c r="F42" s="52"/>
      <c r="G42" s="52"/>
      <c r="H42" s="52"/>
      <c r="I42" s="52"/>
    </row>
    <row r="43" spans="1:18" x14ac:dyDescent="0.25">
      <c r="B43" s="53" t="s">
        <v>13</v>
      </c>
      <c r="C43" s="54"/>
      <c r="D43" s="55"/>
    </row>
    <row r="44" spans="1:18" s="56" customFormat="1" x14ac:dyDescent="0.25">
      <c r="A44" s="12"/>
      <c r="B44" s="57" t="s">
        <v>17</v>
      </c>
      <c r="C44" s="58" t="s">
        <v>18</v>
      </c>
      <c r="D44" s="59" t="s">
        <v>19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91</v>
      </c>
      <c r="C45" s="61">
        <v>12</v>
      </c>
      <c r="D45" s="62">
        <v>40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0" t="s">
        <v>92</v>
      </c>
      <c r="C46" s="61">
        <v>7.92</v>
      </c>
      <c r="D46" s="62">
        <v>30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60" t="s">
        <v>93</v>
      </c>
      <c r="C47" s="61">
        <v>4.7</v>
      </c>
      <c r="D47" s="62">
        <v>20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6" customFormat="1" x14ac:dyDescent="0.25">
      <c r="A48" s="12"/>
      <c r="B48" s="67" t="s">
        <v>94</v>
      </c>
      <c r="C48" s="61">
        <v>3.8</v>
      </c>
      <c r="D48" s="62">
        <v>4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60" t="s">
        <v>20</v>
      </c>
      <c r="C49" s="61">
        <v>42.718000000000004</v>
      </c>
      <c r="D49" s="62">
        <v>70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6" customFormat="1" x14ac:dyDescent="0.25">
      <c r="A50" s="12"/>
      <c r="B50" s="60" t="s">
        <v>21</v>
      </c>
      <c r="C50" s="61">
        <v>28.8</v>
      </c>
      <c r="D50" s="62">
        <v>40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6" customFormat="1" x14ac:dyDescent="0.25">
      <c r="A51" s="12"/>
      <c r="B51" s="60" t="s">
        <v>22</v>
      </c>
      <c r="C51" s="61">
        <v>117.81</v>
      </c>
      <c r="D51" s="62">
        <v>245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6" customFormat="1" x14ac:dyDescent="0.25">
      <c r="A52" s="12"/>
      <c r="B52" s="60" t="s">
        <v>217</v>
      </c>
      <c r="C52" s="61">
        <v>20.95</v>
      </c>
      <c r="D52" s="62">
        <v>50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6" customFormat="1" x14ac:dyDescent="0.25">
      <c r="A53" s="12"/>
      <c r="B53" s="63" t="s">
        <v>16</v>
      </c>
      <c r="C53" s="64">
        <f>SUM(C45:C52)</f>
        <v>238.69799999999998</v>
      </c>
      <c r="D53" s="65">
        <f>SUM(D45:D52)</f>
        <v>499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6" customFormat="1" x14ac:dyDescent="0.25">
      <c r="A54" s="12"/>
      <c r="B54" s="12"/>
      <c r="C54" s="51"/>
      <c r="D54" s="12"/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6" customFormat="1" x14ac:dyDescent="0.25">
      <c r="A55" s="12"/>
      <c r="B55" s="53" t="s">
        <v>23</v>
      </c>
      <c r="C55" s="54"/>
      <c r="D55" s="55"/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57" t="s">
        <v>17</v>
      </c>
      <c r="C56" s="58" t="s">
        <v>18</v>
      </c>
      <c r="D56" s="59" t="s">
        <v>19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60" t="s">
        <v>102</v>
      </c>
      <c r="C57" s="66">
        <v>68</v>
      </c>
      <c r="D57" s="62">
        <v>85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60" t="s">
        <v>95</v>
      </c>
      <c r="C58" s="66">
        <v>28</v>
      </c>
      <c r="D58" s="62">
        <v>35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6" customFormat="1" x14ac:dyDescent="0.25">
      <c r="A59" s="12"/>
      <c r="B59" s="63" t="s">
        <v>16</v>
      </c>
      <c r="C59" s="64">
        <f>SUM(C57:C58)</f>
        <v>96</v>
      </c>
      <c r="D59" s="65">
        <f>SUM(D57:D58)</f>
        <v>120</v>
      </c>
      <c r="J59" s="12"/>
      <c r="K59" s="12"/>
      <c r="L59" s="12"/>
      <c r="M59" s="12"/>
      <c r="N59" s="12"/>
      <c r="O59" s="12"/>
      <c r="P59" s="12"/>
      <c r="Q59" s="12"/>
      <c r="R59" s="12"/>
    </row>
    <row r="62" spans="1:18" s="56" customFormat="1" x14ac:dyDescent="0.25">
      <c r="A62" s="12"/>
      <c r="B62" s="53" t="s">
        <v>15</v>
      </c>
      <c r="C62" s="54"/>
      <c r="D62" s="55"/>
      <c r="J62" s="12"/>
      <c r="K62" s="12"/>
      <c r="L62" s="12"/>
      <c r="M62" s="12"/>
      <c r="N62" s="12"/>
      <c r="O62" s="12"/>
      <c r="P62" s="12"/>
      <c r="Q62" s="12"/>
      <c r="R62" s="12"/>
    </row>
    <row r="63" spans="1:18" s="56" customFormat="1" x14ac:dyDescent="0.25">
      <c r="A63" s="12"/>
      <c r="B63" s="57" t="s">
        <v>17</v>
      </c>
      <c r="C63" s="58" t="s">
        <v>18</v>
      </c>
      <c r="D63" s="59" t="s">
        <v>19</v>
      </c>
      <c r="J63" s="12"/>
      <c r="K63" s="12"/>
      <c r="L63" s="12"/>
      <c r="M63" s="12"/>
      <c r="N63" s="12"/>
      <c r="O63" s="12"/>
      <c r="P63" s="12"/>
      <c r="Q63" s="12"/>
      <c r="R63" s="12"/>
    </row>
    <row r="64" spans="1:18" s="56" customFormat="1" x14ac:dyDescent="0.25">
      <c r="A64" s="12"/>
      <c r="B64" s="60" t="s">
        <v>96</v>
      </c>
      <c r="C64" s="61">
        <v>84</v>
      </c>
      <c r="D64" s="62">
        <v>120</v>
      </c>
      <c r="J64" s="12"/>
      <c r="K64" s="12"/>
      <c r="L64" s="12"/>
      <c r="M64" s="12"/>
      <c r="N64" s="12"/>
      <c r="O64" s="12"/>
      <c r="P64" s="12"/>
      <c r="Q64" s="12"/>
      <c r="R64" s="12"/>
    </row>
    <row r="65" spans="1:18" s="56" customFormat="1" x14ac:dyDescent="0.25">
      <c r="A65" s="12"/>
      <c r="B65" s="60" t="s">
        <v>97</v>
      </c>
      <c r="C65" s="61">
        <v>11.2</v>
      </c>
      <c r="D65" s="62">
        <v>16</v>
      </c>
      <c r="J65" s="12"/>
      <c r="K65" s="12"/>
      <c r="L65" s="12"/>
      <c r="M65" s="12"/>
      <c r="N65" s="12"/>
      <c r="O65" s="12"/>
      <c r="P65" s="12"/>
      <c r="Q65" s="12"/>
      <c r="R65" s="12"/>
    </row>
    <row r="66" spans="1:18" s="56" customFormat="1" x14ac:dyDescent="0.25">
      <c r="A66" s="12"/>
      <c r="B66" s="63" t="s">
        <v>16</v>
      </c>
      <c r="C66" s="64">
        <f>SUM(C64:C65)</f>
        <v>95.2</v>
      </c>
      <c r="D66" s="65">
        <f>SUM(D64:D65)</f>
        <v>136</v>
      </c>
      <c r="J66" s="12"/>
      <c r="K66" s="12"/>
      <c r="L66" s="12"/>
      <c r="M66" s="12"/>
      <c r="N66" s="12"/>
      <c r="O66" s="12"/>
      <c r="P66" s="12"/>
      <c r="Q66" s="12"/>
      <c r="R66" s="12"/>
    </row>
    <row r="69" spans="1:18" x14ac:dyDescent="0.25">
      <c r="B69" s="53" t="s">
        <v>14</v>
      </c>
      <c r="C69" s="54"/>
      <c r="D69" s="55"/>
    </row>
    <row r="70" spans="1:18" x14ac:dyDescent="0.25">
      <c r="B70" s="57" t="s">
        <v>17</v>
      </c>
      <c r="C70" s="58" t="s">
        <v>18</v>
      </c>
      <c r="D70" s="59" t="s">
        <v>19</v>
      </c>
    </row>
    <row r="71" spans="1:18" x14ac:dyDescent="0.25">
      <c r="B71" s="60" t="s">
        <v>25</v>
      </c>
      <c r="C71" s="61">
        <v>80</v>
      </c>
      <c r="D71" s="62">
        <v>99.8</v>
      </c>
    </row>
    <row r="72" spans="1:18" x14ac:dyDescent="0.25">
      <c r="B72" s="63" t="s">
        <v>16</v>
      </c>
      <c r="C72" s="64">
        <f>SUBTOTAL(9,C71)</f>
        <v>80</v>
      </c>
      <c r="D72" s="65">
        <f>SUBTOTAL(9,D71)</f>
        <v>99.8</v>
      </c>
    </row>
    <row r="75" spans="1:18" x14ac:dyDescent="0.25">
      <c r="B75" s="53" t="s">
        <v>55</v>
      </c>
      <c r="C75" s="54"/>
      <c r="D75" s="55"/>
    </row>
    <row r="76" spans="1:18" x14ac:dyDescent="0.25">
      <c r="B76" s="57" t="s">
        <v>17</v>
      </c>
      <c r="C76" s="58" t="s">
        <v>18</v>
      </c>
      <c r="D76" s="59" t="s">
        <v>19</v>
      </c>
    </row>
    <row r="77" spans="1:18" x14ac:dyDescent="0.25">
      <c r="B77" s="60" t="s">
        <v>95</v>
      </c>
      <c r="C77" s="58"/>
      <c r="D77" s="59"/>
    </row>
    <row r="78" spans="1:18" x14ac:dyDescent="0.25">
      <c r="B78" s="60" t="s">
        <v>98</v>
      </c>
      <c r="C78" s="61">
        <v>21</v>
      </c>
      <c r="D78" s="62">
        <v>30</v>
      </c>
    </row>
    <row r="79" spans="1:18" x14ac:dyDescent="0.25">
      <c r="B79" s="63" t="s">
        <v>16</v>
      </c>
      <c r="C79" s="64">
        <f>SUM(C78:C78)</f>
        <v>21</v>
      </c>
      <c r="D79" s="65">
        <f>SUM(D78:D78)</f>
        <v>30</v>
      </c>
    </row>
    <row r="82" spans="2:4" x14ac:dyDescent="0.25">
      <c r="B82" s="53" t="s">
        <v>99</v>
      </c>
      <c r="C82" s="54"/>
      <c r="D82" s="55"/>
    </row>
    <row r="83" spans="2:4" x14ac:dyDescent="0.25">
      <c r="B83" s="57" t="s">
        <v>17</v>
      </c>
      <c r="C83" s="58" t="s">
        <v>18</v>
      </c>
      <c r="D83" s="59" t="s">
        <v>19</v>
      </c>
    </row>
    <row r="84" spans="2:4" x14ac:dyDescent="0.25">
      <c r="B84" s="60" t="s">
        <v>100</v>
      </c>
      <c r="C84" s="61">
        <v>5.6</v>
      </c>
      <c r="D84" s="62">
        <v>8</v>
      </c>
    </row>
    <row r="85" spans="2:4" x14ac:dyDescent="0.25">
      <c r="B85" s="63" t="s">
        <v>16</v>
      </c>
      <c r="C85" s="64">
        <f>SUM(C84:C84)</f>
        <v>5.6</v>
      </c>
      <c r="D85" s="65">
        <f>SUM(D84:D84)</f>
        <v>8</v>
      </c>
    </row>
    <row r="88" spans="2:4" x14ac:dyDescent="0.25">
      <c r="B88" s="53" t="s">
        <v>101</v>
      </c>
      <c r="C88" s="54"/>
      <c r="D88" s="55"/>
    </row>
    <row r="89" spans="2:4" x14ac:dyDescent="0.25">
      <c r="B89" s="57" t="s">
        <v>17</v>
      </c>
      <c r="C89" s="58" t="s">
        <v>18</v>
      </c>
      <c r="D89" s="59" t="s">
        <v>19</v>
      </c>
    </row>
    <row r="90" spans="2:4" x14ac:dyDescent="0.25">
      <c r="B90" s="60" t="s">
        <v>95</v>
      </c>
      <c r="C90" s="61">
        <v>24.5</v>
      </c>
      <c r="D90" s="62">
        <v>35</v>
      </c>
    </row>
    <row r="91" spans="2:4" x14ac:dyDescent="0.25">
      <c r="B91" s="60" t="s">
        <v>24</v>
      </c>
      <c r="C91" s="61">
        <v>42</v>
      </c>
      <c r="D91" s="62">
        <v>60</v>
      </c>
    </row>
    <row r="92" spans="2:4" x14ac:dyDescent="0.25">
      <c r="B92" s="63" t="s">
        <v>16</v>
      </c>
      <c r="C92" s="64">
        <f>SUM(C90:C91)</f>
        <v>66.5</v>
      </c>
      <c r="D92" s="65">
        <f>SUM(D90:D91)</f>
        <v>95</v>
      </c>
    </row>
  </sheetData>
  <autoFilter ref="A3:L38" xr:uid="{00000000-0009-0000-0000-000000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71"/>
  <sheetViews>
    <sheetView topLeftCell="A52" workbookViewId="0">
      <selection activeCell="D30" sqref="D30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103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43500</v>
      </c>
      <c r="B4" s="36" t="s">
        <v>45</v>
      </c>
      <c r="C4" s="25" t="s">
        <v>28</v>
      </c>
      <c r="D4" s="26" t="s">
        <v>13</v>
      </c>
      <c r="E4" s="27">
        <v>4.1900000000000004</v>
      </c>
      <c r="F4" s="27">
        <f t="shared" ref="F4:F34" si="0">E4*G4</f>
        <v>4.1900000000000004</v>
      </c>
      <c r="G4" s="26">
        <v>1</v>
      </c>
      <c r="H4" s="28">
        <v>10</v>
      </c>
      <c r="I4" s="29">
        <f t="shared" ref="I4:I34" si="1">H4*G4</f>
        <v>10</v>
      </c>
      <c r="J4" s="29">
        <v>4.8</v>
      </c>
      <c r="K4" s="30">
        <f t="shared" ref="K4:K34" si="2">I4-F4</f>
        <v>5.81</v>
      </c>
      <c r="L4" s="31">
        <f>K4</f>
        <v>5.81</v>
      </c>
      <c r="M4" s="32" t="s">
        <v>105</v>
      </c>
    </row>
    <row r="5" spans="1:17" x14ac:dyDescent="0.25">
      <c r="A5" s="24">
        <v>43500</v>
      </c>
      <c r="B5" s="68" t="s">
        <v>104</v>
      </c>
      <c r="C5" s="25" t="s">
        <v>41</v>
      </c>
      <c r="D5" s="26" t="s">
        <v>60</v>
      </c>
      <c r="E5" s="27">
        <v>17.5</v>
      </c>
      <c r="F5" s="27">
        <f t="shared" si="0"/>
        <v>17.5</v>
      </c>
      <c r="G5" s="26">
        <v>1</v>
      </c>
      <c r="H5" s="33">
        <v>25</v>
      </c>
      <c r="I5" s="29">
        <f t="shared" si="1"/>
        <v>25</v>
      </c>
      <c r="J5" s="29"/>
      <c r="K5" s="30">
        <f t="shared" si="2"/>
        <v>7.5</v>
      </c>
      <c r="L5" s="31">
        <f t="shared" ref="L5:L34" si="3">L4+K5</f>
        <v>13.309999999999999</v>
      </c>
      <c r="M5" s="32" t="s">
        <v>106</v>
      </c>
      <c r="N5" s="34"/>
      <c r="O5" s="35"/>
    </row>
    <row r="6" spans="1:17" x14ac:dyDescent="0.25">
      <c r="A6" s="24">
        <v>43500</v>
      </c>
      <c r="B6" s="36" t="s">
        <v>84</v>
      </c>
      <c r="C6" s="25" t="s">
        <v>41</v>
      </c>
      <c r="D6" s="26" t="s">
        <v>70</v>
      </c>
      <c r="E6" s="27">
        <v>16</v>
      </c>
      <c r="F6" s="27">
        <f t="shared" si="0"/>
        <v>16</v>
      </c>
      <c r="G6" s="26">
        <v>1</v>
      </c>
      <c r="H6" s="33">
        <v>20</v>
      </c>
      <c r="I6" s="29">
        <f t="shared" si="1"/>
        <v>20</v>
      </c>
      <c r="J6" s="29"/>
      <c r="K6" s="30">
        <f t="shared" si="2"/>
        <v>4</v>
      </c>
      <c r="L6" s="31">
        <f t="shared" si="3"/>
        <v>17.309999999999999</v>
      </c>
      <c r="M6" s="32" t="s">
        <v>107</v>
      </c>
    </row>
    <row r="7" spans="1:17" ht="16.5" customHeight="1" x14ac:dyDescent="0.25">
      <c r="A7" s="24">
        <v>43503</v>
      </c>
      <c r="B7" s="36" t="s">
        <v>69</v>
      </c>
      <c r="C7" s="25" t="s">
        <v>63</v>
      </c>
      <c r="D7" s="26" t="s">
        <v>70</v>
      </c>
      <c r="E7" s="27">
        <v>28</v>
      </c>
      <c r="F7" s="27">
        <f t="shared" si="0"/>
        <v>28</v>
      </c>
      <c r="G7" s="26">
        <v>1</v>
      </c>
      <c r="H7" s="33">
        <v>35</v>
      </c>
      <c r="I7" s="29">
        <f t="shared" si="1"/>
        <v>35</v>
      </c>
      <c r="J7" s="29"/>
      <c r="K7" s="30">
        <f t="shared" si="2"/>
        <v>7</v>
      </c>
      <c r="L7" s="31">
        <f t="shared" si="3"/>
        <v>24.31</v>
      </c>
      <c r="M7" s="32" t="s">
        <v>108</v>
      </c>
    </row>
    <row r="8" spans="1:17" x14ac:dyDescent="0.25">
      <c r="A8" s="24">
        <v>43504</v>
      </c>
      <c r="B8" s="36" t="s">
        <v>27</v>
      </c>
      <c r="C8" s="25" t="s">
        <v>28</v>
      </c>
      <c r="D8" s="26" t="s">
        <v>13</v>
      </c>
      <c r="E8" s="27">
        <v>16.829999999999998</v>
      </c>
      <c r="F8" s="27">
        <f t="shared" si="0"/>
        <v>67.319999999999993</v>
      </c>
      <c r="G8" s="26">
        <v>4</v>
      </c>
      <c r="H8" s="33">
        <v>35</v>
      </c>
      <c r="I8" s="29">
        <f t="shared" si="1"/>
        <v>140</v>
      </c>
      <c r="J8" s="29"/>
      <c r="K8" s="30">
        <f t="shared" si="2"/>
        <v>72.680000000000007</v>
      </c>
      <c r="L8" s="31">
        <f t="shared" si="3"/>
        <v>96.990000000000009</v>
      </c>
      <c r="M8" s="32" t="s">
        <v>109</v>
      </c>
    </row>
    <row r="9" spans="1:17" x14ac:dyDescent="0.25">
      <c r="A9" s="24">
        <v>43504</v>
      </c>
      <c r="B9" s="36" t="s">
        <v>27</v>
      </c>
      <c r="C9" s="25" t="s">
        <v>28</v>
      </c>
      <c r="D9" s="26" t="s">
        <v>13</v>
      </c>
      <c r="E9" s="27">
        <v>16.829999999999998</v>
      </c>
      <c r="F9" s="27">
        <f t="shared" si="0"/>
        <v>16.829999999999998</v>
      </c>
      <c r="G9" s="26">
        <v>1</v>
      </c>
      <c r="H9" s="33">
        <v>35</v>
      </c>
      <c r="I9" s="29">
        <f t="shared" si="1"/>
        <v>35</v>
      </c>
      <c r="J9" s="29"/>
      <c r="K9" s="30">
        <f t="shared" si="2"/>
        <v>18.170000000000002</v>
      </c>
      <c r="L9" s="31">
        <f t="shared" si="3"/>
        <v>115.16000000000001</v>
      </c>
      <c r="M9" s="32" t="s">
        <v>110</v>
      </c>
    </row>
    <row r="10" spans="1:17" x14ac:dyDescent="0.25">
      <c r="A10" s="24">
        <v>43504</v>
      </c>
      <c r="B10" s="36" t="s">
        <v>34</v>
      </c>
      <c r="C10" s="25" t="s">
        <v>35</v>
      </c>
      <c r="D10" s="26" t="s">
        <v>13</v>
      </c>
      <c r="E10" s="27">
        <v>3.6</v>
      </c>
      <c r="F10" s="27">
        <f t="shared" si="0"/>
        <v>3.6</v>
      </c>
      <c r="G10" s="26">
        <v>1</v>
      </c>
      <c r="H10" s="33">
        <v>5</v>
      </c>
      <c r="I10" s="29">
        <f t="shared" si="1"/>
        <v>5</v>
      </c>
      <c r="J10" s="29"/>
      <c r="K10" s="30">
        <f t="shared" si="2"/>
        <v>1.4</v>
      </c>
      <c r="L10" s="31">
        <f t="shared" si="3"/>
        <v>116.56000000000002</v>
      </c>
      <c r="M10" s="32" t="s">
        <v>111</v>
      </c>
    </row>
    <row r="11" spans="1:17" x14ac:dyDescent="0.25">
      <c r="A11" s="24">
        <v>43505</v>
      </c>
      <c r="B11" s="36" t="s">
        <v>30</v>
      </c>
      <c r="C11" s="25" t="s">
        <v>31</v>
      </c>
      <c r="D11" s="26" t="s">
        <v>13</v>
      </c>
      <c r="E11" s="27">
        <v>42.718000000000004</v>
      </c>
      <c r="F11" s="27">
        <f t="shared" si="0"/>
        <v>42.718000000000004</v>
      </c>
      <c r="G11" s="26">
        <v>1</v>
      </c>
      <c r="H11" s="33">
        <v>70</v>
      </c>
      <c r="I11" s="29">
        <f t="shared" si="1"/>
        <v>70</v>
      </c>
      <c r="J11" s="29"/>
      <c r="K11" s="30">
        <f t="shared" si="2"/>
        <v>27.281999999999996</v>
      </c>
      <c r="L11" s="31">
        <f t="shared" si="3"/>
        <v>143.84200000000001</v>
      </c>
      <c r="M11" s="32" t="s">
        <v>112</v>
      </c>
    </row>
    <row r="12" spans="1:17" x14ac:dyDescent="0.25">
      <c r="A12" s="24">
        <v>43505</v>
      </c>
      <c r="B12" s="36" t="s">
        <v>27</v>
      </c>
      <c r="C12" s="25" t="s">
        <v>28</v>
      </c>
      <c r="D12" s="26" t="s">
        <v>13</v>
      </c>
      <c r="E12" s="27">
        <v>16.829999999999998</v>
      </c>
      <c r="F12" s="27">
        <f t="shared" si="0"/>
        <v>67.319999999999993</v>
      </c>
      <c r="G12" s="26">
        <v>4</v>
      </c>
      <c r="H12" s="33">
        <v>35</v>
      </c>
      <c r="I12" s="29">
        <f t="shared" si="1"/>
        <v>140</v>
      </c>
      <c r="J12" s="29"/>
      <c r="K12" s="30">
        <f t="shared" si="2"/>
        <v>72.680000000000007</v>
      </c>
      <c r="L12" s="31">
        <f t="shared" si="3"/>
        <v>216.52200000000002</v>
      </c>
      <c r="M12" s="32" t="s">
        <v>112</v>
      </c>
    </row>
    <row r="13" spans="1:17" x14ac:dyDescent="0.25">
      <c r="A13" s="24">
        <v>43508</v>
      </c>
      <c r="B13" s="36" t="s">
        <v>43</v>
      </c>
      <c r="C13" s="25" t="s">
        <v>28</v>
      </c>
      <c r="D13" s="26" t="s">
        <v>13</v>
      </c>
      <c r="E13" s="27">
        <v>4.1900000000000004</v>
      </c>
      <c r="F13" s="27">
        <f t="shared" si="0"/>
        <v>8.3800000000000008</v>
      </c>
      <c r="G13" s="26">
        <v>2</v>
      </c>
      <c r="H13" s="33">
        <v>10</v>
      </c>
      <c r="I13" s="29">
        <f t="shared" si="1"/>
        <v>20</v>
      </c>
      <c r="J13" s="29"/>
      <c r="K13" s="30">
        <f t="shared" si="2"/>
        <v>11.62</v>
      </c>
      <c r="L13" s="31">
        <f t="shared" si="3"/>
        <v>228.14200000000002</v>
      </c>
      <c r="M13" s="32" t="s">
        <v>113</v>
      </c>
    </row>
    <row r="14" spans="1:17" x14ac:dyDescent="0.25">
      <c r="A14" s="37">
        <v>43508</v>
      </c>
      <c r="B14" s="36" t="s">
        <v>46</v>
      </c>
      <c r="C14" s="25" t="s">
        <v>28</v>
      </c>
      <c r="D14" s="26" t="s">
        <v>13</v>
      </c>
      <c r="E14" s="27">
        <v>4.1900000000000004</v>
      </c>
      <c r="F14" s="27">
        <f t="shared" si="0"/>
        <v>4.1900000000000004</v>
      </c>
      <c r="G14" s="26">
        <v>1</v>
      </c>
      <c r="H14" s="33">
        <v>10</v>
      </c>
      <c r="I14" s="29">
        <f t="shared" si="1"/>
        <v>10</v>
      </c>
      <c r="J14" s="29"/>
      <c r="K14" s="30">
        <f t="shared" si="2"/>
        <v>5.81</v>
      </c>
      <c r="L14" s="31">
        <f t="shared" si="3"/>
        <v>233.95200000000003</v>
      </c>
      <c r="M14" s="32" t="s">
        <v>113</v>
      </c>
    </row>
    <row r="15" spans="1:17" x14ac:dyDescent="0.25">
      <c r="A15" s="24">
        <v>43508</v>
      </c>
      <c r="B15" s="36" t="s">
        <v>27</v>
      </c>
      <c r="C15" s="25" t="s">
        <v>28</v>
      </c>
      <c r="D15" s="26" t="s">
        <v>13</v>
      </c>
      <c r="E15" s="27">
        <v>16.829999999999998</v>
      </c>
      <c r="F15" s="27">
        <f t="shared" si="0"/>
        <v>168.29999999999998</v>
      </c>
      <c r="G15" s="26">
        <v>10</v>
      </c>
      <c r="H15" s="33">
        <v>31.5</v>
      </c>
      <c r="I15" s="29">
        <f t="shared" si="1"/>
        <v>315</v>
      </c>
      <c r="J15" s="29"/>
      <c r="K15" s="30">
        <f t="shared" si="2"/>
        <v>146.70000000000002</v>
      </c>
      <c r="L15" s="31">
        <f t="shared" si="3"/>
        <v>380.65200000000004</v>
      </c>
      <c r="M15" s="32" t="s">
        <v>115</v>
      </c>
      <c r="N15" s="69" t="s">
        <v>114</v>
      </c>
      <c r="O15" s="70"/>
      <c r="P15" s="70"/>
      <c r="Q15" s="70"/>
    </row>
    <row r="16" spans="1:17" x14ac:dyDescent="0.25">
      <c r="A16" s="37">
        <v>43508</v>
      </c>
      <c r="B16" s="36" t="s">
        <v>30</v>
      </c>
      <c r="C16" s="25" t="s">
        <v>31</v>
      </c>
      <c r="D16" s="26" t="s">
        <v>13</v>
      </c>
      <c r="E16" s="27">
        <v>42.718000000000004</v>
      </c>
      <c r="F16" s="27">
        <f>E16*G16</f>
        <v>427.18000000000006</v>
      </c>
      <c r="G16" s="26">
        <v>10</v>
      </c>
      <c r="H16" s="33">
        <v>63</v>
      </c>
      <c r="I16" s="29">
        <f t="shared" si="1"/>
        <v>630</v>
      </c>
      <c r="J16" s="29"/>
      <c r="K16" s="30">
        <f t="shared" si="2"/>
        <v>202.81999999999994</v>
      </c>
      <c r="L16" s="31">
        <f t="shared" si="3"/>
        <v>583.47199999999998</v>
      </c>
      <c r="M16" s="32" t="s">
        <v>115</v>
      </c>
      <c r="N16" s="69" t="s">
        <v>114</v>
      </c>
      <c r="O16" s="70"/>
      <c r="P16" s="70"/>
      <c r="Q16" s="70"/>
    </row>
    <row r="17" spans="1:13" x14ac:dyDescent="0.25">
      <c r="A17" s="37">
        <v>43509</v>
      </c>
      <c r="B17" s="36" t="s">
        <v>30</v>
      </c>
      <c r="C17" s="25" t="s">
        <v>31</v>
      </c>
      <c r="D17" s="26" t="s">
        <v>13</v>
      </c>
      <c r="E17" s="27">
        <v>42.718000000000004</v>
      </c>
      <c r="F17" s="27">
        <f t="shared" si="0"/>
        <v>42.718000000000004</v>
      </c>
      <c r="G17" s="26">
        <v>1</v>
      </c>
      <c r="H17" s="33">
        <v>70</v>
      </c>
      <c r="I17" s="29">
        <f t="shared" si="1"/>
        <v>70</v>
      </c>
      <c r="J17" s="29"/>
      <c r="K17" s="30">
        <f t="shared" si="2"/>
        <v>27.281999999999996</v>
      </c>
      <c r="L17" s="31">
        <f t="shared" si="3"/>
        <v>610.75400000000002</v>
      </c>
      <c r="M17" s="32" t="s">
        <v>116</v>
      </c>
    </row>
    <row r="18" spans="1:13" x14ac:dyDescent="0.25">
      <c r="A18" s="37">
        <v>43509</v>
      </c>
      <c r="B18" s="36" t="s">
        <v>27</v>
      </c>
      <c r="C18" s="25" t="s">
        <v>28</v>
      </c>
      <c r="D18" s="26" t="s">
        <v>13</v>
      </c>
      <c r="E18" s="27">
        <v>16.829999999999998</v>
      </c>
      <c r="F18" s="27">
        <f t="shared" si="0"/>
        <v>16.829999999999998</v>
      </c>
      <c r="G18" s="26">
        <v>1</v>
      </c>
      <c r="H18" s="33">
        <v>35</v>
      </c>
      <c r="I18" s="29">
        <f t="shared" si="1"/>
        <v>35</v>
      </c>
      <c r="J18" s="29"/>
      <c r="K18" s="30">
        <f t="shared" si="2"/>
        <v>18.170000000000002</v>
      </c>
      <c r="L18" s="31">
        <f t="shared" si="3"/>
        <v>628.92399999999998</v>
      </c>
      <c r="M18" s="32" t="s">
        <v>116</v>
      </c>
    </row>
    <row r="19" spans="1:13" x14ac:dyDescent="0.25">
      <c r="A19" s="37">
        <v>43511</v>
      </c>
      <c r="B19" s="26" t="s">
        <v>117</v>
      </c>
      <c r="C19" s="25" t="s">
        <v>41</v>
      </c>
      <c r="D19" s="26" t="s">
        <v>15</v>
      </c>
      <c r="E19" s="27">
        <v>11.2</v>
      </c>
      <c r="F19" s="27">
        <f t="shared" si="0"/>
        <v>11.2</v>
      </c>
      <c r="G19" s="26">
        <v>1</v>
      </c>
      <c r="H19" s="33">
        <v>16</v>
      </c>
      <c r="I19" s="29">
        <f t="shared" si="1"/>
        <v>16</v>
      </c>
      <c r="J19" s="29"/>
      <c r="K19" s="30">
        <f t="shared" si="2"/>
        <v>4.8000000000000007</v>
      </c>
      <c r="L19" s="31">
        <f t="shared" si="3"/>
        <v>633.72399999999993</v>
      </c>
      <c r="M19" s="32" t="s">
        <v>118</v>
      </c>
    </row>
    <row r="20" spans="1:13" x14ac:dyDescent="0.25">
      <c r="A20" s="37">
        <v>43511</v>
      </c>
      <c r="B20" s="36" t="s">
        <v>27</v>
      </c>
      <c r="C20" s="25" t="s">
        <v>28</v>
      </c>
      <c r="D20" s="26" t="s">
        <v>13</v>
      </c>
      <c r="E20" s="27">
        <v>16.829999999999998</v>
      </c>
      <c r="F20" s="27">
        <f t="shared" si="0"/>
        <v>16.829999999999998</v>
      </c>
      <c r="G20" s="26">
        <v>1</v>
      </c>
      <c r="H20" s="33">
        <v>35</v>
      </c>
      <c r="I20" s="29">
        <f t="shared" si="1"/>
        <v>35</v>
      </c>
      <c r="J20" s="29"/>
      <c r="K20" s="30">
        <f t="shared" si="2"/>
        <v>18.170000000000002</v>
      </c>
      <c r="L20" s="31">
        <f t="shared" si="3"/>
        <v>651.89399999999989</v>
      </c>
      <c r="M20" s="32" t="s">
        <v>119</v>
      </c>
    </row>
    <row r="21" spans="1:13" x14ac:dyDescent="0.25">
      <c r="A21" s="37">
        <v>43511</v>
      </c>
      <c r="B21" s="36" t="s">
        <v>27</v>
      </c>
      <c r="C21" s="25" t="s">
        <v>28</v>
      </c>
      <c r="D21" s="26" t="s">
        <v>13</v>
      </c>
      <c r="E21" s="27">
        <v>16.829999999999998</v>
      </c>
      <c r="F21" s="27">
        <f t="shared" si="0"/>
        <v>50.489999999999995</v>
      </c>
      <c r="G21" s="26">
        <v>3</v>
      </c>
      <c r="H21" s="33">
        <v>35</v>
      </c>
      <c r="I21" s="29">
        <f t="shared" si="1"/>
        <v>105</v>
      </c>
      <c r="J21" s="29"/>
      <c r="K21" s="30">
        <f t="shared" si="2"/>
        <v>54.510000000000005</v>
      </c>
      <c r="L21" s="31">
        <f t="shared" si="3"/>
        <v>706.40399999999988</v>
      </c>
      <c r="M21" s="32" t="s">
        <v>120</v>
      </c>
    </row>
    <row r="22" spans="1:13" x14ac:dyDescent="0.25">
      <c r="A22" s="37">
        <v>43512</v>
      </c>
      <c r="B22" s="36" t="s">
        <v>27</v>
      </c>
      <c r="C22" s="25" t="s">
        <v>28</v>
      </c>
      <c r="D22" s="26" t="s">
        <v>13</v>
      </c>
      <c r="E22" s="27">
        <v>16.829999999999998</v>
      </c>
      <c r="F22" s="27">
        <f t="shared" si="0"/>
        <v>16.829999999999998</v>
      </c>
      <c r="G22" s="26">
        <v>1</v>
      </c>
      <c r="H22" s="33">
        <v>35</v>
      </c>
      <c r="I22" s="29">
        <f t="shared" si="1"/>
        <v>35</v>
      </c>
      <c r="J22" s="29"/>
      <c r="K22" s="30">
        <f t="shared" si="2"/>
        <v>18.170000000000002</v>
      </c>
      <c r="L22" s="31">
        <f t="shared" si="3"/>
        <v>724.57399999999984</v>
      </c>
      <c r="M22" s="32" t="s">
        <v>121</v>
      </c>
    </row>
    <row r="23" spans="1:13" x14ac:dyDescent="0.25">
      <c r="A23" s="37">
        <v>43513</v>
      </c>
      <c r="B23" s="36" t="s">
        <v>59</v>
      </c>
      <c r="C23" s="25" t="s">
        <v>41</v>
      </c>
      <c r="D23" s="26" t="s">
        <v>60</v>
      </c>
      <c r="E23" s="27">
        <v>14</v>
      </c>
      <c r="F23" s="27">
        <f t="shared" si="0"/>
        <v>14</v>
      </c>
      <c r="G23" s="26">
        <v>1</v>
      </c>
      <c r="H23" s="33">
        <v>20</v>
      </c>
      <c r="I23" s="29">
        <f t="shared" si="1"/>
        <v>20</v>
      </c>
      <c r="J23" s="29"/>
      <c r="K23" s="30">
        <f t="shared" si="2"/>
        <v>6</v>
      </c>
      <c r="L23" s="31">
        <f t="shared" si="3"/>
        <v>730.57399999999984</v>
      </c>
      <c r="M23" s="32" t="s">
        <v>122</v>
      </c>
    </row>
    <row r="24" spans="1:13" x14ac:dyDescent="0.25">
      <c r="A24" s="37">
        <v>43515</v>
      </c>
      <c r="B24" s="26" t="s">
        <v>33</v>
      </c>
      <c r="C24" s="25" t="s">
        <v>36</v>
      </c>
      <c r="D24" s="26" t="s">
        <v>13</v>
      </c>
      <c r="E24" s="27">
        <v>4.7</v>
      </c>
      <c r="F24" s="27">
        <f t="shared" si="0"/>
        <v>4.7</v>
      </c>
      <c r="G24" s="26">
        <v>1</v>
      </c>
      <c r="H24" s="33">
        <v>20</v>
      </c>
      <c r="I24" s="29">
        <f t="shared" si="1"/>
        <v>20</v>
      </c>
      <c r="J24" s="29"/>
      <c r="K24" s="30">
        <f t="shared" si="2"/>
        <v>15.3</v>
      </c>
      <c r="L24" s="31">
        <f t="shared" si="3"/>
        <v>745.8739999999998</v>
      </c>
      <c r="M24" s="32" t="s">
        <v>123</v>
      </c>
    </row>
    <row r="25" spans="1:13" x14ac:dyDescent="0.25">
      <c r="A25" s="37">
        <v>43515</v>
      </c>
      <c r="B25" s="36" t="s">
        <v>45</v>
      </c>
      <c r="C25" s="25" t="s">
        <v>28</v>
      </c>
      <c r="D25" s="26" t="s">
        <v>13</v>
      </c>
      <c r="E25" s="27">
        <v>4.1900000000000004</v>
      </c>
      <c r="F25" s="27">
        <f t="shared" si="0"/>
        <v>4.1900000000000004</v>
      </c>
      <c r="G25" s="26">
        <v>1</v>
      </c>
      <c r="H25" s="33">
        <v>10</v>
      </c>
      <c r="I25" s="29">
        <f t="shared" si="1"/>
        <v>10</v>
      </c>
      <c r="J25" s="29"/>
      <c r="K25" s="30">
        <f t="shared" si="2"/>
        <v>5.81</v>
      </c>
      <c r="L25" s="31">
        <f t="shared" si="3"/>
        <v>751.68399999999974</v>
      </c>
      <c r="M25" s="32" t="s">
        <v>124</v>
      </c>
    </row>
    <row r="26" spans="1:13" x14ac:dyDescent="0.25">
      <c r="A26" s="37">
        <v>43517</v>
      </c>
      <c r="B26" s="36" t="s">
        <v>43</v>
      </c>
      <c r="C26" s="25" t="s">
        <v>28</v>
      </c>
      <c r="D26" s="26" t="s">
        <v>13</v>
      </c>
      <c r="E26" s="27">
        <v>4.1900000000000004</v>
      </c>
      <c r="F26" s="27">
        <f t="shared" si="0"/>
        <v>4.1900000000000004</v>
      </c>
      <c r="G26" s="26">
        <v>1</v>
      </c>
      <c r="H26" s="33">
        <v>10</v>
      </c>
      <c r="I26" s="29">
        <f t="shared" si="1"/>
        <v>10</v>
      </c>
      <c r="J26" s="29"/>
      <c r="K26" s="30">
        <f t="shared" si="2"/>
        <v>5.81</v>
      </c>
      <c r="L26" s="31">
        <f t="shared" si="3"/>
        <v>757.49399999999969</v>
      </c>
      <c r="M26" s="32" t="s">
        <v>125</v>
      </c>
    </row>
    <row r="27" spans="1:13" x14ac:dyDescent="0.25">
      <c r="A27" s="37">
        <v>43520</v>
      </c>
      <c r="B27" s="26" t="s">
        <v>66</v>
      </c>
      <c r="C27" s="25" t="s">
        <v>63</v>
      </c>
      <c r="D27" s="26" t="s">
        <v>67</v>
      </c>
      <c r="E27" s="27">
        <v>40</v>
      </c>
      <c r="F27" s="27">
        <f t="shared" si="0"/>
        <v>40</v>
      </c>
      <c r="G27" s="26">
        <v>1</v>
      </c>
      <c r="H27" s="33">
        <v>49.9</v>
      </c>
      <c r="I27" s="29">
        <f t="shared" si="1"/>
        <v>49.9</v>
      </c>
      <c r="J27" s="29"/>
      <c r="K27" s="30">
        <f t="shared" si="2"/>
        <v>9.8999999999999986</v>
      </c>
      <c r="L27" s="31">
        <f t="shared" si="3"/>
        <v>767.39399999999966</v>
      </c>
      <c r="M27" s="32" t="s">
        <v>126</v>
      </c>
    </row>
    <row r="28" spans="1:13" x14ac:dyDescent="0.25">
      <c r="A28" s="37">
        <v>43521</v>
      </c>
      <c r="B28" s="36" t="s">
        <v>27</v>
      </c>
      <c r="C28" s="25" t="s">
        <v>28</v>
      </c>
      <c r="D28" s="26" t="s">
        <v>13</v>
      </c>
      <c r="E28" s="27">
        <v>16.829999999999998</v>
      </c>
      <c r="F28" s="27">
        <f t="shared" si="0"/>
        <v>16.829999999999998</v>
      </c>
      <c r="G28" s="26">
        <v>1</v>
      </c>
      <c r="H28" s="33">
        <v>35</v>
      </c>
      <c r="I28" s="29">
        <f t="shared" si="1"/>
        <v>35</v>
      </c>
      <c r="J28" s="29"/>
      <c r="K28" s="30">
        <f t="shared" si="2"/>
        <v>18.170000000000002</v>
      </c>
      <c r="L28" s="31">
        <f t="shared" si="3"/>
        <v>785.56399999999962</v>
      </c>
      <c r="M28" s="32" t="s">
        <v>127</v>
      </c>
    </row>
    <row r="29" spans="1:13" x14ac:dyDescent="0.25">
      <c r="A29" s="37">
        <v>43521</v>
      </c>
      <c r="B29" s="26" t="s">
        <v>128</v>
      </c>
      <c r="C29" s="25" t="s">
        <v>63</v>
      </c>
      <c r="D29" s="26" t="s">
        <v>60</v>
      </c>
      <c r="E29" s="27">
        <v>24.5</v>
      </c>
      <c r="F29" s="27">
        <f t="shared" si="0"/>
        <v>24.5</v>
      </c>
      <c r="G29" s="26">
        <v>1</v>
      </c>
      <c r="H29" s="33">
        <v>35</v>
      </c>
      <c r="I29" s="29">
        <f t="shared" si="1"/>
        <v>35</v>
      </c>
      <c r="J29" s="29"/>
      <c r="K29" s="30">
        <f t="shared" si="2"/>
        <v>10.5</v>
      </c>
      <c r="L29" s="31">
        <f t="shared" si="3"/>
        <v>796.06399999999962</v>
      </c>
      <c r="M29" s="32" t="s">
        <v>129</v>
      </c>
    </row>
    <row r="30" spans="1:13" x14ac:dyDescent="0.25">
      <c r="A30" s="37">
        <v>43522</v>
      </c>
      <c r="B30" s="36" t="s">
        <v>130</v>
      </c>
      <c r="C30" s="25" t="s">
        <v>41</v>
      </c>
      <c r="D30" s="26" t="s">
        <v>70</v>
      </c>
      <c r="E30" s="27">
        <v>12</v>
      </c>
      <c r="F30" s="27">
        <f t="shared" si="0"/>
        <v>12</v>
      </c>
      <c r="G30" s="26">
        <v>1</v>
      </c>
      <c r="H30" s="33">
        <v>15</v>
      </c>
      <c r="I30" s="29">
        <f t="shared" si="1"/>
        <v>15</v>
      </c>
      <c r="J30" s="29"/>
      <c r="K30" s="30">
        <f t="shared" si="2"/>
        <v>3</v>
      </c>
      <c r="L30" s="31">
        <f t="shared" si="3"/>
        <v>799.06399999999962</v>
      </c>
      <c r="M30" s="32" t="s">
        <v>131</v>
      </c>
    </row>
    <row r="31" spans="1:13" x14ac:dyDescent="0.25">
      <c r="A31" s="37">
        <v>43522</v>
      </c>
      <c r="B31" s="36" t="s">
        <v>30</v>
      </c>
      <c r="C31" s="25" t="s">
        <v>31</v>
      </c>
      <c r="D31" s="26" t="s">
        <v>13</v>
      </c>
      <c r="E31" s="27">
        <v>42.718000000000004</v>
      </c>
      <c r="F31" s="27">
        <f t="shared" si="0"/>
        <v>42.718000000000004</v>
      </c>
      <c r="G31" s="26">
        <v>1</v>
      </c>
      <c r="H31" s="33">
        <v>70</v>
      </c>
      <c r="I31" s="29">
        <f t="shared" si="1"/>
        <v>70</v>
      </c>
      <c r="J31" s="29"/>
      <c r="K31" s="30">
        <f t="shared" si="2"/>
        <v>27.281999999999996</v>
      </c>
      <c r="L31" s="31">
        <f t="shared" si="3"/>
        <v>826.34599999999966</v>
      </c>
      <c r="M31" s="32" t="s">
        <v>132</v>
      </c>
    </row>
    <row r="32" spans="1:13" x14ac:dyDescent="0.25">
      <c r="A32" s="37">
        <v>43522</v>
      </c>
      <c r="B32" s="36" t="s">
        <v>84</v>
      </c>
      <c r="C32" s="25" t="s">
        <v>41</v>
      </c>
      <c r="D32" s="26" t="s">
        <v>70</v>
      </c>
      <c r="E32" s="27">
        <v>16</v>
      </c>
      <c r="F32" s="27">
        <f t="shared" si="0"/>
        <v>16</v>
      </c>
      <c r="G32" s="26">
        <v>1</v>
      </c>
      <c r="H32" s="33">
        <v>20</v>
      </c>
      <c r="I32" s="29">
        <f t="shared" si="1"/>
        <v>20</v>
      </c>
      <c r="J32" s="29"/>
      <c r="K32" s="30">
        <f t="shared" si="2"/>
        <v>4</v>
      </c>
      <c r="L32" s="31">
        <f t="shared" si="3"/>
        <v>830.34599999999966</v>
      </c>
      <c r="M32" s="32" t="s">
        <v>133</v>
      </c>
    </row>
    <row r="33" spans="1:18" x14ac:dyDescent="0.25">
      <c r="A33" s="37">
        <v>43524</v>
      </c>
      <c r="B33" s="36" t="s">
        <v>30</v>
      </c>
      <c r="C33" s="25" t="s">
        <v>31</v>
      </c>
      <c r="D33" s="26" t="s">
        <v>13</v>
      </c>
      <c r="E33" s="27">
        <v>42.718000000000004</v>
      </c>
      <c r="F33" s="27">
        <f t="shared" si="0"/>
        <v>42.718000000000004</v>
      </c>
      <c r="G33" s="26">
        <v>1</v>
      </c>
      <c r="H33" s="33">
        <v>63</v>
      </c>
      <c r="I33" s="29">
        <f t="shared" si="1"/>
        <v>63</v>
      </c>
      <c r="J33" s="29"/>
      <c r="K33" s="30">
        <f t="shared" si="2"/>
        <v>20.281999999999996</v>
      </c>
      <c r="L33" s="31">
        <f t="shared" si="3"/>
        <v>850.6279999999997</v>
      </c>
      <c r="M33" s="32" t="s">
        <v>134</v>
      </c>
      <c r="N33" s="69" t="s">
        <v>135</v>
      </c>
      <c r="O33" s="70"/>
      <c r="P33" s="70"/>
      <c r="Q33" s="70"/>
    </row>
    <row r="34" spans="1:18" x14ac:dyDescent="0.25">
      <c r="A34" s="37">
        <v>43524</v>
      </c>
      <c r="B34" s="26" t="s">
        <v>62</v>
      </c>
      <c r="C34" s="25" t="s">
        <v>63</v>
      </c>
      <c r="D34" s="26" t="s">
        <v>60</v>
      </c>
      <c r="E34" s="27">
        <v>24.5</v>
      </c>
      <c r="F34" s="27">
        <f t="shared" si="0"/>
        <v>24.5</v>
      </c>
      <c r="G34" s="26">
        <v>1</v>
      </c>
      <c r="H34" s="33">
        <v>35</v>
      </c>
      <c r="I34" s="29">
        <f t="shared" si="1"/>
        <v>35</v>
      </c>
      <c r="J34" s="29"/>
      <c r="K34" s="30">
        <f t="shared" si="2"/>
        <v>10.5</v>
      </c>
      <c r="L34" s="31">
        <f t="shared" si="3"/>
        <v>861.1279999999997</v>
      </c>
      <c r="M34" s="32" t="s">
        <v>136</v>
      </c>
    </row>
    <row r="35" spans="1:18" s="48" customFormat="1" ht="18.75" customHeight="1" x14ac:dyDescent="0.25">
      <c r="A35" s="38"/>
      <c r="B35" s="39" t="s">
        <v>16</v>
      </c>
      <c r="C35" s="40"/>
      <c r="D35" s="41"/>
      <c r="E35" s="42"/>
      <c r="F35" s="43">
        <f>SUBTOTAL(9,F4:F34)</f>
        <v>1272.7720000000004</v>
      </c>
      <c r="G35" s="44">
        <f>SUBTOTAL(9,G4:G34)</f>
        <v>58</v>
      </c>
      <c r="H35" s="45"/>
      <c r="I35" s="43">
        <f>SUBTOTAL(9,I4:I34)</f>
        <v>2133.9</v>
      </c>
      <c r="J35" s="46">
        <f>SUBTOTAL(9,J4:J34)</f>
        <v>4.8</v>
      </c>
      <c r="K35" s="46">
        <f>SUBTOTAL(9,K4:K34)</f>
        <v>861.1279999999997</v>
      </c>
      <c r="L35" s="47"/>
    </row>
    <row r="36" spans="1:18" x14ac:dyDescent="0.25">
      <c r="A36" s="2"/>
      <c r="B36" s="2"/>
      <c r="D36" s="49"/>
      <c r="E36" s="5"/>
      <c r="F36" s="5"/>
      <c r="G36" s="6"/>
      <c r="H36" s="7"/>
      <c r="I36" s="13"/>
      <c r="J36" s="14"/>
      <c r="K36" s="10"/>
      <c r="L36" s="11"/>
    </row>
    <row r="37" spans="1:18" x14ac:dyDescent="0.25">
      <c r="A37" s="2"/>
      <c r="B37" s="2"/>
      <c r="D37" s="49"/>
      <c r="E37" s="5"/>
      <c r="F37" s="5"/>
      <c r="G37" s="6"/>
      <c r="H37" s="7"/>
      <c r="I37" s="13"/>
      <c r="J37" s="14"/>
      <c r="K37" s="10"/>
      <c r="L37" s="11"/>
    </row>
    <row r="38" spans="1:18" s="50" customFormat="1" ht="18" customHeight="1" x14ac:dyDescent="0.25">
      <c r="B38" s="12"/>
      <c r="C38" s="51"/>
      <c r="D38" s="12"/>
      <c r="E38" s="52"/>
      <c r="F38" s="52"/>
      <c r="G38" s="52"/>
      <c r="H38" s="52"/>
      <c r="I38" s="52"/>
    </row>
    <row r="39" spans="1:18" x14ac:dyDescent="0.25">
      <c r="B39" s="53" t="s">
        <v>13</v>
      </c>
      <c r="C39" s="54"/>
      <c r="D39" s="55"/>
    </row>
    <row r="40" spans="1:18" s="56" customFormat="1" x14ac:dyDescent="0.25">
      <c r="A40" s="12"/>
      <c r="B40" s="57" t="s">
        <v>17</v>
      </c>
      <c r="C40" s="58" t="s">
        <v>18</v>
      </c>
      <c r="D40" s="59" t="s">
        <v>19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60" t="s">
        <v>93</v>
      </c>
      <c r="C41" s="61">
        <v>4.7</v>
      </c>
      <c r="D41" s="62">
        <v>20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60" t="s">
        <v>140</v>
      </c>
      <c r="C42" s="61">
        <v>598.04999999999995</v>
      </c>
      <c r="D42" s="62">
        <v>903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60" t="s">
        <v>137</v>
      </c>
      <c r="C43" s="61">
        <v>3.6</v>
      </c>
      <c r="D43" s="62">
        <v>5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0" t="s">
        <v>138</v>
      </c>
      <c r="C44" s="61">
        <v>437.58</v>
      </c>
      <c r="D44" s="62">
        <v>875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139</v>
      </c>
      <c r="C45" s="61">
        <v>25.14</v>
      </c>
      <c r="D45" s="62">
        <v>60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3" t="s">
        <v>16</v>
      </c>
      <c r="C46" s="64">
        <f>SUM(C41:C45)</f>
        <v>1069.0700000000002</v>
      </c>
      <c r="D46" s="65">
        <f>SUM(D41:D45)</f>
        <v>1863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12"/>
      <c r="C47" s="51"/>
      <c r="D47" s="12"/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6" customFormat="1" x14ac:dyDescent="0.25">
      <c r="A48" s="12"/>
      <c r="B48" s="53" t="s">
        <v>23</v>
      </c>
      <c r="C48" s="54"/>
      <c r="D48" s="55"/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57" t="s">
        <v>17</v>
      </c>
      <c r="C49" s="58" t="s">
        <v>18</v>
      </c>
      <c r="D49" s="59" t="s">
        <v>19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6" customFormat="1" x14ac:dyDescent="0.25">
      <c r="A50" s="12"/>
      <c r="B50" s="60" t="s">
        <v>141</v>
      </c>
      <c r="C50" s="66">
        <v>44</v>
      </c>
      <c r="D50" s="62">
        <v>55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6" customFormat="1" x14ac:dyDescent="0.25">
      <c r="A51" s="12"/>
      <c r="B51" s="60" t="s">
        <v>95</v>
      </c>
      <c r="C51" s="66">
        <v>28</v>
      </c>
      <c r="D51" s="62">
        <v>35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6" customFormat="1" x14ac:dyDescent="0.25">
      <c r="A52" s="12"/>
      <c r="B52" s="63" t="s">
        <v>16</v>
      </c>
      <c r="C52" s="64">
        <f>SUM(C50:C51)</f>
        <v>72</v>
      </c>
      <c r="D52" s="65">
        <f>SUM(D50:D51)</f>
        <v>90</v>
      </c>
      <c r="J52" s="12"/>
      <c r="K52" s="12"/>
      <c r="L52" s="12"/>
      <c r="M52" s="12"/>
      <c r="N52" s="12"/>
      <c r="O52" s="12"/>
      <c r="P52" s="12"/>
      <c r="Q52" s="12"/>
      <c r="R52" s="12"/>
    </row>
    <row r="55" spans="1:18" s="56" customFormat="1" x14ac:dyDescent="0.25">
      <c r="A55" s="12"/>
      <c r="B55" s="53" t="s">
        <v>15</v>
      </c>
      <c r="C55" s="54"/>
      <c r="D55" s="55"/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57" t="s">
        <v>17</v>
      </c>
      <c r="C56" s="58" t="s">
        <v>18</v>
      </c>
      <c r="D56" s="59" t="s">
        <v>19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60" t="s">
        <v>97</v>
      </c>
      <c r="C57" s="61">
        <v>11.2</v>
      </c>
      <c r="D57" s="62">
        <v>16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63" t="s">
        <v>16</v>
      </c>
      <c r="C58" s="64">
        <f>SUM(C57:C57)</f>
        <v>11.2</v>
      </c>
      <c r="D58" s="65">
        <f>SUM(D57:D57)</f>
        <v>16</v>
      </c>
      <c r="J58" s="12"/>
      <c r="K58" s="12"/>
      <c r="L58" s="12"/>
      <c r="M58" s="12"/>
      <c r="N58" s="12"/>
      <c r="O58" s="12"/>
      <c r="P58" s="12"/>
      <c r="Q58" s="12"/>
      <c r="R58" s="12"/>
    </row>
    <row r="61" spans="1:18" x14ac:dyDescent="0.25">
      <c r="B61" s="53" t="s">
        <v>14</v>
      </c>
      <c r="C61" s="54"/>
      <c r="D61" s="55"/>
    </row>
    <row r="62" spans="1:18" x14ac:dyDescent="0.25">
      <c r="B62" s="57" t="s">
        <v>17</v>
      </c>
      <c r="C62" s="58" t="s">
        <v>18</v>
      </c>
      <c r="D62" s="59" t="s">
        <v>19</v>
      </c>
    </row>
    <row r="63" spans="1:18" x14ac:dyDescent="0.25">
      <c r="B63" s="60" t="s">
        <v>142</v>
      </c>
      <c r="C63" s="61">
        <v>40</v>
      </c>
      <c r="D63" s="62">
        <v>49.9</v>
      </c>
    </row>
    <row r="64" spans="1:18" x14ac:dyDescent="0.25">
      <c r="B64" s="63" t="s">
        <v>16</v>
      </c>
      <c r="C64" s="64">
        <f>SUBTOTAL(9,C63)</f>
        <v>40</v>
      </c>
      <c r="D64" s="65">
        <f>SUBTOTAL(9,D63)</f>
        <v>49.9</v>
      </c>
    </row>
    <row r="67" spans="1:18" s="56" customFormat="1" x14ac:dyDescent="0.25">
      <c r="A67" s="12"/>
      <c r="B67" s="53" t="s">
        <v>101</v>
      </c>
      <c r="C67" s="54"/>
      <c r="D67" s="55"/>
      <c r="J67" s="12"/>
      <c r="K67" s="12"/>
      <c r="L67" s="12"/>
      <c r="M67" s="12"/>
      <c r="N67" s="12"/>
      <c r="O67" s="12"/>
      <c r="P67" s="12"/>
      <c r="Q67" s="12"/>
      <c r="R67" s="12"/>
    </row>
    <row r="68" spans="1:18" s="56" customFormat="1" x14ac:dyDescent="0.25">
      <c r="A68" s="12"/>
      <c r="B68" s="57" t="s">
        <v>17</v>
      </c>
      <c r="C68" s="58" t="s">
        <v>18</v>
      </c>
      <c r="D68" s="59" t="s">
        <v>19</v>
      </c>
      <c r="J68" s="12"/>
      <c r="K68" s="12"/>
      <c r="L68" s="12"/>
      <c r="M68" s="12"/>
      <c r="N68" s="12"/>
      <c r="O68" s="12"/>
      <c r="P68" s="12"/>
      <c r="Q68" s="12"/>
      <c r="R68" s="12"/>
    </row>
    <row r="69" spans="1:18" s="56" customFormat="1" x14ac:dyDescent="0.25">
      <c r="A69" s="12"/>
      <c r="B69" s="60" t="s">
        <v>143</v>
      </c>
      <c r="C69" s="61">
        <v>49</v>
      </c>
      <c r="D69" s="62">
        <v>70</v>
      </c>
      <c r="J69" s="12"/>
      <c r="K69" s="12"/>
      <c r="L69" s="12"/>
      <c r="M69" s="12"/>
      <c r="N69" s="12"/>
      <c r="O69" s="12"/>
      <c r="P69" s="12"/>
      <c r="Q69" s="12"/>
      <c r="R69" s="12"/>
    </row>
    <row r="70" spans="1:18" s="56" customFormat="1" x14ac:dyDescent="0.25">
      <c r="A70" s="12"/>
      <c r="B70" s="60" t="s">
        <v>144</v>
      </c>
      <c r="C70" s="61">
        <v>31.5</v>
      </c>
      <c r="D70" s="62">
        <v>45</v>
      </c>
      <c r="J70" s="12"/>
      <c r="K70" s="12"/>
      <c r="L70" s="12"/>
      <c r="M70" s="12"/>
      <c r="N70" s="12"/>
      <c r="O70" s="12"/>
      <c r="P70" s="12"/>
      <c r="Q70" s="12"/>
      <c r="R70" s="12"/>
    </row>
    <row r="71" spans="1:18" s="56" customFormat="1" x14ac:dyDescent="0.25">
      <c r="A71" s="12"/>
      <c r="B71" s="63" t="s">
        <v>16</v>
      </c>
      <c r="C71" s="64">
        <f>SUM(C69:C70)</f>
        <v>80.5</v>
      </c>
      <c r="D71" s="65">
        <f>SUM(D69:D70)</f>
        <v>115</v>
      </c>
      <c r="J71" s="12"/>
      <c r="K71" s="12"/>
      <c r="L71" s="12"/>
      <c r="M71" s="12"/>
      <c r="N71" s="12"/>
      <c r="O71" s="12"/>
      <c r="P71" s="12"/>
      <c r="Q71" s="12"/>
      <c r="R71" s="12"/>
    </row>
  </sheetData>
  <autoFilter ref="A3:L34" xr:uid="{00000000-0009-0000-0000-000001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81"/>
  <sheetViews>
    <sheetView topLeftCell="A40" workbookViewId="0">
      <selection activeCell="C16" sqref="C16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145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43526</v>
      </c>
      <c r="B4" s="36" t="s">
        <v>77</v>
      </c>
      <c r="C4" s="25" t="s">
        <v>41</v>
      </c>
      <c r="D4" s="26" t="s">
        <v>70</v>
      </c>
      <c r="E4" s="27">
        <v>16</v>
      </c>
      <c r="F4" s="27">
        <f t="shared" ref="F4:F18" si="0">E4*G4</f>
        <v>16</v>
      </c>
      <c r="G4" s="26">
        <v>1</v>
      </c>
      <c r="H4" s="28">
        <v>20</v>
      </c>
      <c r="I4" s="29">
        <f t="shared" ref="I4:I18" si="1">H4*G4</f>
        <v>20</v>
      </c>
      <c r="J4" s="29">
        <v>4.8</v>
      </c>
      <c r="K4" s="30">
        <f t="shared" ref="K4:K16" si="2">I4-F4</f>
        <v>4</v>
      </c>
      <c r="L4" s="31">
        <f>K4</f>
        <v>4</v>
      </c>
      <c r="M4" s="32" t="s">
        <v>146</v>
      </c>
    </row>
    <row r="5" spans="1:17" x14ac:dyDescent="0.25">
      <c r="A5" s="24">
        <v>43526</v>
      </c>
      <c r="B5" s="36" t="s">
        <v>51</v>
      </c>
      <c r="C5" s="25" t="s">
        <v>52</v>
      </c>
      <c r="D5" s="26" t="s">
        <v>13</v>
      </c>
      <c r="E5" s="27">
        <v>3.96</v>
      </c>
      <c r="F5" s="27">
        <f>E5*G5</f>
        <v>7.92</v>
      </c>
      <c r="G5" s="26">
        <v>2</v>
      </c>
      <c r="H5" s="33">
        <v>15</v>
      </c>
      <c r="I5" s="29">
        <f>H5*G5</f>
        <v>30</v>
      </c>
      <c r="J5" s="29"/>
      <c r="K5" s="30">
        <f>I5-F5</f>
        <v>22.08</v>
      </c>
      <c r="L5" s="31">
        <f t="shared" ref="L5:L16" si="3">L4+K5</f>
        <v>26.08</v>
      </c>
      <c r="M5" s="32" t="s">
        <v>147</v>
      </c>
      <c r="N5" s="34"/>
      <c r="O5" s="35"/>
    </row>
    <row r="6" spans="1:17" x14ac:dyDescent="0.25">
      <c r="A6" s="24">
        <v>43526</v>
      </c>
      <c r="B6" s="36" t="s">
        <v>30</v>
      </c>
      <c r="C6" s="25" t="s">
        <v>31</v>
      </c>
      <c r="D6" s="26" t="s">
        <v>13</v>
      </c>
      <c r="E6" s="27">
        <v>42.718000000000004</v>
      </c>
      <c r="F6" s="27">
        <f t="shared" si="0"/>
        <v>170.87200000000001</v>
      </c>
      <c r="G6" s="26">
        <v>4</v>
      </c>
      <c r="H6" s="33">
        <v>49</v>
      </c>
      <c r="I6" s="29">
        <f t="shared" si="1"/>
        <v>196</v>
      </c>
      <c r="J6" s="29"/>
      <c r="K6" s="30">
        <f>I6-F6</f>
        <v>25.127999999999986</v>
      </c>
      <c r="L6" s="31">
        <f t="shared" si="3"/>
        <v>51.207999999999984</v>
      </c>
      <c r="M6" s="32" t="s">
        <v>148</v>
      </c>
      <c r="N6" s="69" t="s">
        <v>149</v>
      </c>
      <c r="O6" s="70"/>
      <c r="P6" s="70"/>
      <c r="Q6" s="70"/>
    </row>
    <row r="7" spans="1:17" ht="16.5" customHeight="1" x14ac:dyDescent="0.25">
      <c r="A7" s="24">
        <v>43528</v>
      </c>
      <c r="B7" s="26" t="s">
        <v>66</v>
      </c>
      <c r="C7" s="25" t="s">
        <v>63</v>
      </c>
      <c r="D7" s="26" t="s">
        <v>67</v>
      </c>
      <c r="E7" s="27">
        <v>40</v>
      </c>
      <c r="F7" s="27">
        <f t="shared" si="0"/>
        <v>40</v>
      </c>
      <c r="G7" s="26">
        <v>1</v>
      </c>
      <c r="H7" s="33">
        <v>49.9</v>
      </c>
      <c r="I7" s="29">
        <f t="shared" si="1"/>
        <v>49.9</v>
      </c>
      <c r="J7" s="29"/>
      <c r="K7" s="30">
        <f>I7-F7</f>
        <v>9.8999999999999986</v>
      </c>
      <c r="L7" s="31">
        <f t="shared" si="3"/>
        <v>61.107999999999983</v>
      </c>
      <c r="M7" s="32" t="s">
        <v>150</v>
      </c>
    </row>
    <row r="8" spans="1:17" x14ac:dyDescent="0.25">
      <c r="A8" s="24">
        <v>43529</v>
      </c>
      <c r="B8" s="26" t="s">
        <v>66</v>
      </c>
      <c r="C8" s="25" t="s">
        <v>63</v>
      </c>
      <c r="D8" s="26" t="s">
        <v>67</v>
      </c>
      <c r="E8" s="27">
        <v>40</v>
      </c>
      <c r="F8" s="27">
        <f t="shared" si="0"/>
        <v>40</v>
      </c>
      <c r="G8" s="26">
        <v>1</v>
      </c>
      <c r="H8" s="33">
        <v>49.9</v>
      </c>
      <c r="I8" s="29">
        <f t="shared" si="1"/>
        <v>49.9</v>
      </c>
      <c r="J8" s="29"/>
      <c r="K8" s="30">
        <f t="shared" si="2"/>
        <v>9.8999999999999986</v>
      </c>
      <c r="L8" s="31">
        <f t="shared" si="3"/>
        <v>71.007999999999981</v>
      </c>
      <c r="M8" s="32" t="s">
        <v>151</v>
      </c>
    </row>
    <row r="9" spans="1:17" x14ac:dyDescent="0.25">
      <c r="A9" s="24">
        <v>43529</v>
      </c>
      <c r="B9" s="26" t="s">
        <v>37</v>
      </c>
      <c r="C9" s="25" t="s">
        <v>38</v>
      </c>
      <c r="D9" s="26" t="s">
        <v>13</v>
      </c>
      <c r="E9" s="27">
        <v>3</v>
      </c>
      <c r="F9" s="27">
        <f t="shared" si="0"/>
        <v>3</v>
      </c>
      <c r="G9" s="26">
        <v>1</v>
      </c>
      <c r="H9" s="33">
        <v>10</v>
      </c>
      <c r="I9" s="29">
        <f t="shared" si="1"/>
        <v>10</v>
      </c>
      <c r="J9" s="29"/>
      <c r="K9" s="30">
        <f t="shared" si="2"/>
        <v>7</v>
      </c>
      <c r="L9" s="31">
        <f t="shared" si="3"/>
        <v>78.007999999999981</v>
      </c>
      <c r="M9" s="32" t="s">
        <v>152</v>
      </c>
    </row>
    <row r="10" spans="1:17" x14ac:dyDescent="0.25">
      <c r="A10" s="24">
        <v>43529</v>
      </c>
      <c r="B10" s="36" t="s">
        <v>27</v>
      </c>
      <c r="C10" s="25" t="s">
        <v>28</v>
      </c>
      <c r="D10" s="26" t="s">
        <v>13</v>
      </c>
      <c r="E10" s="27">
        <v>16.829999999999998</v>
      </c>
      <c r="F10" s="27">
        <f t="shared" si="0"/>
        <v>16.829999999999998</v>
      </c>
      <c r="G10" s="26">
        <v>1</v>
      </c>
      <c r="H10" s="33">
        <v>35</v>
      </c>
      <c r="I10" s="29">
        <f t="shared" si="1"/>
        <v>35</v>
      </c>
      <c r="J10" s="29"/>
      <c r="K10" s="30">
        <f t="shared" si="2"/>
        <v>18.170000000000002</v>
      </c>
      <c r="L10" s="31">
        <f t="shared" si="3"/>
        <v>96.177999999999983</v>
      </c>
      <c r="M10" s="32" t="s">
        <v>153</v>
      </c>
    </row>
    <row r="11" spans="1:17" x14ac:dyDescent="0.25">
      <c r="A11" s="24">
        <v>43529</v>
      </c>
      <c r="B11" s="71" t="s">
        <v>154</v>
      </c>
      <c r="C11" s="25" t="s">
        <v>63</v>
      </c>
      <c r="D11" s="26" t="s">
        <v>70</v>
      </c>
      <c r="E11" s="27">
        <v>31.2</v>
      </c>
      <c r="F11" s="27">
        <f t="shared" si="0"/>
        <v>31.2</v>
      </c>
      <c r="G11" s="26">
        <v>1</v>
      </c>
      <c r="H11" s="33">
        <v>39</v>
      </c>
      <c r="I11" s="29">
        <f t="shared" si="1"/>
        <v>39</v>
      </c>
      <c r="J11" s="29"/>
      <c r="K11" s="30">
        <f t="shared" si="2"/>
        <v>7.8000000000000007</v>
      </c>
      <c r="L11" s="31">
        <f t="shared" si="3"/>
        <v>103.97799999999998</v>
      </c>
      <c r="M11" s="32" t="s">
        <v>155</v>
      </c>
    </row>
    <row r="12" spans="1:17" x14ac:dyDescent="0.25">
      <c r="A12" s="24">
        <v>43530</v>
      </c>
      <c r="B12" s="26" t="s">
        <v>128</v>
      </c>
      <c r="C12" s="25" t="s">
        <v>63</v>
      </c>
      <c r="D12" s="26" t="s">
        <v>60</v>
      </c>
      <c r="E12" s="27">
        <v>24.5</v>
      </c>
      <c r="F12" s="27">
        <f t="shared" si="0"/>
        <v>24.5</v>
      </c>
      <c r="G12" s="26">
        <v>1</v>
      </c>
      <c r="H12" s="33">
        <v>35</v>
      </c>
      <c r="I12" s="29">
        <f t="shared" si="1"/>
        <v>35</v>
      </c>
      <c r="J12" s="29"/>
      <c r="K12" s="30">
        <f t="shared" si="2"/>
        <v>10.5</v>
      </c>
      <c r="L12" s="31">
        <f t="shared" si="3"/>
        <v>114.47799999999998</v>
      </c>
      <c r="M12" s="32" t="s">
        <v>156</v>
      </c>
    </row>
    <row r="13" spans="1:17" x14ac:dyDescent="0.25">
      <c r="A13" s="24">
        <v>43531</v>
      </c>
      <c r="B13" s="36" t="s">
        <v>84</v>
      </c>
      <c r="C13" s="25" t="s">
        <v>41</v>
      </c>
      <c r="D13" s="26" t="s">
        <v>70</v>
      </c>
      <c r="E13" s="27">
        <v>16</v>
      </c>
      <c r="F13" s="27">
        <f t="shared" si="0"/>
        <v>16</v>
      </c>
      <c r="G13" s="26">
        <v>1</v>
      </c>
      <c r="H13" s="33">
        <v>20</v>
      </c>
      <c r="I13" s="29">
        <f t="shared" si="1"/>
        <v>20</v>
      </c>
      <c r="J13" s="29"/>
      <c r="K13" s="30">
        <f t="shared" si="2"/>
        <v>4</v>
      </c>
      <c r="L13" s="31">
        <f t="shared" si="3"/>
        <v>118.47799999999998</v>
      </c>
      <c r="M13" s="32" t="s">
        <v>157</v>
      </c>
    </row>
    <row r="14" spans="1:17" x14ac:dyDescent="0.25">
      <c r="A14" s="24">
        <v>43531</v>
      </c>
      <c r="B14" s="36" t="s">
        <v>87</v>
      </c>
      <c r="C14" s="25" t="s">
        <v>41</v>
      </c>
      <c r="D14" s="26" t="s">
        <v>88</v>
      </c>
      <c r="E14" s="27">
        <v>5.6</v>
      </c>
      <c r="F14" s="27">
        <f t="shared" si="0"/>
        <v>5.6</v>
      </c>
      <c r="G14" s="26">
        <v>1</v>
      </c>
      <c r="H14" s="33">
        <v>8</v>
      </c>
      <c r="I14" s="29">
        <f t="shared" si="1"/>
        <v>8</v>
      </c>
      <c r="J14" s="29"/>
      <c r="K14" s="30">
        <f t="shared" si="2"/>
        <v>2.4000000000000004</v>
      </c>
      <c r="L14" s="31">
        <f t="shared" si="3"/>
        <v>120.87799999999999</v>
      </c>
      <c r="M14" s="32" t="s">
        <v>157</v>
      </c>
    </row>
    <row r="15" spans="1:17" x14ac:dyDescent="0.25">
      <c r="A15" s="24">
        <v>43532</v>
      </c>
      <c r="B15" s="36" t="s">
        <v>87</v>
      </c>
      <c r="C15" s="25" t="s">
        <v>41</v>
      </c>
      <c r="D15" s="26" t="s">
        <v>88</v>
      </c>
      <c r="E15" s="27">
        <v>5.6</v>
      </c>
      <c r="F15" s="27">
        <f t="shared" si="0"/>
        <v>5.6</v>
      </c>
      <c r="G15" s="26">
        <v>1</v>
      </c>
      <c r="H15" s="33">
        <v>7.2</v>
      </c>
      <c r="I15" s="29">
        <f t="shared" si="1"/>
        <v>7.2</v>
      </c>
      <c r="J15" s="29"/>
      <c r="K15" s="30">
        <f t="shared" si="2"/>
        <v>1.6000000000000005</v>
      </c>
      <c r="L15" s="31">
        <f t="shared" si="3"/>
        <v>122.47799999999998</v>
      </c>
      <c r="M15" s="32" t="s">
        <v>158</v>
      </c>
      <c r="N15" s="69" t="s">
        <v>159</v>
      </c>
      <c r="O15" s="70"/>
      <c r="P15" s="35"/>
      <c r="Q15" s="35"/>
    </row>
    <row r="16" spans="1:17" x14ac:dyDescent="0.25">
      <c r="A16" s="37">
        <v>43535</v>
      </c>
      <c r="B16" s="36" t="s">
        <v>160</v>
      </c>
      <c r="C16" s="25" t="s">
        <v>161</v>
      </c>
      <c r="D16" s="26" t="s">
        <v>13</v>
      </c>
      <c r="E16" s="27">
        <v>1.1499999999999999</v>
      </c>
      <c r="F16" s="27">
        <f>E16*G16</f>
        <v>1.1499999999999999</v>
      </c>
      <c r="G16" s="26">
        <v>1</v>
      </c>
      <c r="H16" s="33">
        <v>5</v>
      </c>
      <c r="I16" s="29">
        <f t="shared" si="1"/>
        <v>5</v>
      </c>
      <c r="J16" s="29"/>
      <c r="K16" s="30">
        <f t="shared" si="2"/>
        <v>3.85</v>
      </c>
      <c r="L16" s="31">
        <f t="shared" si="3"/>
        <v>126.32799999999997</v>
      </c>
      <c r="M16" s="32" t="s">
        <v>162</v>
      </c>
      <c r="N16" s="34"/>
      <c r="O16" s="35"/>
      <c r="P16" s="35"/>
      <c r="Q16" s="35"/>
    </row>
    <row r="17" spans="1:13" x14ac:dyDescent="0.25">
      <c r="A17" s="37">
        <v>43536</v>
      </c>
      <c r="B17" s="36" t="s">
        <v>87</v>
      </c>
      <c r="C17" s="25" t="s">
        <v>41</v>
      </c>
      <c r="D17" s="26" t="s">
        <v>88</v>
      </c>
      <c r="E17" s="27">
        <v>5.6</v>
      </c>
      <c r="F17" s="27">
        <f t="shared" si="0"/>
        <v>11.2</v>
      </c>
      <c r="G17" s="26">
        <v>2</v>
      </c>
      <c r="H17" s="33">
        <v>8</v>
      </c>
      <c r="I17" s="29">
        <f>H17*G17</f>
        <v>16</v>
      </c>
      <c r="J17" s="29"/>
      <c r="K17" s="30">
        <f t="shared" ref="K17:K27" si="4">I17-F17</f>
        <v>4.8000000000000007</v>
      </c>
      <c r="L17" s="31">
        <f t="shared" ref="L17:L27" si="5">L16+K17</f>
        <v>131.12799999999999</v>
      </c>
      <c r="M17" s="32" t="s">
        <v>163</v>
      </c>
    </row>
    <row r="18" spans="1:13" x14ac:dyDescent="0.25">
      <c r="A18" s="37">
        <v>43536</v>
      </c>
      <c r="B18" s="36" t="s">
        <v>51</v>
      </c>
      <c r="C18" s="25" t="s">
        <v>52</v>
      </c>
      <c r="D18" s="26" t="s">
        <v>13</v>
      </c>
      <c r="E18" s="27">
        <v>3.96</v>
      </c>
      <c r="F18" s="27">
        <f t="shared" si="0"/>
        <v>3.96</v>
      </c>
      <c r="G18" s="26">
        <v>1</v>
      </c>
      <c r="H18" s="33">
        <v>15</v>
      </c>
      <c r="I18" s="29">
        <f t="shared" si="1"/>
        <v>15</v>
      </c>
      <c r="J18" s="29"/>
      <c r="K18" s="30">
        <f t="shared" si="4"/>
        <v>11.04</v>
      </c>
      <c r="L18" s="31">
        <f t="shared" si="5"/>
        <v>142.16799999999998</v>
      </c>
      <c r="M18" s="32" t="s">
        <v>164</v>
      </c>
    </row>
    <row r="19" spans="1:13" x14ac:dyDescent="0.25">
      <c r="A19" s="37">
        <v>43538</v>
      </c>
      <c r="B19" s="36" t="s">
        <v>27</v>
      </c>
      <c r="C19" s="25" t="s">
        <v>28</v>
      </c>
      <c r="D19" s="26" t="s">
        <v>13</v>
      </c>
      <c r="E19" s="27">
        <v>16.829999999999998</v>
      </c>
      <c r="F19" s="27">
        <f t="shared" ref="F19:F25" si="6">E19*G19</f>
        <v>16.829999999999998</v>
      </c>
      <c r="G19" s="26">
        <v>1</v>
      </c>
      <c r="H19" s="33">
        <v>35</v>
      </c>
      <c r="I19" s="29">
        <f t="shared" ref="I19:I25" si="7">H19*G19</f>
        <v>35</v>
      </c>
      <c r="J19" s="29"/>
      <c r="K19" s="30">
        <f t="shared" si="4"/>
        <v>18.170000000000002</v>
      </c>
      <c r="L19" s="31">
        <f t="shared" si="5"/>
        <v>160.33799999999997</v>
      </c>
      <c r="M19" s="32" t="s">
        <v>165</v>
      </c>
    </row>
    <row r="20" spans="1:13" x14ac:dyDescent="0.25">
      <c r="A20" s="37">
        <v>43538</v>
      </c>
      <c r="B20" s="36" t="s">
        <v>30</v>
      </c>
      <c r="C20" s="25" t="s">
        <v>31</v>
      </c>
      <c r="D20" s="26" t="s">
        <v>13</v>
      </c>
      <c r="E20" s="27">
        <v>42.718000000000004</v>
      </c>
      <c r="F20" s="27">
        <f t="shared" si="6"/>
        <v>42.718000000000004</v>
      </c>
      <c r="G20" s="26">
        <v>1</v>
      </c>
      <c r="H20" s="33">
        <v>70</v>
      </c>
      <c r="I20" s="29">
        <f t="shared" si="7"/>
        <v>70</v>
      </c>
      <c r="J20" s="29"/>
      <c r="K20" s="30">
        <f t="shared" si="4"/>
        <v>27.281999999999996</v>
      </c>
      <c r="L20" s="31">
        <f t="shared" si="5"/>
        <v>187.61999999999995</v>
      </c>
      <c r="M20" s="32" t="s">
        <v>166</v>
      </c>
    </row>
    <row r="21" spans="1:13" x14ac:dyDescent="0.25">
      <c r="A21" s="37">
        <v>43540</v>
      </c>
      <c r="B21" s="36" t="s">
        <v>44</v>
      </c>
      <c r="C21" s="25" t="s">
        <v>28</v>
      </c>
      <c r="D21" s="26" t="s">
        <v>13</v>
      </c>
      <c r="E21" s="27">
        <v>4.1900000000000004</v>
      </c>
      <c r="F21" s="27">
        <f t="shared" si="6"/>
        <v>4.1900000000000004</v>
      </c>
      <c r="G21" s="26">
        <v>1</v>
      </c>
      <c r="H21" s="33">
        <v>10</v>
      </c>
      <c r="I21" s="29">
        <f t="shared" si="7"/>
        <v>10</v>
      </c>
      <c r="J21" s="29"/>
      <c r="K21" s="30">
        <f t="shared" si="4"/>
        <v>5.81</v>
      </c>
      <c r="L21" s="31">
        <f t="shared" si="5"/>
        <v>193.42999999999995</v>
      </c>
      <c r="M21" s="32" t="s">
        <v>167</v>
      </c>
    </row>
    <row r="22" spans="1:13" x14ac:dyDescent="0.25">
      <c r="A22" s="37">
        <v>43545</v>
      </c>
      <c r="B22" s="26" t="s">
        <v>37</v>
      </c>
      <c r="C22" s="25" t="s">
        <v>38</v>
      </c>
      <c r="D22" s="26" t="s">
        <v>13</v>
      </c>
      <c r="E22" s="27">
        <v>3</v>
      </c>
      <c r="F22" s="27">
        <f t="shared" si="6"/>
        <v>3</v>
      </c>
      <c r="G22" s="26">
        <v>1</v>
      </c>
      <c r="H22" s="33">
        <v>10</v>
      </c>
      <c r="I22" s="29">
        <f t="shared" si="7"/>
        <v>10</v>
      </c>
      <c r="J22" s="29"/>
      <c r="K22" s="30">
        <f t="shared" si="4"/>
        <v>7</v>
      </c>
      <c r="L22" s="31">
        <f t="shared" si="5"/>
        <v>200.42999999999995</v>
      </c>
      <c r="M22" s="32" t="s">
        <v>168</v>
      </c>
    </row>
    <row r="23" spans="1:13" x14ac:dyDescent="0.25">
      <c r="A23" s="37">
        <v>43550</v>
      </c>
      <c r="B23" s="36" t="s">
        <v>27</v>
      </c>
      <c r="C23" s="25" t="s">
        <v>28</v>
      </c>
      <c r="D23" s="26" t="s">
        <v>13</v>
      </c>
      <c r="E23" s="27">
        <v>16.829999999999998</v>
      </c>
      <c r="F23" s="27">
        <f t="shared" si="6"/>
        <v>33.659999999999997</v>
      </c>
      <c r="G23" s="26">
        <v>2</v>
      </c>
      <c r="H23" s="33">
        <v>35</v>
      </c>
      <c r="I23" s="29">
        <f t="shared" si="7"/>
        <v>70</v>
      </c>
      <c r="J23" s="29"/>
      <c r="K23" s="30">
        <f t="shared" si="4"/>
        <v>36.340000000000003</v>
      </c>
      <c r="L23" s="31">
        <f t="shared" si="5"/>
        <v>236.76999999999995</v>
      </c>
      <c r="M23" s="32" t="s">
        <v>169</v>
      </c>
    </row>
    <row r="24" spans="1:13" x14ac:dyDescent="0.25">
      <c r="A24" s="37">
        <v>43552</v>
      </c>
      <c r="B24" s="26" t="s">
        <v>37</v>
      </c>
      <c r="C24" s="25" t="s">
        <v>38</v>
      </c>
      <c r="D24" s="26" t="s">
        <v>13</v>
      </c>
      <c r="E24" s="27">
        <v>3</v>
      </c>
      <c r="F24" s="27">
        <f t="shared" si="6"/>
        <v>3</v>
      </c>
      <c r="G24" s="26">
        <v>1</v>
      </c>
      <c r="H24" s="33">
        <v>10</v>
      </c>
      <c r="I24" s="29">
        <f t="shared" si="7"/>
        <v>10</v>
      </c>
      <c r="J24" s="29"/>
      <c r="K24" s="30">
        <f t="shared" si="4"/>
        <v>7</v>
      </c>
      <c r="L24" s="31">
        <f t="shared" si="5"/>
        <v>243.76999999999995</v>
      </c>
      <c r="M24" s="32" t="s">
        <v>170</v>
      </c>
    </row>
    <row r="25" spans="1:13" x14ac:dyDescent="0.25">
      <c r="A25" s="37">
        <v>43552</v>
      </c>
      <c r="B25" s="36" t="s">
        <v>44</v>
      </c>
      <c r="C25" s="25" t="s">
        <v>28</v>
      </c>
      <c r="D25" s="26" t="s">
        <v>13</v>
      </c>
      <c r="E25" s="27">
        <v>4.1900000000000004</v>
      </c>
      <c r="F25" s="27">
        <f t="shared" si="6"/>
        <v>4.1900000000000004</v>
      </c>
      <c r="G25" s="26">
        <v>1</v>
      </c>
      <c r="H25" s="33">
        <v>10</v>
      </c>
      <c r="I25" s="29">
        <f t="shared" si="7"/>
        <v>10</v>
      </c>
      <c r="J25" s="29"/>
      <c r="K25" s="30">
        <f t="shared" si="4"/>
        <v>5.81</v>
      </c>
      <c r="L25" s="31">
        <f t="shared" si="5"/>
        <v>249.57999999999996</v>
      </c>
      <c r="M25" s="32" t="s">
        <v>171</v>
      </c>
    </row>
    <row r="26" spans="1:13" x14ac:dyDescent="0.25">
      <c r="A26" s="37">
        <v>43553</v>
      </c>
      <c r="B26" s="36" t="s">
        <v>44</v>
      </c>
      <c r="C26" s="25" t="s">
        <v>28</v>
      </c>
      <c r="D26" s="26" t="s">
        <v>13</v>
      </c>
      <c r="E26" s="27">
        <v>4.1900000000000004</v>
      </c>
      <c r="F26" s="27">
        <f>E26*G26</f>
        <v>4.1900000000000004</v>
      </c>
      <c r="G26" s="26">
        <v>1</v>
      </c>
      <c r="H26" s="33">
        <v>10</v>
      </c>
      <c r="I26" s="29">
        <f>H26*G26</f>
        <v>10</v>
      </c>
      <c r="J26" s="29"/>
      <c r="K26" s="30">
        <f t="shared" si="4"/>
        <v>5.81</v>
      </c>
      <c r="L26" s="31">
        <f t="shared" si="5"/>
        <v>255.38999999999996</v>
      </c>
      <c r="M26" s="32" t="s">
        <v>172</v>
      </c>
    </row>
    <row r="27" spans="1:13" x14ac:dyDescent="0.25">
      <c r="A27" s="37">
        <v>43738</v>
      </c>
      <c r="B27" s="36" t="s">
        <v>46</v>
      </c>
      <c r="C27" s="25" t="s">
        <v>28</v>
      </c>
      <c r="D27" s="26" t="s">
        <v>13</v>
      </c>
      <c r="E27" s="27">
        <v>4.1900000000000004</v>
      </c>
      <c r="F27" s="27">
        <f>E27*G27</f>
        <v>4.1900000000000004</v>
      </c>
      <c r="G27" s="26">
        <v>1</v>
      </c>
      <c r="H27" s="33">
        <v>10</v>
      </c>
      <c r="I27" s="29">
        <f>H27*G27</f>
        <v>10</v>
      </c>
      <c r="J27" s="29"/>
      <c r="K27" s="30">
        <f t="shared" si="4"/>
        <v>5.81</v>
      </c>
      <c r="L27" s="31">
        <f t="shared" si="5"/>
        <v>261.19999999999993</v>
      </c>
      <c r="M27" s="32" t="s">
        <v>173</v>
      </c>
    </row>
    <row r="28" spans="1:13" s="48" customFormat="1" ht="18.75" customHeight="1" x14ac:dyDescent="0.25">
      <c r="A28" s="38"/>
      <c r="B28" s="39" t="s">
        <v>16</v>
      </c>
      <c r="C28" s="40"/>
      <c r="D28" s="41"/>
      <c r="E28" s="42"/>
      <c r="F28" s="43">
        <f>SUBTOTAL(9,F4:F27)</f>
        <v>509.8</v>
      </c>
      <c r="G28" s="44">
        <f>SUBTOTAL(9,G4:G27)</f>
        <v>30</v>
      </c>
      <c r="H28" s="45"/>
      <c r="I28" s="43">
        <f>SUBTOTAL(9,I4:I27)</f>
        <v>771</v>
      </c>
      <c r="J28" s="46">
        <f>SUBTOTAL(9,J4:J27)</f>
        <v>4.8</v>
      </c>
      <c r="K28" s="46">
        <f>SUBTOTAL(9,K4:K27)</f>
        <v>261.19999999999993</v>
      </c>
      <c r="L28" s="47"/>
    </row>
    <row r="29" spans="1:13" x14ac:dyDescent="0.25">
      <c r="A29" s="2"/>
      <c r="B29" s="2"/>
      <c r="D29" s="49"/>
      <c r="E29" s="5"/>
      <c r="F29" s="5"/>
      <c r="G29" s="6"/>
      <c r="H29" s="7"/>
      <c r="I29" s="13"/>
      <c r="J29" s="14"/>
      <c r="K29" s="10"/>
      <c r="L29" s="11"/>
    </row>
    <row r="30" spans="1:13" x14ac:dyDescent="0.25">
      <c r="A30" s="2"/>
      <c r="B30" s="2"/>
      <c r="D30" s="49"/>
      <c r="E30" s="5"/>
      <c r="F30" s="5"/>
      <c r="G30" s="6"/>
      <c r="H30" s="7"/>
      <c r="I30" s="13"/>
      <c r="J30" s="14"/>
      <c r="K30" s="10"/>
      <c r="L30" s="11"/>
    </row>
    <row r="31" spans="1:13" s="50" customFormat="1" ht="18" customHeight="1" x14ac:dyDescent="0.25">
      <c r="B31" s="12"/>
      <c r="C31" s="51"/>
      <c r="D31" s="12"/>
      <c r="E31" s="52"/>
      <c r="F31" s="52"/>
      <c r="G31" s="52"/>
      <c r="H31" s="52"/>
      <c r="I31" s="52"/>
    </row>
    <row r="32" spans="1:13" x14ac:dyDescent="0.25">
      <c r="B32" s="53" t="s">
        <v>13</v>
      </c>
      <c r="C32" s="54"/>
      <c r="D32" s="55"/>
    </row>
    <row r="33" spans="1:18" s="56" customFormat="1" x14ac:dyDescent="0.25">
      <c r="A33" s="12"/>
      <c r="B33" s="57" t="s">
        <v>17</v>
      </c>
      <c r="C33" s="58" t="s">
        <v>18</v>
      </c>
      <c r="D33" s="59" t="s">
        <v>19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 s="56" customFormat="1" x14ac:dyDescent="0.25">
      <c r="A34" s="12"/>
      <c r="B34" s="60" t="s">
        <v>174</v>
      </c>
      <c r="C34" s="61">
        <v>9</v>
      </c>
      <c r="D34" s="62">
        <v>30</v>
      </c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6" customFormat="1" x14ac:dyDescent="0.25">
      <c r="A35" s="12"/>
      <c r="B35" s="60" t="s">
        <v>175</v>
      </c>
      <c r="C35" s="61">
        <v>11.88</v>
      </c>
      <c r="D35" s="62">
        <v>45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6" customFormat="1" x14ac:dyDescent="0.25">
      <c r="A36" s="12"/>
      <c r="B36" s="60" t="s">
        <v>176</v>
      </c>
      <c r="C36" s="61">
        <v>213.59</v>
      </c>
      <c r="D36" s="62">
        <v>266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0" t="s">
        <v>177</v>
      </c>
      <c r="C37" s="61">
        <v>1.1499999999999999</v>
      </c>
      <c r="D37" s="62">
        <v>5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6" customFormat="1" x14ac:dyDescent="0.25">
      <c r="A38" s="12"/>
      <c r="B38" s="60" t="s">
        <v>178</v>
      </c>
      <c r="C38" s="61">
        <v>67.319999999999993</v>
      </c>
      <c r="D38" s="62">
        <v>140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6" customFormat="1" x14ac:dyDescent="0.25">
      <c r="A39" s="12"/>
      <c r="B39" s="60" t="s">
        <v>179</v>
      </c>
      <c r="C39" s="61">
        <v>16.760000000000002</v>
      </c>
      <c r="D39" s="62">
        <v>40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6" customFormat="1" x14ac:dyDescent="0.25">
      <c r="A40" s="12"/>
      <c r="B40" s="63" t="s">
        <v>16</v>
      </c>
      <c r="C40" s="64">
        <f>SUM(C34:C39)</f>
        <v>319.7</v>
      </c>
      <c r="D40" s="65">
        <f>SUM(D34:D39)</f>
        <v>526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12"/>
      <c r="C41" s="51"/>
      <c r="D41" s="12"/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53" t="s">
        <v>23</v>
      </c>
      <c r="C42" s="54"/>
      <c r="D42" s="55"/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57" t="s">
        <v>17</v>
      </c>
      <c r="C43" s="58" t="s">
        <v>18</v>
      </c>
      <c r="D43" s="59" t="s">
        <v>19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0" t="s">
        <v>144</v>
      </c>
      <c r="C44" s="66">
        <v>32</v>
      </c>
      <c r="D44" s="62">
        <v>40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95</v>
      </c>
      <c r="C45" s="66">
        <v>31.2</v>
      </c>
      <c r="D45" s="62">
        <v>39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3" t="s">
        <v>16</v>
      </c>
      <c r="C46" s="64">
        <f>SUM(C44:C45)</f>
        <v>63.2</v>
      </c>
      <c r="D46" s="65">
        <f>SUM(D44:D45)</f>
        <v>79</v>
      </c>
      <c r="J46" s="12"/>
      <c r="K46" s="12"/>
      <c r="L46" s="12"/>
      <c r="M46" s="12"/>
      <c r="N46" s="12"/>
      <c r="O46" s="12"/>
      <c r="P46" s="12"/>
      <c r="Q46" s="12"/>
      <c r="R46" s="12"/>
    </row>
    <row r="49" spans="1:18" s="56" customFormat="1" x14ac:dyDescent="0.25">
      <c r="A49" s="12"/>
      <c r="B49" s="53"/>
      <c r="C49" s="54"/>
      <c r="D49" s="55"/>
      <c r="J49" s="12"/>
      <c r="K49" s="12"/>
      <c r="L49" s="12"/>
      <c r="M49" s="12"/>
      <c r="N49" s="12"/>
      <c r="O49" s="12"/>
      <c r="P49" s="12"/>
      <c r="Q49" s="12"/>
      <c r="R49" s="12"/>
    </row>
    <row r="50" spans="1:18" x14ac:dyDescent="0.25">
      <c r="B50" s="53" t="s">
        <v>14</v>
      </c>
      <c r="C50" s="54"/>
      <c r="D50" s="55"/>
    </row>
    <row r="51" spans="1:18" x14ac:dyDescent="0.25">
      <c r="B51" s="57" t="s">
        <v>17</v>
      </c>
      <c r="C51" s="58" t="s">
        <v>18</v>
      </c>
      <c r="D51" s="59" t="s">
        <v>19</v>
      </c>
    </row>
    <row r="52" spans="1:18" x14ac:dyDescent="0.25">
      <c r="B52" s="60" t="s">
        <v>25</v>
      </c>
      <c r="C52" s="61">
        <v>80</v>
      </c>
      <c r="D52" s="62">
        <v>99.8</v>
      </c>
    </row>
    <row r="53" spans="1:18" x14ac:dyDescent="0.25">
      <c r="B53" s="63" t="s">
        <v>16</v>
      </c>
      <c r="C53" s="64">
        <f>SUBTOTAL(9,C52)</f>
        <v>80</v>
      </c>
      <c r="D53" s="65">
        <f>SUBTOTAL(9,D52)</f>
        <v>99.8</v>
      </c>
    </row>
    <row r="56" spans="1:18" s="56" customFormat="1" x14ac:dyDescent="0.25">
      <c r="A56" s="12"/>
      <c r="B56" s="53" t="s">
        <v>101</v>
      </c>
      <c r="C56" s="54"/>
      <c r="D56" s="55"/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57" t="s">
        <v>17</v>
      </c>
      <c r="C57" s="58" t="s">
        <v>18</v>
      </c>
      <c r="D57" s="59" t="s">
        <v>19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60" t="s">
        <v>95</v>
      </c>
      <c r="C58" s="61">
        <v>24.5</v>
      </c>
      <c r="D58" s="62">
        <v>35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6" customFormat="1" x14ac:dyDescent="0.25">
      <c r="A59" s="12"/>
      <c r="B59" s="63" t="s">
        <v>16</v>
      </c>
      <c r="C59" s="64">
        <f>SUM(C58:C58)</f>
        <v>24.5</v>
      </c>
      <c r="D59" s="65">
        <f>SUM(D58:D58)</f>
        <v>35</v>
      </c>
      <c r="J59" s="12"/>
      <c r="K59" s="12"/>
      <c r="L59" s="12"/>
      <c r="M59" s="12"/>
      <c r="N59" s="12"/>
      <c r="O59" s="12"/>
      <c r="P59" s="12"/>
      <c r="Q59" s="12"/>
      <c r="R59" s="12"/>
    </row>
    <row r="62" spans="1:18" x14ac:dyDescent="0.25">
      <c r="B62" s="53" t="s">
        <v>99</v>
      </c>
      <c r="C62" s="54"/>
      <c r="D62" s="55"/>
    </row>
    <row r="63" spans="1:18" x14ac:dyDescent="0.25">
      <c r="B63" s="57" t="s">
        <v>17</v>
      </c>
      <c r="C63" s="58" t="s">
        <v>18</v>
      </c>
      <c r="D63" s="59" t="s">
        <v>19</v>
      </c>
    </row>
    <row r="64" spans="1:18" x14ac:dyDescent="0.25">
      <c r="B64" s="60" t="s">
        <v>180</v>
      </c>
      <c r="C64" s="61">
        <v>22.4</v>
      </c>
      <c r="D64" s="62">
        <v>31.2</v>
      </c>
    </row>
    <row r="65" spans="2:4" x14ac:dyDescent="0.25">
      <c r="B65" s="63" t="s">
        <v>16</v>
      </c>
      <c r="C65" s="64">
        <f>SUM(C64:C64)</f>
        <v>22.4</v>
      </c>
      <c r="D65" s="65">
        <f>SUM(D64:D64)</f>
        <v>31.2</v>
      </c>
    </row>
    <row r="81" spans="2:2" x14ac:dyDescent="0.25">
      <c r="B81" s="12">
        <v>1</v>
      </c>
    </row>
  </sheetData>
  <autoFilter ref="A3:L27" xr:uid="{00000000-0009-0000-0000-000002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85"/>
  <sheetViews>
    <sheetView topLeftCell="A40" workbookViewId="0">
      <selection activeCell="B6" sqref="B6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181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43556</v>
      </c>
      <c r="B4" s="68" t="s">
        <v>104</v>
      </c>
      <c r="C4" s="25" t="s">
        <v>41</v>
      </c>
      <c r="D4" s="26" t="s">
        <v>60</v>
      </c>
      <c r="E4" s="27">
        <v>17.5</v>
      </c>
      <c r="F4" s="27">
        <f t="shared" ref="F4:F33" si="0">E4*G4</f>
        <v>17.5</v>
      </c>
      <c r="G4" s="26">
        <v>1</v>
      </c>
      <c r="H4" s="28">
        <v>25</v>
      </c>
      <c r="I4" s="29">
        <f t="shared" ref="I4:I34" si="1">H4*G4</f>
        <v>25</v>
      </c>
      <c r="J4" s="29">
        <v>4.8</v>
      </c>
      <c r="K4" s="30">
        <f t="shared" ref="K4:K34" si="2">I4-F4</f>
        <v>7.5</v>
      </c>
      <c r="L4" s="31">
        <f>K4</f>
        <v>7.5</v>
      </c>
      <c r="M4" s="32" t="s">
        <v>182</v>
      </c>
    </row>
    <row r="5" spans="1:17" x14ac:dyDescent="0.25">
      <c r="A5" s="24">
        <v>43556</v>
      </c>
      <c r="B5" s="36" t="s">
        <v>34</v>
      </c>
      <c r="C5" s="25" t="s">
        <v>35</v>
      </c>
      <c r="D5" s="26" t="s">
        <v>13</v>
      </c>
      <c r="E5" s="27">
        <v>3.6</v>
      </c>
      <c r="F5" s="27">
        <f t="shared" si="0"/>
        <v>3.6</v>
      </c>
      <c r="G5" s="26">
        <v>1</v>
      </c>
      <c r="H5" s="33">
        <v>5</v>
      </c>
      <c r="I5" s="29">
        <f t="shared" si="1"/>
        <v>5</v>
      </c>
      <c r="J5" s="29"/>
      <c r="K5" s="30">
        <f t="shared" si="2"/>
        <v>1.4</v>
      </c>
      <c r="L5" s="31">
        <f t="shared" ref="L5:L34" si="3">L4+K5</f>
        <v>8.9</v>
      </c>
      <c r="M5" s="32" t="s">
        <v>183</v>
      </c>
      <c r="N5" s="34"/>
      <c r="O5" s="35"/>
    </row>
    <row r="6" spans="1:17" x14ac:dyDescent="0.25">
      <c r="A6" s="24">
        <v>43556</v>
      </c>
      <c r="B6" s="36" t="s">
        <v>84</v>
      </c>
      <c r="C6" s="25" t="s">
        <v>41</v>
      </c>
      <c r="D6" s="26" t="s">
        <v>70</v>
      </c>
      <c r="E6" s="27">
        <v>16</v>
      </c>
      <c r="F6" s="27">
        <f t="shared" si="0"/>
        <v>16</v>
      </c>
      <c r="G6" s="26">
        <v>1</v>
      </c>
      <c r="H6" s="33">
        <v>20</v>
      </c>
      <c r="I6" s="29">
        <f t="shared" si="1"/>
        <v>20</v>
      </c>
      <c r="J6" s="29"/>
      <c r="K6" s="30">
        <f t="shared" si="2"/>
        <v>4</v>
      </c>
      <c r="L6" s="31">
        <f t="shared" si="3"/>
        <v>12.9</v>
      </c>
      <c r="M6" s="32" t="s">
        <v>184</v>
      </c>
      <c r="N6" s="34"/>
      <c r="O6" s="35"/>
      <c r="P6" s="35"/>
      <c r="Q6" s="35"/>
    </row>
    <row r="7" spans="1:17" ht="16.5" customHeight="1" x14ac:dyDescent="0.25">
      <c r="A7" s="24">
        <v>43560</v>
      </c>
      <c r="B7" s="36" t="s">
        <v>79</v>
      </c>
      <c r="C7" s="25" t="s">
        <v>41</v>
      </c>
      <c r="D7" s="26" t="s">
        <v>70</v>
      </c>
      <c r="E7" s="27">
        <v>12</v>
      </c>
      <c r="F7" s="27">
        <f t="shared" si="0"/>
        <v>12</v>
      </c>
      <c r="G7" s="26">
        <v>1</v>
      </c>
      <c r="H7" s="33">
        <v>15</v>
      </c>
      <c r="I7" s="29">
        <f t="shared" si="1"/>
        <v>15</v>
      </c>
      <c r="J7" s="29"/>
      <c r="K7" s="30">
        <f t="shared" si="2"/>
        <v>3</v>
      </c>
      <c r="L7" s="31">
        <f t="shared" si="3"/>
        <v>15.9</v>
      </c>
      <c r="M7" s="32" t="s">
        <v>185</v>
      </c>
    </row>
    <row r="8" spans="1:17" x14ac:dyDescent="0.25">
      <c r="A8" s="24">
        <v>43560</v>
      </c>
      <c r="B8" s="26" t="s">
        <v>37</v>
      </c>
      <c r="C8" s="25" t="s">
        <v>38</v>
      </c>
      <c r="D8" s="26" t="s">
        <v>13</v>
      </c>
      <c r="E8" s="27">
        <v>3</v>
      </c>
      <c r="F8" s="27">
        <f t="shared" si="0"/>
        <v>3</v>
      </c>
      <c r="G8" s="26">
        <v>1</v>
      </c>
      <c r="H8" s="33">
        <v>10</v>
      </c>
      <c r="I8" s="29">
        <f t="shared" si="1"/>
        <v>10</v>
      </c>
      <c r="J8" s="29"/>
      <c r="K8" s="30">
        <f t="shared" si="2"/>
        <v>7</v>
      </c>
      <c r="L8" s="31">
        <f t="shared" si="3"/>
        <v>22.9</v>
      </c>
      <c r="M8" s="32" t="s">
        <v>185</v>
      </c>
    </row>
    <row r="9" spans="1:17" x14ac:dyDescent="0.25">
      <c r="A9" s="24">
        <v>43564</v>
      </c>
      <c r="B9" s="36" t="s">
        <v>27</v>
      </c>
      <c r="C9" s="25" t="s">
        <v>28</v>
      </c>
      <c r="D9" s="26" t="s">
        <v>13</v>
      </c>
      <c r="E9" s="27">
        <v>16.829999999999998</v>
      </c>
      <c r="F9" s="27">
        <f t="shared" si="0"/>
        <v>16.829999999999998</v>
      </c>
      <c r="G9" s="26">
        <v>1</v>
      </c>
      <c r="H9" s="33">
        <v>35</v>
      </c>
      <c r="I9" s="29">
        <f t="shared" si="1"/>
        <v>35</v>
      </c>
      <c r="J9" s="29"/>
      <c r="K9" s="30">
        <f t="shared" si="2"/>
        <v>18.170000000000002</v>
      </c>
      <c r="L9" s="31">
        <f t="shared" si="3"/>
        <v>41.07</v>
      </c>
      <c r="M9" s="32" t="s">
        <v>186</v>
      </c>
    </row>
    <row r="10" spans="1:17" x14ac:dyDescent="0.25">
      <c r="A10" s="24">
        <v>43565</v>
      </c>
      <c r="B10" s="36" t="s">
        <v>45</v>
      </c>
      <c r="C10" s="25" t="s">
        <v>28</v>
      </c>
      <c r="D10" s="26" t="s">
        <v>13</v>
      </c>
      <c r="E10" s="27">
        <v>4.1900000000000004</v>
      </c>
      <c r="F10" s="27">
        <f t="shared" si="0"/>
        <v>4.1900000000000004</v>
      </c>
      <c r="G10" s="26">
        <v>1</v>
      </c>
      <c r="H10" s="33">
        <v>10</v>
      </c>
      <c r="I10" s="29">
        <f t="shared" si="1"/>
        <v>10</v>
      </c>
      <c r="J10" s="29"/>
      <c r="K10" s="30">
        <f t="shared" si="2"/>
        <v>5.81</v>
      </c>
      <c r="L10" s="31">
        <f t="shared" si="3"/>
        <v>46.88</v>
      </c>
      <c r="M10" s="32" t="s">
        <v>187</v>
      </c>
    </row>
    <row r="11" spans="1:17" x14ac:dyDescent="0.25">
      <c r="A11" s="24">
        <v>43566</v>
      </c>
      <c r="B11" s="36" t="s">
        <v>44</v>
      </c>
      <c r="C11" s="25" t="s">
        <v>28</v>
      </c>
      <c r="D11" s="26" t="s">
        <v>13</v>
      </c>
      <c r="E11" s="27">
        <v>4.1900000000000004</v>
      </c>
      <c r="F11" s="27">
        <f t="shared" si="0"/>
        <v>4.1900000000000004</v>
      </c>
      <c r="G11" s="26">
        <v>1</v>
      </c>
      <c r="H11" s="33">
        <v>10</v>
      </c>
      <c r="I11" s="29">
        <f t="shared" si="1"/>
        <v>10</v>
      </c>
      <c r="J11" s="29"/>
      <c r="K11" s="30">
        <f t="shared" si="2"/>
        <v>5.81</v>
      </c>
      <c r="L11" s="31">
        <f t="shared" si="3"/>
        <v>52.690000000000005</v>
      </c>
      <c r="M11" s="32" t="s">
        <v>188</v>
      </c>
    </row>
    <row r="12" spans="1:17" x14ac:dyDescent="0.25">
      <c r="A12" s="24">
        <v>43566</v>
      </c>
      <c r="B12" s="26" t="s">
        <v>37</v>
      </c>
      <c r="C12" s="25" t="s">
        <v>38</v>
      </c>
      <c r="D12" s="26" t="s">
        <v>13</v>
      </c>
      <c r="E12" s="27">
        <v>3</v>
      </c>
      <c r="F12" s="27">
        <f t="shared" si="0"/>
        <v>3</v>
      </c>
      <c r="G12" s="26">
        <v>1</v>
      </c>
      <c r="H12" s="33">
        <v>10</v>
      </c>
      <c r="I12" s="29">
        <f t="shared" si="1"/>
        <v>10</v>
      </c>
      <c r="J12" s="29"/>
      <c r="K12" s="30">
        <f t="shared" si="2"/>
        <v>7</v>
      </c>
      <c r="L12" s="31">
        <f t="shared" si="3"/>
        <v>59.690000000000005</v>
      </c>
      <c r="M12" s="32" t="s">
        <v>189</v>
      </c>
    </row>
    <row r="13" spans="1:17" x14ac:dyDescent="0.25">
      <c r="A13" s="24">
        <v>43566</v>
      </c>
      <c r="B13" s="26" t="s">
        <v>37</v>
      </c>
      <c r="C13" s="25" t="s">
        <v>38</v>
      </c>
      <c r="D13" s="26" t="s">
        <v>13</v>
      </c>
      <c r="E13" s="27">
        <v>3</v>
      </c>
      <c r="F13" s="27">
        <f t="shared" si="0"/>
        <v>3</v>
      </c>
      <c r="G13" s="26">
        <v>1</v>
      </c>
      <c r="H13" s="33">
        <v>10</v>
      </c>
      <c r="I13" s="29">
        <f t="shared" si="1"/>
        <v>10</v>
      </c>
      <c r="J13" s="29"/>
      <c r="K13" s="30">
        <f t="shared" si="2"/>
        <v>7</v>
      </c>
      <c r="L13" s="31">
        <f t="shared" si="3"/>
        <v>66.69</v>
      </c>
      <c r="M13" s="32" t="s">
        <v>190</v>
      </c>
    </row>
    <row r="14" spans="1:17" x14ac:dyDescent="0.25">
      <c r="A14" s="24">
        <v>43567</v>
      </c>
      <c r="B14" s="36" t="s">
        <v>51</v>
      </c>
      <c r="C14" s="25" t="s">
        <v>52</v>
      </c>
      <c r="D14" s="26" t="s">
        <v>13</v>
      </c>
      <c r="E14" s="27">
        <v>3.96</v>
      </c>
      <c r="F14" s="27">
        <f t="shared" si="0"/>
        <v>3.96</v>
      </c>
      <c r="G14" s="26">
        <v>1</v>
      </c>
      <c r="H14" s="33">
        <v>15</v>
      </c>
      <c r="I14" s="29">
        <f t="shared" si="1"/>
        <v>15</v>
      </c>
      <c r="J14" s="29"/>
      <c r="K14" s="30">
        <f t="shared" si="2"/>
        <v>11.04</v>
      </c>
      <c r="L14" s="31">
        <f t="shared" si="3"/>
        <v>77.72999999999999</v>
      </c>
      <c r="M14" s="32" t="s">
        <v>191</v>
      </c>
    </row>
    <row r="15" spans="1:17" x14ac:dyDescent="0.25">
      <c r="A15" s="24">
        <v>43567</v>
      </c>
      <c r="B15" s="36" t="s">
        <v>160</v>
      </c>
      <c r="C15" s="25" t="s">
        <v>161</v>
      </c>
      <c r="D15" s="26" t="s">
        <v>13</v>
      </c>
      <c r="E15" s="27">
        <v>1.1499999999999999</v>
      </c>
      <c r="F15" s="27">
        <f t="shared" si="0"/>
        <v>1.1499999999999999</v>
      </c>
      <c r="G15" s="26">
        <v>1</v>
      </c>
      <c r="H15" s="33">
        <v>5</v>
      </c>
      <c r="I15" s="29">
        <f t="shared" si="1"/>
        <v>5</v>
      </c>
      <c r="J15" s="29"/>
      <c r="K15" s="30">
        <f t="shared" si="2"/>
        <v>3.85</v>
      </c>
      <c r="L15" s="31">
        <f t="shared" si="3"/>
        <v>81.579999999999984</v>
      </c>
      <c r="M15" s="32" t="s">
        <v>192</v>
      </c>
      <c r="N15" s="34"/>
      <c r="O15" s="35"/>
      <c r="P15" s="35"/>
      <c r="Q15" s="35"/>
    </row>
    <row r="16" spans="1:17" x14ac:dyDescent="0.25">
      <c r="A16" s="37">
        <v>43568</v>
      </c>
      <c r="B16" s="36" t="s">
        <v>193</v>
      </c>
      <c r="C16" s="25" t="s">
        <v>41</v>
      </c>
      <c r="D16" s="26" t="s">
        <v>15</v>
      </c>
      <c r="E16" s="27">
        <v>11.2</v>
      </c>
      <c r="F16" s="27">
        <f t="shared" si="0"/>
        <v>11.2</v>
      </c>
      <c r="G16" s="26">
        <v>1</v>
      </c>
      <c r="H16" s="33">
        <v>16</v>
      </c>
      <c r="I16" s="29">
        <f t="shared" si="1"/>
        <v>16</v>
      </c>
      <c r="J16" s="29"/>
      <c r="K16" s="30">
        <f t="shared" si="2"/>
        <v>4.8000000000000007</v>
      </c>
      <c r="L16" s="31">
        <f t="shared" si="3"/>
        <v>86.379999999999981</v>
      </c>
      <c r="M16" s="32" t="s">
        <v>194</v>
      </c>
      <c r="N16" s="34"/>
      <c r="O16" s="35"/>
      <c r="P16" s="35"/>
      <c r="Q16" s="35"/>
    </row>
    <row r="17" spans="1:13" x14ac:dyDescent="0.25">
      <c r="A17" s="37">
        <v>43568</v>
      </c>
      <c r="B17" s="68" t="s">
        <v>104</v>
      </c>
      <c r="C17" s="25" t="s">
        <v>41</v>
      </c>
      <c r="D17" s="26" t="s">
        <v>60</v>
      </c>
      <c r="E17" s="27">
        <v>17.5</v>
      </c>
      <c r="F17" s="27">
        <f t="shared" si="0"/>
        <v>17.5</v>
      </c>
      <c r="G17" s="26">
        <v>1</v>
      </c>
      <c r="H17" s="33">
        <v>25</v>
      </c>
      <c r="I17" s="29">
        <f t="shared" si="1"/>
        <v>25</v>
      </c>
      <c r="J17" s="29"/>
      <c r="K17" s="30">
        <f t="shared" si="2"/>
        <v>7.5</v>
      </c>
      <c r="L17" s="31">
        <f t="shared" si="3"/>
        <v>93.879999999999981</v>
      </c>
      <c r="M17" s="32" t="s">
        <v>195</v>
      </c>
    </row>
    <row r="18" spans="1:13" x14ac:dyDescent="0.25">
      <c r="A18" s="37">
        <v>43571</v>
      </c>
      <c r="B18" s="36" t="s">
        <v>51</v>
      </c>
      <c r="C18" s="25" t="s">
        <v>52</v>
      </c>
      <c r="D18" s="26" t="s">
        <v>13</v>
      </c>
      <c r="E18" s="27">
        <v>3.96</v>
      </c>
      <c r="F18" s="27">
        <f t="shared" si="0"/>
        <v>3.96</v>
      </c>
      <c r="G18" s="26">
        <v>1</v>
      </c>
      <c r="H18" s="33">
        <v>15</v>
      </c>
      <c r="I18" s="29">
        <f t="shared" si="1"/>
        <v>15</v>
      </c>
      <c r="J18" s="29"/>
      <c r="K18" s="30">
        <f t="shared" si="2"/>
        <v>11.04</v>
      </c>
      <c r="L18" s="31">
        <f t="shared" si="3"/>
        <v>104.91999999999999</v>
      </c>
      <c r="M18" s="32" t="s">
        <v>196</v>
      </c>
    </row>
    <row r="19" spans="1:13" x14ac:dyDescent="0.25">
      <c r="A19" s="37">
        <v>43571</v>
      </c>
      <c r="B19" s="73" t="s">
        <v>197</v>
      </c>
      <c r="C19" s="25" t="s">
        <v>198</v>
      </c>
      <c r="D19" s="26" t="s">
        <v>13</v>
      </c>
      <c r="E19" s="27">
        <v>90</v>
      </c>
      <c r="F19" s="27">
        <f t="shared" si="0"/>
        <v>90</v>
      </c>
      <c r="G19" s="26">
        <v>1</v>
      </c>
      <c r="H19" s="33">
        <v>120</v>
      </c>
      <c r="I19" s="29">
        <f t="shared" si="1"/>
        <v>120</v>
      </c>
      <c r="J19" s="29"/>
      <c r="K19" s="30">
        <f t="shared" si="2"/>
        <v>30</v>
      </c>
      <c r="L19" s="31">
        <f t="shared" si="3"/>
        <v>134.91999999999999</v>
      </c>
      <c r="M19" s="32" t="s">
        <v>199</v>
      </c>
    </row>
    <row r="20" spans="1:13" x14ac:dyDescent="0.25">
      <c r="A20" s="37">
        <v>43573</v>
      </c>
      <c r="B20" s="36" t="s">
        <v>30</v>
      </c>
      <c r="C20" s="25" t="s">
        <v>31</v>
      </c>
      <c r="D20" s="26" t="s">
        <v>13</v>
      </c>
      <c r="E20" s="27">
        <v>42.718000000000004</v>
      </c>
      <c r="F20" s="27">
        <f t="shared" si="0"/>
        <v>42.718000000000004</v>
      </c>
      <c r="G20" s="26">
        <v>1</v>
      </c>
      <c r="H20" s="33">
        <v>70</v>
      </c>
      <c r="I20" s="29">
        <f t="shared" si="1"/>
        <v>70</v>
      </c>
      <c r="J20" s="29"/>
      <c r="K20" s="30">
        <f t="shared" si="2"/>
        <v>27.281999999999996</v>
      </c>
      <c r="L20" s="31">
        <f t="shared" si="3"/>
        <v>162.202</v>
      </c>
      <c r="M20" s="32" t="s">
        <v>200</v>
      </c>
    </row>
    <row r="21" spans="1:13" x14ac:dyDescent="0.25">
      <c r="A21" s="37">
        <v>43573</v>
      </c>
      <c r="B21" s="36" t="s">
        <v>72</v>
      </c>
      <c r="C21" s="25" t="s">
        <v>41</v>
      </c>
      <c r="D21" s="26" t="s">
        <v>60</v>
      </c>
      <c r="E21" s="27">
        <v>14</v>
      </c>
      <c r="F21" s="27">
        <f t="shared" si="0"/>
        <v>14</v>
      </c>
      <c r="G21" s="26">
        <v>1</v>
      </c>
      <c r="H21" s="33">
        <v>20</v>
      </c>
      <c r="I21" s="29">
        <f t="shared" si="1"/>
        <v>20</v>
      </c>
      <c r="J21" s="29"/>
      <c r="K21" s="30">
        <f t="shared" si="2"/>
        <v>6</v>
      </c>
      <c r="L21" s="31">
        <f t="shared" si="3"/>
        <v>168.202</v>
      </c>
      <c r="M21" s="32" t="s">
        <v>201</v>
      </c>
    </row>
    <row r="22" spans="1:13" x14ac:dyDescent="0.25">
      <c r="A22" s="37">
        <v>43573</v>
      </c>
      <c r="B22" s="26" t="s">
        <v>62</v>
      </c>
      <c r="C22" s="25" t="s">
        <v>63</v>
      </c>
      <c r="D22" s="26" t="s">
        <v>60</v>
      </c>
      <c r="E22" s="27">
        <v>24.5</v>
      </c>
      <c r="F22" s="27">
        <f t="shared" si="0"/>
        <v>24.5</v>
      </c>
      <c r="G22" s="26">
        <v>1</v>
      </c>
      <c r="H22" s="33">
        <v>35</v>
      </c>
      <c r="I22" s="29">
        <f t="shared" si="1"/>
        <v>35</v>
      </c>
      <c r="J22" s="29"/>
      <c r="K22" s="30">
        <f t="shared" si="2"/>
        <v>10.5</v>
      </c>
      <c r="L22" s="31">
        <f t="shared" si="3"/>
        <v>178.702</v>
      </c>
      <c r="M22" s="32" t="s">
        <v>201</v>
      </c>
    </row>
    <row r="23" spans="1:13" x14ac:dyDescent="0.25">
      <c r="A23" s="37">
        <v>43577</v>
      </c>
      <c r="B23" s="36" t="s">
        <v>69</v>
      </c>
      <c r="C23" s="25" t="s">
        <v>63</v>
      </c>
      <c r="D23" s="26" t="s">
        <v>70</v>
      </c>
      <c r="E23" s="27">
        <v>28</v>
      </c>
      <c r="F23" s="27">
        <f t="shared" si="0"/>
        <v>28</v>
      </c>
      <c r="G23" s="26">
        <v>1</v>
      </c>
      <c r="H23" s="33">
        <v>35</v>
      </c>
      <c r="I23" s="29">
        <f t="shared" si="1"/>
        <v>35</v>
      </c>
      <c r="J23" s="29"/>
      <c r="K23" s="30">
        <f t="shared" si="2"/>
        <v>7</v>
      </c>
      <c r="L23" s="31">
        <f t="shared" si="3"/>
        <v>185.702</v>
      </c>
      <c r="M23" s="32" t="s">
        <v>202</v>
      </c>
    </row>
    <row r="24" spans="1:13" x14ac:dyDescent="0.25">
      <c r="A24" s="37">
        <v>43577</v>
      </c>
      <c r="B24" s="71" t="s">
        <v>154</v>
      </c>
      <c r="C24" s="25" t="s">
        <v>63</v>
      </c>
      <c r="D24" s="26" t="s">
        <v>70</v>
      </c>
      <c r="E24" s="27">
        <v>31.2</v>
      </c>
      <c r="F24" s="27">
        <f t="shared" si="0"/>
        <v>31.2</v>
      </c>
      <c r="G24" s="26">
        <v>1</v>
      </c>
      <c r="H24" s="33">
        <v>39</v>
      </c>
      <c r="I24" s="29">
        <f t="shared" si="1"/>
        <v>39</v>
      </c>
      <c r="J24" s="29"/>
      <c r="K24" s="30">
        <f t="shared" si="2"/>
        <v>7.8000000000000007</v>
      </c>
      <c r="L24" s="31">
        <f t="shared" si="3"/>
        <v>193.50200000000001</v>
      </c>
      <c r="M24" s="32" t="s">
        <v>202</v>
      </c>
    </row>
    <row r="25" spans="1:13" x14ac:dyDescent="0.25">
      <c r="A25" s="37">
        <v>43577</v>
      </c>
      <c r="B25" s="71" t="s">
        <v>203</v>
      </c>
      <c r="C25" s="25" t="s">
        <v>63</v>
      </c>
      <c r="D25" s="26" t="s">
        <v>70</v>
      </c>
      <c r="E25" s="27">
        <v>31.2</v>
      </c>
      <c r="F25" s="27">
        <f t="shared" si="0"/>
        <v>31.2</v>
      </c>
      <c r="G25" s="26">
        <v>1</v>
      </c>
      <c r="H25" s="33">
        <v>39</v>
      </c>
      <c r="I25" s="29">
        <f t="shared" si="1"/>
        <v>39</v>
      </c>
      <c r="J25" s="29"/>
      <c r="K25" s="30">
        <f t="shared" si="2"/>
        <v>7.8000000000000007</v>
      </c>
      <c r="L25" s="31">
        <f t="shared" si="3"/>
        <v>201.30200000000002</v>
      </c>
      <c r="M25" s="32" t="s">
        <v>202</v>
      </c>
    </row>
    <row r="26" spans="1:13" x14ac:dyDescent="0.25">
      <c r="A26" s="37">
        <v>43578</v>
      </c>
      <c r="B26" s="36" t="s">
        <v>44</v>
      </c>
      <c r="C26" s="25" t="s">
        <v>28</v>
      </c>
      <c r="D26" s="26" t="s">
        <v>13</v>
      </c>
      <c r="E26" s="27">
        <v>4.1900000000000004</v>
      </c>
      <c r="F26" s="27">
        <f t="shared" si="0"/>
        <v>4.1900000000000004</v>
      </c>
      <c r="G26" s="26">
        <v>1</v>
      </c>
      <c r="H26" s="33">
        <v>10</v>
      </c>
      <c r="I26" s="29">
        <f t="shared" si="1"/>
        <v>10</v>
      </c>
      <c r="J26" s="29"/>
      <c r="K26" s="30">
        <f t="shared" si="2"/>
        <v>5.81</v>
      </c>
      <c r="L26" s="31">
        <f t="shared" si="3"/>
        <v>207.11200000000002</v>
      </c>
      <c r="M26" s="32" t="s">
        <v>204</v>
      </c>
    </row>
    <row r="27" spans="1:13" x14ac:dyDescent="0.25">
      <c r="A27" s="37">
        <v>43578</v>
      </c>
      <c r="B27" s="36" t="s">
        <v>43</v>
      </c>
      <c r="C27" s="25" t="s">
        <v>28</v>
      </c>
      <c r="D27" s="26" t="s">
        <v>13</v>
      </c>
      <c r="E27" s="27">
        <v>4.1900000000000004</v>
      </c>
      <c r="F27" s="27">
        <f t="shared" si="0"/>
        <v>4.1900000000000004</v>
      </c>
      <c r="G27" s="26">
        <v>1</v>
      </c>
      <c r="H27" s="33">
        <v>10</v>
      </c>
      <c r="I27" s="29">
        <f t="shared" si="1"/>
        <v>10</v>
      </c>
      <c r="J27" s="29"/>
      <c r="K27" s="30">
        <f t="shared" si="2"/>
        <v>5.81</v>
      </c>
      <c r="L27" s="31">
        <f t="shared" si="3"/>
        <v>212.92200000000003</v>
      </c>
      <c r="M27" s="32" t="s">
        <v>204</v>
      </c>
    </row>
    <row r="28" spans="1:13" ht="30.75" customHeight="1" x14ac:dyDescent="0.25">
      <c r="A28" s="37">
        <v>43579</v>
      </c>
      <c r="B28" s="72" t="s">
        <v>205</v>
      </c>
      <c r="C28" s="25" t="s">
        <v>198</v>
      </c>
      <c r="D28" s="26" t="s">
        <v>13</v>
      </c>
      <c r="E28" s="27">
        <v>90</v>
      </c>
      <c r="F28" s="27">
        <f t="shared" si="0"/>
        <v>540</v>
      </c>
      <c r="G28" s="26">
        <v>6</v>
      </c>
      <c r="H28" s="33">
        <v>120</v>
      </c>
      <c r="I28" s="29">
        <f t="shared" si="1"/>
        <v>720</v>
      </c>
      <c r="J28" s="29"/>
      <c r="K28" s="30">
        <f t="shared" si="2"/>
        <v>180</v>
      </c>
      <c r="L28" s="31">
        <f t="shared" si="3"/>
        <v>392.92200000000003</v>
      </c>
      <c r="M28" s="32" t="s">
        <v>206</v>
      </c>
    </row>
    <row r="29" spans="1:13" x14ac:dyDescent="0.25">
      <c r="A29" s="37">
        <v>43579</v>
      </c>
      <c r="B29" s="36" t="s">
        <v>87</v>
      </c>
      <c r="C29" s="25" t="s">
        <v>41</v>
      </c>
      <c r="D29" s="26" t="s">
        <v>88</v>
      </c>
      <c r="E29" s="27">
        <v>5.6</v>
      </c>
      <c r="F29" s="27">
        <f t="shared" si="0"/>
        <v>5.6</v>
      </c>
      <c r="G29" s="26">
        <v>1</v>
      </c>
      <c r="H29" s="33">
        <v>8</v>
      </c>
      <c r="I29" s="29">
        <f t="shared" si="1"/>
        <v>8</v>
      </c>
      <c r="J29" s="29"/>
      <c r="K29" s="30">
        <f t="shared" si="2"/>
        <v>2.4000000000000004</v>
      </c>
      <c r="L29" s="31">
        <f t="shared" si="3"/>
        <v>395.322</v>
      </c>
      <c r="M29" s="32" t="s">
        <v>207</v>
      </c>
    </row>
    <row r="30" spans="1:13" x14ac:dyDescent="0.25">
      <c r="A30" s="37">
        <v>43579</v>
      </c>
      <c r="B30" s="68" t="s">
        <v>104</v>
      </c>
      <c r="C30" s="25" t="s">
        <v>41</v>
      </c>
      <c r="D30" s="26" t="s">
        <v>60</v>
      </c>
      <c r="E30" s="27">
        <v>17.5</v>
      </c>
      <c r="F30" s="27">
        <f t="shared" si="0"/>
        <v>17.5</v>
      </c>
      <c r="G30" s="26">
        <v>1</v>
      </c>
      <c r="H30" s="33">
        <v>25</v>
      </c>
      <c r="I30" s="29">
        <f t="shared" si="1"/>
        <v>25</v>
      </c>
      <c r="J30" s="29"/>
      <c r="K30" s="30">
        <f t="shared" si="2"/>
        <v>7.5</v>
      </c>
      <c r="L30" s="31">
        <f t="shared" si="3"/>
        <v>402.822</v>
      </c>
      <c r="M30" s="32" t="s">
        <v>207</v>
      </c>
    </row>
    <row r="31" spans="1:13" x14ac:dyDescent="0.25">
      <c r="A31" s="37">
        <v>43580</v>
      </c>
      <c r="B31" s="36" t="s">
        <v>69</v>
      </c>
      <c r="C31" s="25" t="s">
        <v>63</v>
      </c>
      <c r="D31" s="26" t="s">
        <v>70</v>
      </c>
      <c r="E31" s="27">
        <v>28</v>
      </c>
      <c r="F31" s="27">
        <f t="shared" si="0"/>
        <v>28</v>
      </c>
      <c r="G31" s="26">
        <v>1</v>
      </c>
      <c r="H31" s="33">
        <v>35</v>
      </c>
      <c r="I31" s="29">
        <f t="shared" si="1"/>
        <v>35</v>
      </c>
      <c r="J31" s="29"/>
      <c r="K31" s="30">
        <f t="shared" si="2"/>
        <v>7</v>
      </c>
      <c r="L31" s="31">
        <f t="shared" si="3"/>
        <v>409.822</v>
      </c>
      <c r="M31" s="32" t="s">
        <v>208</v>
      </c>
    </row>
    <row r="32" spans="1:13" x14ac:dyDescent="0.25">
      <c r="A32" s="37">
        <v>43580</v>
      </c>
      <c r="B32" s="26" t="s">
        <v>66</v>
      </c>
      <c r="C32" s="25" t="s">
        <v>63</v>
      </c>
      <c r="D32" s="26" t="s">
        <v>67</v>
      </c>
      <c r="E32" s="27">
        <v>40</v>
      </c>
      <c r="F32" s="27">
        <f t="shared" si="0"/>
        <v>40</v>
      </c>
      <c r="G32" s="26">
        <v>1</v>
      </c>
      <c r="H32" s="33">
        <v>49.9</v>
      </c>
      <c r="I32" s="29">
        <f t="shared" si="1"/>
        <v>49.9</v>
      </c>
      <c r="J32" s="29"/>
      <c r="K32" s="30">
        <f t="shared" si="2"/>
        <v>9.8999999999999986</v>
      </c>
      <c r="L32" s="31">
        <f t="shared" si="3"/>
        <v>419.72199999999998</v>
      </c>
      <c r="M32" s="32" t="s">
        <v>208</v>
      </c>
    </row>
    <row r="33" spans="1:18" x14ac:dyDescent="0.25">
      <c r="A33" s="37">
        <v>43580</v>
      </c>
      <c r="B33" s="36" t="s">
        <v>45</v>
      </c>
      <c r="C33" s="25" t="s">
        <v>28</v>
      </c>
      <c r="D33" s="26" t="s">
        <v>13</v>
      </c>
      <c r="E33" s="27">
        <v>4.1900000000000004</v>
      </c>
      <c r="F33" s="27">
        <f t="shared" si="0"/>
        <v>4.1900000000000004</v>
      </c>
      <c r="G33" s="26">
        <v>1</v>
      </c>
      <c r="H33" s="33">
        <v>10</v>
      </c>
      <c r="I33" s="29">
        <f t="shared" si="1"/>
        <v>10</v>
      </c>
      <c r="J33" s="29"/>
      <c r="K33" s="30">
        <f t="shared" si="2"/>
        <v>5.81</v>
      </c>
      <c r="L33" s="31">
        <f t="shared" si="3"/>
        <v>425.53199999999998</v>
      </c>
      <c r="M33" s="32" t="s">
        <v>209</v>
      </c>
    </row>
    <row r="34" spans="1:18" x14ac:dyDescent="0.25">
      <c r="A34" s="37">
        <v>43580</v>
      </c>
      <c r="B34" s="36" t="s">
        <v>46</v>
      </c>
      <c r="C34" s="25" t="s">
        <v>28</v>
      </c>
      <c r="D34" s="26" t="s">
        <v>13</v>
      </c>
      <c r="E34" s="27">
        <v>4.1900000000000004</v>
      </c>
      <c r="F34" s="27">
        <f>E34*G34</f>
        <v>4.1900000000000004</v>
      </c>
      <c r="G34" s="26">
        <v>1</v>
      </c>
      <c r="H34" s="33">
        <v>10</v>
      </c>
      <c r="I34" s="29">
        <f t="shared" si="1"/>
        <v>10</v>
      </c>
      <c r="J34" s="29"/>
      <c r="K34" s="30">
        <f t="shared" si="2"/>
        <v>5.81</v>
      </c>
      <c r="L34" s="31">
        <f t="shared" si="3"/>
        <v>431.34199999999998</v>
      </c>
      <c r="M34" s="32" t="s">
        <v>209</v>
      </c>
    </row>
    <row r="35" spans="1:18" x14ac:dyDescent="0.25">
      <c r="A35" s="37">
        <v>43584</v>
      </c>
      <c r="B35" s="36" t="s">
        <v>48</v>
      </c>
      <c r="C35" s="25" t="s">
        <v>49</v>
      </c>
      <c r="D35" s="26" t="s">
        <v>13</v>
      </c>
      <c r="E35" s="27">
        <v>0.95</v>
      </c>
      <c r="F35" s="27">
        <f>E35*G35</f>
        <v>0.95</v>
      </c>
      <c r="G35" s="26">
        <v>1</v>
      </c>
      <c r="H35" s="33">
        <v>1</v>
      </c>
      <c r="I35" s="29">
        <f>H35*G35</f>
        <v>1</v>
      </c>
      <c r="J35" s="29"/>
      <c r="K35" s="30">
        <f>I35-F35</f>
        <v>5.0000000000000044E-2</v>
      </c>
      <c r="L35" s="31">
        <f>L34+K35</f>
        <v>431.392</v>
      </c>
      <c r="M35" s="32" t="s">
        <v>210</v>
      </c>
    </row>
    <row r="36" spans="1:18" x14ac:dyDescent="0.25">
      <c r="A36" s="37">
        <v>43584</v>
      </c>
      <c r="B36" s="36" t="s">
        <v>211</v>
      </c>
      <c r="C36" s="25" t="s">
        <v>49</v>
      </c>
      <c r="D36" s="26" t="s">
        <v>13</v>
      </c>
      <c r="E36" s="27">
        <v>0.28999999999999998</v>
      </c>
      <c r="F36" s="27">
        <f>E36*G36</f>
        <v>2.3199999999999998</v>
      </c>
      <c r="G36" s="26">
        <v>8</v>
      </c>
      <c r="H36" s="33">
        <v>0.3</v>
      </c>
      <c r="I36" s="29">
        <f>H36*G36</f>
        <v>2.4</v>
      </c>
      <c r="J36" s="29"/>
      <c r="K36" s="30">
        <f>I36-F36</f>
        <v>8.0000000000000071E-2</v>
      </c>
      <c r="L36" s="31">
        <f>L35+K36</f>
        <v>431.47199999999998</v>
      </c>
      <c r="M36" s="32" t="s">
        <v>210</v>
      </c>
    </row>
    <row r="37" spans="1:18" x14ac:dyDescent="0.25">
      <c r="A37" s="37">
        <v>43585</v>
      </c>
      <c r="B37" s="36" t="s">
        <v>27</v>
      </c>
      <c r="C37" s="25" t="s">
        <v>28</v>
      </c>
      <c r="D37" s="26" t="s">
        <v>13</v>
      </c>
      <c r="E37" s="27">
        <v>16.829999999999998</v>
      </c>
      <c r="F37" s="27">
        <f>E37*G37</f>
        <v>16.829999999999998</v>
      </c>
      <c r="G37" s="26">
        <v>1</v>
      </c>
      <c r="H37" s="33">
        <v>35</v>
      </c>
      <c r="I37" s="29">
        <f>H37*G37</f>
        <v>35</v>
      </c>
      <c r="J37" s="29"/>
      <c r="K37" s="30">
        <f>I37-F37</f>
        <v>18.170000000000002</v>
      </c>
      <c r="L37" s="31">
        <f>L36+K37</f>
        <v>449.642</v>
      </c>
      <c r="M37" s="32" t="s">
        <v>212</v>
      </c>
    </row>
    <row r="38" spans="1:18" s="48" customFormat="1" ht="18.75" customHeight="1" x14ac:dyDescent="0.25">
      <c r="A38" s="38"/>
      <c r="B38" s="39" t="s">
        <v>16</v>
      </c>
      <c r="C38" s="40"/>
      <c r="D38" s="41"/>
      <c r="E38" s="42"/>
      <c r="F38" s="43">
        <f>SUBTOTAL(9,F4:F37)</f>
        <v>1050.6579999999999</v>
      </c>
      <c r="G38" s="44">
        <f>SUBTOTAL(9,G4:G37)</f>
        <v>46</v>
      </c>
      <c r="H38" s="45"/>
      <c r="I38" s="43">
        <f>SUBTOTAL(9,I4:I37)</f>
        <v>1500.3000000000002</v>
      </c>
      <c r="J38" s="46">
        <f>SUBTOTAL(9,J4:J37)</f>
        <v>4.8</v>
      </c>
      <c r="K38" s="46">
        <f>SUBTOTAL(9,K4:K37)</f>
        <v>449.642</v>
      </c>
      <c r="L38" s="47"/>
    </row>
    <row r="39" spans="1:18" x14ac:dyDescent="0.25">
      <c r="A39" s="2"/>
      <c r="B39" s="2"/>
      <c r="D39" s="49"/>
      <c r="E39" s="5"/>
      <c r="F39" s="5"/>
      <c r="G39" s="6"/>
      <c r="H39" s="7"/>
      <c r="I39" s="13"/>
      <c r="J39" s="14"/>
      <c r="K39" s="10"/>
      <c r="L39" s="11"/>
    </row>
    <row r="40" spans="1:18" x14ac:dyDescent="0.25">
      <c r="A40" s="2"/>
      <c r="B40" s="2"/>
      <c r="D40" s="49"/>
      <c r="E40" s="5"/>
      <c r="F40" s="5"/>
      <c r="G40" s="6"/>
      <c r="H40" s="7"/>
      <c r="I40" s="13"/>
      <c r="J40" s="14"/>
      <c r="K40" s="10"/>
      <c r="L40" s="11"/>
    </row>
    <row r="41" spans="1:18" s="50" customFormat="1" ht="18" customHeight="1" x14ac:dyDescent="0.25">
      <c r="B41" s="12"/>
      <c r="C41" s="51"/>
      <c r="D41" s="12"/>
      <c r="E41" s="52"/>
      <c r="F41" s="52"/>
      <c r="G41" s="52"/>
      <c r="H41" s="52"/>
      <c r="I41" s="52"/>
    </row>
    <row r="42" spans="1:18" x14ac:dyDescent="0.25">
      <c r="B42" s="53" t="s">
        <v>13</v>
      </c>
      <c r="C42" s="54"/>
      <c r="D42" s="55"/>
    </row>
    <row r="43" spans="1:18" s="56" customFormat="1" x14ac:dyDescent="0.25">
      <c r="A43" s="12"/>
      <c r="B43" s="57" t="s">
        <v>17</v>
      </c>
      <c r="C43" s="58" t="s">
        <v>18</v>
      </c>
      <c r="D43" s="59" t="s">
        <v>19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0" t="s">
        <v>174</v>
      </c>
      <c r="C44" s="61">
        <v>9</v>
      </c>
      <c r="D44" s="62">
        <v>30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92</v>
      </c>
      <c r="C45" s="61">
        <v>7.92</v>
      </c>
      <c r="D45" s="62">
        <v>30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0" t="s">
        <v>20</v>
      </c>
      <c r="C46" s="61">
        <v>42.718000000000004</v>
      </c>
      <c r="D46" s="62">
        <v>70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67" t="s">
        <v>215</v>
      </c>
      <c r="C47" s="61">
        <v>3.27</v>
      </c>
      <c r="D47" s="62">
        <v>3.4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6" customFormat="1" x14ac:dyDescent="0.25">
      <c r="A48" s="12"/>
      <c r="B48" s="67" t="s">
        <v>214</v>
      </c>
      <c r="C48" s="61">
        <v>630</v>
      </c>
      <c r="D48" s="62">
        <v>840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60" t="s">
        <v>137</v>
      </c>
      <c r="C49" s="61">
        <v>3.6</v>
      </c>
      <c r="D49" s="62">
        <v>5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6" customFormat="1" x14ac:dyDescent="0.25">
      <c r="A50" s="12"/>
      <c r="B50" s="60" t="s">
        <v>177</v>
      </c>
      <c r="C50" s="61">
        <v>1.1499999999999999</v>
      </c>
      <c r="D50" s="62">
        <v>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6" customFormat="1" x14ac:dyDescent="0.25">
      <c r="A51" s="12"/>
      <c r="B51" s="60" t="s">
        <v>213</v>
      </c>
      <c r="C51" s="61">
        <v>33.659999999999997</v>
      </c>
      <c r="D51" s="62">
        <v>70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6" customFormat="1" x14ac:dyDescent="0.25">
      <c r="A52" s="12"/>
      <c r="B52" s="60" t="s">
        <v>139</v>
      </c>
      <c r="C52" s="61">
        <v>25.14</v>
      </c>
      <c r="D52" s="62">
        <v>60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6" customFormat="1" x14ac:dyDescent="0.25">
      <c r="A53" s="12"/>
      <c r="B53" s="63" t="s">
        <v>16</v>
      </c>
      <c r="C53" s="64">
        <f>SUM(C44:C52)</f>
        <v>756.45799999999997</v>
      </c>
      <c r="D53" s="65">
        <f>SUM(D44:D52)</f>
        <v>1113.4000000000001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6" customFormat="1" x14ac:dyDescent="0.25">
      <c r="A54" s="12"/>
      <c r="B54" s="12"/>
      <c r="C54" s="51"/>
      <c r="D54" s="12"/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6" customFormat="1" x14ac:dyDescent="0.25">
      <c r="A55" s="12"/>
      <c r="B55" s="53" t="s">
        <v>23</v>
      </c>
      <c r="C55" s="54"/>
      <c r="D55" s="55"/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57" t="s">
        <v>17</v>
      </c>
      <c r="C56" s="58" t="s">
        <v>18</v>
      </c>
      <c r="D56" s="59" t="s">
        <v>19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60" t="s">
        <v>144</v>
      </c>
      <c r="C57" s="66">
        <v>28</v>
      </c>
      <c r="D57" s="62">
        <v>35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60" t="s">
        <v>216</v>
      </c>
      <c r="C58" s="66">
        <v>118.4</v>
      </c>
      <c r="D58" s="62">
        <v>148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6" customFormat="1" x14ac:dyDescent="0.25">
      <c r="A59" s="12"/>
      <c r="B59" s="63" t="s">
        <v>16</v>
      </c>
      <c r="C59" s="64">
        <f>SUM(C57:C58)</f>
        <v>146.4</v>
      </c>
      <c r="D59" s="65">
        <f>SUM(D57:D58)</f>
        <v>183</v>
      </c>
      <c r="J59" s="12"/>
      <c r="K59" s="12"/>
      <c r="L59" s="12"/>
      <c r="M59" s="12"/>
      <c r="N59" s="12"/>
      <c r="O59" s="12"/>
      <c r="P59" s="12"/>
      <c r="Q59" s="12"/>
      <c r="R59" s="12"/>
    </row>
    <row r="62" spans="1:18" s="56" customFormat="1" x14ac:dyDescent="0.25">
      <c r="A62" s="12"/>
      <c r="B62" s="53"/>
      <c r="C62" s="54"/>
      <c r="D62" s="55"/>
      <c r="J62" s="12"/>
      <c r="K62" s="12"/>
      <c r="L62" s="12"/>
      <c r="M62" s="12"/>
      <c r="N62" s="12"/>
      <c r="O62" s="12"/>
      <c r="P62" s="12"/>
      <c r="Q62" s="12"/>
      <c r="R62" s="12"/>
    </row>
    <row r="63" spans="1:18" x14ac:dyDescent="0.25">
      <c r="B63" s="53" t="s">
        <v>14</v>
      </c>
      <c r="C63" s="54"/>
      <c r="D63" s="55"/>
    </row>
    <row r="64" spans="1:18" x14ac:dyDescent="0.25">
      <c r="B64" s="57" t="s">
        <v>17</v>
      </c>
      <c r="C64" s="58" t="s">
        <v>18</v>
      </c>
      <c r="D64" s="59" t="s">
        <v>19</v>
      </c>
    </row>
    <row r="65" spans="1:18" x14ac:dyDescent="0.25">
      <c r="B65" s="60" t="s">
        <v>142</v>
      </c>
      <c r="C65" s="61">
        <v>40</v>
      </c>
      <c r="D65" s="62">
        <v>49.9</v>
      </c>
    </row>
    <row r="66" spans="1:18" x14ac:dyDescent="0.25">
      <c r="B66" s="63" t="s">
        <v>16</v>
      </c>
      <c r="C66" s="64">
        <f>SUBTOTAL(9,C65)</f>
        <v>40</v>
      </c>
      <c r="D66" s="65">
        <f>SUBTOTAL(9,D65)</f>
        <v>49.9</v>
      </c>
    </row>
    <row r="69" spans="1:18" s="56" customFormat="1" x14ac:dyDescent="0.25">
      <c r="A69" s="12"/>
      <c r="B69" s="53" t="s">
        <v>101</v>
      </c>
      <c r="C69" s="54"/>
      <c r="D69" s="55"/>
      <c r="J69" s="12"/>
      <c r="K69" s="12"/>
      <c r="L69" s="12"/>
      <c r="M69" s="12"/>
      <c r="N69" s="12"/>
      <c r="O69" s="12"/>
      <c r="P69" s="12"/>
      <c r="Q69" s="12"/>
      <c r="R69" s="12"/>
    </row>
    <row r="70" spans="1:18" s="56" customFormat="1" x14ac:dyDescent="0.25">
      <c r="A70" s="12"/>
      <c r="B70" s="57" t="s">
        <v>17</v>
      </c>
      <c r="C70" s="58" t="s">
        <v>18</v>
      </c>
      <c r="D70" s="59" t="s">
        <v>19</v>
      </c>
      <c r="J70" s="12"/>
      <c r="K70" s="12"/>
      <c r="L70" s="12"/>
      <c r="M70" s="12"/>
      <c r="N70" s="12"/>
      <c r="O70" s="12"/>
      <c r="P70" s="12"/>
      <c r="Q70" s="12"/>
      <c r="R70" s="12"/>
    </row>
    <row r="71" spans="1:18" s="56" customFormat="1" x14ac:dyDescent="0.25">
      <c r="A71" s="12"/>
      <c r="B71" s="60" t="s">
        <v>95</v>
      </c>
      <c r="C71" s="61">
        <v>24.5</v>
      </c>
      <c r="D71" s="62">
        <v>35</v>
      </c>
      <c r="J71" s="12"/>
      <c r="K71" s="12"/>
      <c r="L71" s="12"/>
      <c r="M71" s="12"/>
      <c r="N71" s="12"/>
      <c r="O71" s="12"/>
      <c r="P71" s="12"/>
      <c r="Q71" s="12"/>
      <c r="R71" s="12"/>
    </row>
    <row r="72" spans="1:18" s="56" customFormat="1" x14ac:dyDescent="0.25">
      <c r="A72" s="12"/>
      <c r="B72" s="60" t="s">
        <v>24</v>
      </c>
      <c r="C72" s="61">
        <v>66.5</v>
      </c>
      <c r="D72" s="62">
        <v>95</v>
      </c>
      <c r="J72" s="12"/>
      <c r="K72" s="12"/>
      <c r="L72" s="12"/>
      <c r="M72" s="12"/>
      <c r="N72" s="12"/>
      <c r="O72" s="12"/>
      <c r="P72" s="12"/>
      <c r="Q72" s="12"/>
      <c r="R72" s="12"/>
    </row>
    <row r="73" spans="1:18" s="56" customFormat="1" x14ac:dyDescent="0.25">
      <c r="A73" s="12"/>
      <c r="B73" s="63" t="s">
        <v>16</v>
      </c>
      <c r="C73" s="64">
        <f>SUM(C71:C72)</f>
        <v>91</v>
      </c>
      <c r="D73" s="65">
        <f>SUM(D71:D72)</f>
        <v>130</v>
      </c>
      <c r="J73" s="12"/>
      <c r="K73" s="12"/>
      <c r="L73" s="12"/>
      <c r="M73" s="12"/>
      <c r="N73" s="12"/>
      <c r="O73" s="12"/>
      <c r="P73" s="12"/>
      <c r="Q73" s="12"/>
      <c r="R73" s="12"/>
    </row>
    <row r="76" spans="1:18" x14ac:dyDescent="0.25">
      <c r="B76" s="53" t="s">
        <v>99</v>
      </c>
      <c r="C76" s="54"/>
      <c r="D76" s="55"/>
    </row>
    <row r="77" spans="1:18" x14ac:dyDescent="0.25">
      <c r="B77" s="57" t="s">
        <v>17</v>
      </c>
      <c r="C77" s="58" t="s">
        <v>18</v>
      </c>
      <c r="D77" s="59" t="s">
        <v>19</v>
      </c>
    </row>
    <row r="78" spans="1:18" x14ac:dyDescent="0.25">
      <c r="B78" s="60" t="s">
        <v>100</v>
      </c>
      <c r="C78" s="61">
        <v>5.6</v>
      </c>
      <c r="D78" s="62">
        <v>8</v>
      </c>
    </row>
    <row r="79" spans="1:18" s="56" customFormat="1" x14ac:dyDescent="0.25">
      <c r="A79" s="12"/>
      <c r="B79" s="63" t="s">
        <v>16</v>
      </c>
      <c r="C79" s="64">
        <f>SUM(C78:C78)</f>
        <v>5.6</v>
      </c>
      <c r="D79" s="65">
        <f>SUM(D78:D78)</f>
        <v>8</v>
      </c>
      <c r="J79" s="12"/>
      <c r="K79" s="12"/>
      <c r="L79" s="12"/>
      <c r="M79" s="12"/>
      <c r="N79" s="12"/>
      <c r="O79" s="12"/>
      <c r="P79" s="12"/>
      <c r="Q79" s="12"/>
      <c r="R79" s="12"/>
    </row>
    <row r="82" spans="2:4" x14ac:dyDescent="0.25">
      <c r="B82" s="53" t="s">
        <v>15</v>
      </c>
      <c r="C82" s="54"/>
      <c r="D82" s="55"/>
    </row>
    <row r="83" spans="2:4" x14ac:dyDescent="0.25">
      <c r="B83" s="57" t="s">
        <v>17</v>
      </c>
      <c r="C83" s="58" t="s">
        <v>18</v>
      </c>
      <c r="D83" s="59" t="s">
        <v>19</v>
      </c>
    </row>
    <row r="84" spans="2:4" x14ac:dyDescent="0.25">
      <c r="B84" s="60" t="s">
        <v>97</v>
      </c>
      <c r="C84" s="61">
        <v>11.2</v>
      </c>
      <c r="D84" s="62">
        <v>16</v>
      </c>
    </row>
    <row r="85" spans="2:4" x14ac:dyDescent="0.25">
      <c r="B85" s="63" t="s">
        <v>16</v>
      </c>
      <c r="C85" s="64">
        <f>SUM(C84:C84)</f>
        <v>11.2</v>
      </c>
      <c r="D85" s="65">
        <f>SUM(D84:D84)</f>
        <v>16</v>
      </c>
    </row>
  </sheetData>
  <autoFilter ref="A3:L37" xr:uid="{00000000-0009-0000-0000-000003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62"/>
  <sheetViews>
    <sheetView tabSelected="1" view="pageBreakPreview" zoomScaleNormal="100" zoomScaleSheetLayoutView="100" workbookViewId="0">
      <selection activeCell="B9" sqref="B9"/>
    </sheetView>
  </sheetViews>
  <sheetFormatPr defaultRowHeight="15" x14ac:dyDescent="0.25"/>
  <cols>
    <col min="1" max="1" width="13.5703125" style="12" customWidth="1"/>
    <col min="2" max="2" width="48.8554687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hidden="1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218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43587</v>
      </c>
      <c r="B4" s="36" t="s">
        <v>193</v>
      </c>
      <c r="C4" s="25" t="s">
        <v>41</v>
      </c>
      <c r="D4" s="26" t="s">
        <v>15</v>
      </c>
      <c r="E4" s="27">
        <v>11.2</v>
      </c>
      <c r="F4" s="27">
        <f t="shared" ref="F4:F21" si="0">E4*G4</f>
        <v>11.2</v>
      </c>
      <c r="G4" s="26">
        <v>1</v>
      </c>
      <c r="H4" s="28">
        <v>16</v>
      </c>
      <c r="I4" s="29">
        <f t="shared" ref="I4:I21" si="1">H4*G4</f>
        <v>16</v>
      </c>
      <c r="J4" s="29">
        <v>4.8</v>
      </c>
      <c r="K4" s="30">
        <f t="shared" ref="K4:K21" si="2">I4-F4</f>
        <v>4.8000000000000007</v>
      </c>
      <c r="L4" s="31">
        <f>K4</f>
        <v>4.8000000000000007</v>
      </c>
      <c r="M4" s="32" t="s">
        <v>219</v>
      </c>
    </row>
    <row r="5" spans="1:17" x14ac:dyDescent="0.25">
      <c r="A5" s="24">
        <v>43587</v>
      </c>
      <c r="B5" s="36" t="s">
        <v>46</v>
      </c>
      <c r="C5" s="25" t="s">
        <v>28</v>
      </c>
      <c r="D5" s="26" t="s">
        <v>13</v>
      </c>
      <c r="E5" s="27">
        <v>4.1900000000000004</v>
      </c>
      <c r="F5" s="27">
        <f t="shared" si="0"/>
        <v>4.1900000000000004</v>
      </c>
      <c r="G5" s="26">
        <v>1</v>
      </c>
      <c r="H5" s="33">
        <v>10</v>
      </c>
      <c r="I5" s="29">
        <f t="shared" si="1"/>
        <v>10</v>
      </c>
      <c r="J5" s="29"/>
      <c r="K5" s="30">
        <f t="shared" si="2"/>
        <v>5.81</v>
      </c>
      <c r="L5" s="31">
        <f t="shared" ref="L5:L21" si="3">L4+K5</f>
        <v>10.61</v>
      </c>
      <c r="M5" s="32" t="s">
        <v>220</v>
      </c>
      <c r="N5" s="34"/>
      <c r="O5" s="35"/>
    </row>
    <row r="6" spans="1:17" x14ac:dyDescent="0.25">
      <c r="A6" s="24">
        <v>43587</v>
      </c>
      <c r="B6" s="26" t="s">
        <v>37</v>
      </c>
      <c r="C6" s="25" t="s">
        <v>38</v>
      </c>
      <c r="D6" s="26" t="s">
        <v>13</v>
      </c>
      <c r="E6" s="27">
        <v>3</v>
      </c>
      <c r="F6" s="27">
        <f t="shared" si="0"/>
        <v>6</v>
      </c>
      <c r="G6" s="26">
        <v>2</v>
      </c>
      <c r="H6" s="33">
        <v>10</v>
      </c>
      <c r="I6" s="29">
        <f t="shared" si="1"/>
        <v>20</v>
      </c>
      <c r="J6" s="29"/>
      <c r="K6" s="30">
        <f t="shared" si="2"/>
        <v>14</v>
      </c>
      <c r="L6" s="31">
        <f t="shared" si="3"/>
        <v>24.61</v>
      </c>
      <c r="M6" s="32" t="s">
        <v>221</v>
      </c>
      <c r="N6" s="34"/>
      <c r="O6" s="35"/>
      <c r="P6" s="35"/>
      <c r="Q6" s="35"/>
    </row>
    <row r="7" spans="1:17" ht="16.5" customHeight="1" x14ac:dyDescent="0.25">
      <c r="A7" s="24">
        <v>43587</v>
      </c>
      <c r="B7" s="36" t="s">
        <v>44</v>
      </c>
      <c r="C7" s="25" t="s">
        <v>28</v>
      </c>
      <c r="D7" s="26" t="s">
        <v>13</v>
      </c>
      <c r="E7" s="27">
        <v>4.1900000000000004</v>
      </c>
      <c r="F7" s="27">
        <f t="shared" si="0"/>
        <v>4.1900000000000004</v>
      </c>
      <c r="G7" s="26">
        <v>1</v>
      </c>
      <c r="H7" s="33">
        <v>7</v>
      </c>
      <c r="I7" s="29">
        <f t="shared" si="1"/>
        <v>7</v>
      </c>
      <c r="J7" s="29"/>
      <c r="K7" s="30">
        <f t="shared" si="2"/>
        <v>2.8099999999999996</v>
      </c>
      <c r="L7" s="31">
        <f t="shared" si="3"/>
        <v>27.419999999999998</v>
      </c>
      <c r="M7" s="32" t="s">
        <v>222</v>
      </c>
      <c r="N7" s="69" t="s">
        <v>224</v>
      </c>
    </row>
    <row r="8" spans="1:17" x14ac:dyDescent="0.25">
      <c r="A8" s="24">
        <v>43587</v>
      </c>
      <c r="B8" s="36" t="s">
        <v>43</v>
      </c>
      <c r="C8" s="25" t="s">
        <v>28</v>
      </c>
      <c r="D8" s="26" t="s">
        <v>13</v>
      </c>
      <c r="E8" s="27">
        <v>4.1900000000000004</v>
      </c>
      <c r="F8" s="27">
        <f t="shared" si="0"/>
        <v>4.1900000000000004</v>
      </c>
      <c r="G8" s="26">
        <v>1</v>
      </c>
      <c r="H8" s="33">
        <v>7</v>
      </c>
      <c r="I8" s="29">
        <f t="shared" si="1"/>
        <v>7</v>
      </c>
      <c r="J8" s="29"/>
      <c r="K8" s="30">
        <f t="shared" si="2"/>
        <v>2.8099999999999996</v>
      </c>
      <c r="L8" s="31">
        <f t="shared" si="3"/>
        <v>30.229999999999997</v>
      </c>
      <c r="M8" s="32" t="s">
        <v>222</v>
      </c>
      <c r="N8" s="69" t="s">
        <v>224</v>
      </c>
    </row>
    <row r="9" spans="1:17" x14ac:dyDescent="0.25">
      <c r="A9" s="24">
        <v>43587</v>
      </c>
      <c r="B9" s="36" t="s">
        <v>45</v>
      </c>
      <c r="C9" s="25" t="s">
        <v>28</v>
      </c>
      <c r="D9" s="26" t="s">
        <v>13</v>
      </c>
      <c r="E9" s="27">
        <v>4.1900000000000004</v>
      </c>
      <c r="F9" s="27">
        <f t="shared" si="0"/>
        <v>4.1900000000000004</v>
      </c>
      <c r="G9" s="26">
        <v>1</v>
      </c>
      <c r="H9" s="33">
        <v>7</v>
      </c>
      <c r="I9" s="29">
        <f t="shared" si="1"/>
        <v>7</v>
      </c>
      <c r="J9" s="29"/>
      <c r="K9" s="30">
        <f t="shared" si="2"/>
        <v>2.8099999999999996</v>
      </c>
      <c r="L9" s="31">
        <f t="shared" si="3"/>
        <v>33.04</v>
      </c>
      <c r="M9" s="32" t="s">
        <v>223</v>
      </c>
      <c r="N9" s="69" t="s">
        <v>225</v>
      </c>
    </row>
    <row r="10" spans="1:17" x14ac:dyDescent="0.25">
      <c r="A10" s="24">
        <v>43587</v>
      </c>
      <c r="B10" s="26" t="s">
        <v>37</v>
      </c>
      <c r="C10" s="25" t="s">
        <v>38</v>
      </c>
      <c r="D10" s="26" t="s">
        <v>13</v>
      </c>
      <c r="E10" s="27">
        <v>3</v>
      </c>
      <c r="F10" s="27">
        <f t="shared" si="0"/>
        <v>3</v>
      </c>
      <c r="G10" s="26">
        <v>1</v>
      </c>
      <c r="H10" s="33">
        <v>10</v>
      </c>
      <c r="I10" s="29">
        <f t="shared" si="1"/>
        <v>10</v>
      </c>
      <c r="J10" s="29"/>
      <c r="K10" s="30">
        <f t="shared" si="2"/>
        <v>7</v>
      </c>
      <c r="L10" s="31">
        <f t="shared" si="3"/>
        <v>40.04</v>
      </c>
      <c r="M10" s="32" t="s">
        <v>226</v>
      </c>
    </row>
    <row r="11" spans="1:17" x14ac:dyDescent="0.25">
      <c r="A11" s="24">
        <v>43591</v>
      </c>
      <c r="B11" s="26" t="s">
        <v>37</v>
      </c>
      <c r="C11" s="25" t="s">
        <v>38</v>
      </c>
      <c r="D11" s="26" t="s">
        <v>13</v>
      </c>
      <c r="E11" s="27">
        <v>3</v>
      </c>
      <c r="F11" s="27">
        <f t="shared" si="0"/>
        <v>3</v>
      </c>
      <c r="G11" s="26">
        <v>1</v>
      </c>
      <c r="H11" s="33">
        <v>10</v>
      </c>
      <c r="I11" s="29">
        <f t="shared" si="1"/>
        <v>10</v>
      </c>
      <c r="J11" s="29"/>
      <c r="K11" s="30">
        <f t="shared" si="2"/>
        <v>7</v>
      </c>
      <c r="L11" s="31">
        <f t="shared" si="3"/>
        <v>47.04</v>
      </c>
      <c r="M11" s="32" t="s">
        <v>227</v>
      </c>
    </row>
    <row r="12" spans="1:17" x14ac:dyDescent="0.25">
      <c r="A12" s="24">
        <v>43592</v>
      </c>
      <c r="B12" s="26" t="s">
        <v>54</v>
      </c>
      <c r="C12" s="25" t="s">
        <v>41</v>
      </c>
      <c r="D12" s="26" t="s">
        <v>55</v>
      </c>
      <c r="E12" s="27">
        <v>3.5</v>
      </c>
      <c r="F12" s="27">
        <f t="shared" si="0"/>
        <v>17.5</v>
      </c>
      <c r="G12" s="26">
        <v>5</v>
      </c>
      <c r="H12" s="33">
        <v>5</v>
      </c>
      <c r="I12" s="29">
        <f t="shared" si="1"/>
        <v>25</v>
      </c>
      <c r="J12" s="29"/>
      <c r="K12" s="30">
        <f t="shared" si="2"/>
        <v>7.5</v>
      </c>
      <c r="L12" s="31">
        <f t="shared" si="3"/>
        <v>54.54</v>
      </c>
      <c r="M12" s="32" t="s">
        <v>228</v>
      </c>
    </row>
    <row r="13" spans="1:17" x14ac:dyDescent="0.25">
      <c r="A13" s="24">
        <v>43595</v>
      </c>
      <c r="B13" s="36" t="s">
        <v>72</v>
      </c>
      <c r="C13" s="25" t="s">
        <v>41</v>
      </c>
      <c r="D13" s="26" t="s">
        <v>60</v>
      </c>
      <c r="E13" s="27">
        <v>14</v>
      </c>
      <c r="F13" s="27">
        <f t="shared" si="0"/>
        <v>14</v>
      </c>
      <c r="G13" s="26">
        <v>1</v>
      </c>
      <c r="H13" s="33">
        <v>20</v>
      </c>
      <c r="I13" s="29">
        <f t="shared" si="1"/>
        <v>20</v>
      </c>
      <c r="J13" s="29"/>
      <c r="K13" s="30">
        <f t="shared" si="2"/>
        <v>6</v>
      </c>
      <c r="L13" s="31">
        <f t="shared" si="3"/>
        <v>60.54</v>
      </c>
      <c r="M13" s="32" t="s">
        <v>229</v>
      </c>
    </row>
    <row r="14" spans="1:17" x14ac:dyDescent="0.25">
      <c r="A14" s="24">
        <v>43596</v>
      </c>
      <c r="B14" s="36" t="s">
        <v>87</v>
      </c>
      <c r="C14" s="25" t="s">
        <v>41</v>
      </c>
      <c r="D14" s="26" t="s">
        <v>88</v>
      </c>
      <c r="E14" s="27">
        <v>5.6</v>
      </c>
      <c r="F14" s="27">
        <f t="shared" si="0"/>
        <v>5.6</v>
      </c>
      <c r="G14" s="26">
        <v>1</v>
      </c>
      <c r="H14" s="33">
        <v>8</v>
      </c>
      <c r="I14" s="29">
        <f t="shared" si="1"/>
        <v>8</v>
      </c>
      <c r="J14" s="29"/>
      <c r="K14" s="30">
        <f t="shared" si="2"/>
        <v>2.4000000000000004</v>
      </c>
      <c r="L14" s="31">
        <f t="shared" si="3"/>
        <v>62.94</v>
      </c>
      <c r="M14" s="32" t="s">
        <v>230</v>
      </c>
    </row>
    <row r="15" spans="1:17" x14ac:dyDescent="0.25">
      <c r="A15" s="24">
        <v>43601</v>
      </c>
      <c r="B15" s="36" t="s">
        <v>193</v>
      </c>
      <c r="C15" s="25" t="s">
        <v>41</v>
      </c>
      <c r="D15" s="26" t="s">
        <v>15</v>
      </c>
      <c r="E15" s="27">
        <v>11.2</v>
      </c>
      <c r="F15" s="27">
        <f t="shared" si="0"/>
        <v>11.2</v>
      </c>
      <c r="G15" s="26">
        <v>1</v>
      </c>
      <c r="H15" s="33">
        <v>16</v>
      </c>
      <c r="I15" s="29">
        <f t="shared" si="1"/>
        <v>16</v>
      </c>
      <c r="J15" s="29"/>
      <c r="K15" s="30">
        <f t="shared" si="2"/>
        <v>4.8000000000000007</v>
      </c>
      <c r="L15" s="31">
        <f t="shared" si="3"/>
        <v>67.739999999999995</v>
      </c>
      <c r="M15" s="32" t="s">
        <v>231</v>
      </c>
      <c r="N15" s="34"/>
      <c r="O15" s="35"/>
      <c r="P15" s="35"/>
      <c r="Q15" s="35"/>
    </row>
    <row r="16" spans="1:17" x14ac:dyDescent="0.25">
      <c r="A16" s="37">
        <v>43602</v>
      </c>
      <c r="B16" s="26" t="s">
        <v>33</v>
      </c>
      <c r="C16" s="25" t="s">
        <v>36</v>
      </c>
      <c r="D16" s="26" t="s">
        <v>13</v>
      </c>
      <c r="E16" s="27">
        <v>4.7</v>
      </c>
      <c r="F16" s="27">
        <f t="shared" si="0"/>
        <v>4.7</v>
      </c>
      <c r="G16" s="26">
        <v>1</v>
      </c>
      <c r="H16" s="33">
        <v>20</v>
      </c>
      <c r="I16" s="29">
        <f t="shared" si="1"/>
        <v>20</v>
      </c>
      <c r="J16" s="29"/>
      <c r="K16" s="30">
        <f t="shared" si="2"/>
        <v>15.3</v>
      </c>
      <c r="L16" s="31">
        <f t="shared" si="3"/>
        <v>83.039999999999992</v>
      </c>
      <c r="M16" s="32" t="s">
        <v>232</v>
      </c>
      <c r="N16" s="34"/>
      <c r="O16" s="35"/>
      <c r="P16" s="35"/>
      <c r="Q16" s="35"/>
    </row>
    <row r="17" spans="1:18" x14ac:dyDescent="0.25">
      <c r="A17" s="37">
        <v>43602</v>
      </c>
      <c r="B17" s="36" t="s">
        <v>160</v>
      </c>
      <c r="C17" s="25" t="s">
        <v>161</v>
      </c>
      <c r="D17" s="26" t="s">
        <v>13</v>
      </c>
      <c r="E17" s="27">
        <v>1.1499999999999999</v>
      </c>
      <c r="F17" s="27">
        <f t="shared" si="0"/>
        <v>2.2999999999999998</v>
      </c>
      <c r="G17" s="26">
        <v>2</v>
      </c>
      <c r="H17" s="33">
        <v>5</v>
      </c>
      <c r="I17" s="29">
        <f t="shared" si="1"/>
        <v>10</v>
      </c>
      <c r="J17" s="29"/>
      <c r="K17" s="30">
        <f t="shared" si="2"/>
        <v>7.7</v>
      </c>
      <c r="L17" s="31">
        <f t="shared" si="3"/>
        <v>90.74</v>
      </c>
      <c r="M17" s="32" t="s">
        <v>232</v>
      </c>
    </row>
    <row r="18" spans="1:18" x14ac:dyDescent="0.25">
      <c r="A18" s="37">
        <v>43608</v>
      </c>
      <c r="B18" s="36" t="s">
        <v>27</v>
      </c>
      <c r="C18" s="25" t="s">
        <v>28</v>
      </c>
      <c r="D18" s="26" t="s">
        <v>13</v>
      </c>
      <c r="E18" s="27">
        <v>16.829999999999998</v>
      </c>
      <c r="F18" s="27">
        <f t="shared" si="0"/>
        <v>16.829999999999998</v>
      </c>
      <c r="G18" s="26">
        <v>1</v>
      </c>
      <c r="H18" s="33">
        <v>35</v>
      </c>
      <c r="I18" s="29">
        <f t="shared" si="1"/>
        <v>35</v>
      </c>
      <c r="J18" s="29"/>
      <c r="K18" s="30">
        <f t="shared" si="2"/>
        <v>18.170000000000002</v>
      </c>
      <c r="L18" s="31">
        <f t="shared" si="3"/>
        <v>108.91</v>
      </c>
      <c r="M18" s="32" t="s">
        <v>233</v>
      </c>
    </row>
    <row r="19" spans="1:18" x14ac:dyDescent="0.25">
      <c r="A19" s="37">
        <v>43613</v>
      </c>
      <c r="B19" s="26" t="s">
        <v>37</v>
      </c>
      <c r="C19" s="25" t="s">
        <v>38</v>
      </c>
      <c r="D19" s="26" t="s">
        <v>13</v>
      </c>
      <c r="E19" s="27">
        <v>3</v>
      </c>
      <c r="F19" s="27">
        <f>E19*G19</f>
        <v>3</v>
      </c>
      <c r="G19" s="26">
        <v>1</v>
      </c>
      <c r="H19" s="33">
        <v>10</v>
      </c>
      <c r="I19" s="29">
        <f t="shared" si="1"/>
        <v>10</v>
      </c>
      <c r="J19" s="29"/>
      <c r="K19" s="30">
        <f t="shared" si="2"/>
        <v>7</v>
      </c>
      <c r="L19" s="31">
        <f t="shared" si="3"/>
        <v>115.91</v>
      </c>
      <c r="M19" s="32" t="s">
        <v>234</v>
      </c>
    </row>
    <row r="20" spans="1:18" x14ac:dyDescent="0.25">
      <c r="A20" s="37">
        <v>43615</v>
      </c>
      <c r="B20" s="36" t="s">
        <v>84</v>
      </c>
      <c r="C20" s="25" t="s">
        <v>41</v>
      </c>
      <c r="D20" s="26" t="s">
        <v>70</v>
      </c>
      <c r="E20" s="27">
        <v>16</v>
      </c>
      <c r="F20" s="27">
        <f t="shared" si="0"/>
        <v>16</v>
      </c>
      <c r="G20" s="26">
        <v>1</v>
      </c>
      <c r="H20" s="33">
        <v>20</v>
      </c>
      <c r="I20" s="29">
        <f t="shared" si="1"/>
        <v>20</v>
      </c>
      <c r="J20" s="29"/>
      <c r="K20" s="30">
        <f t="shared" si="2"/>
        <v>4</v>
      </c>
      <c r="L20" s="31">
        <f t="shared" si="3"/>
        <v>119.91</v>
      </c>
      <c r="M20" s="32" t="s">
        <v>235</v>
      </c>
    </row>
    <row r="21" spans="1:18" x14ac:dyDescent="0.25">
      <c r="A21" s="37">
        <v>43616</v>
      </c>
      <c r="B21" s="36" t="s">
        <v>27</v>
      </c>
      <c r="C21" s="25" t="s">
        <v>28</v>
      </c>
      <c r="D21" s="26" t="s">
        <v>13</v>
      </c>
      <c r="E21" s="27">
        <v>16.829999999999998</v>
      </c>
      <c r="F21" s="27">
        <f t="shared" si="0"/>
        <v>16.829999999999998</v>
      </c>
      <c r="G21" s="26">
        <v>1</v>
      </c>
      <c r="H21" s="33">
        <v>35</v>
      </c>
      <c r="I21" s="29">
        <f t="shared" si="1"/>
        <v>35</v>
      </c>
      <c r="J21" s="29"/>
      <c r="K21" s="30">
        <f t="shared" si="2"/>
        <v>18.170000000000002</v>
      </c>
      <c r="L21" s="31">
        <f t="shared" si="3"/>
        <v>138.07999999999998</v>
      </c>
      <c r="M21" s="32" t="s">
        <v>236</v>
      </c>
    </row>
    <row r="22" spans="1:18" s="48" customFormat="1" ht="18.75" customHeight="1" x14ac:dyDescent="0.25">
      <c r="A22" s="38"/>
      <c r="B22" s="39" t="s">
        <v>16</v>
      </c>
      <c r="C22" s="40"/>
      <c r="D22" s="41"/>
      <c r="E22" s="42"/>
      <c r="F22" s="43">
        <f>SUBTOTAL(9,F4:F21)</f>
        <v>147.92000000000002</v>
      </c>
      <c r="G22" s="44">
        <f>SUBTOTAL(9,G4:G21)</f>
        <v>24</v>
      </c>
      <c r="H22" s="45"/>
      <c r="I22" s="43">
        <f>SUBTOTAL(9,I4:I21)</f>
        <v>286</v>
      </c>
      <c r="J22" s="46">
        <f>SUBTOTAL(9,J4:J21)</f>
        <v>4.8</v>
      </c>
      <c r="K22" s="46">
        <f>SUBTOTAL(9,K4:K21)</f>
        <v>138.07999999999998</v>
      </c>
      <c r="L22" s="47"/>
    </row>
    <row r="23" spans="1:18" x14ac:dyDescent="0.25">
      <c r="A23" s="2"/>
      <c r="B23" s="2"/>
      <c r="D23" s="49"/>
      <c r="E23" s="5"/>
      <c r="F23" s="5"/>
      <c r="G23" s="6"/>
      <c r="H23" s="7"/>
      <c r="I23" s="13"/>
      <c r="J23" s="14"/>
      <c r="K23" s="10"/>
      <c r="L23" s="11"/>
    </row>
    <row r="24" spans="1:18" x14ac:dyDescent="0.25">
      <c r="A24" s="2"/>
      <c r="B24" s="2"/>
      <c r="D24" s="49"/>
      <c r="E24" s="5"/>
      <c r="F24" s="5"/>
      <c r="G24" s="6"/>
      <c r="H24" s="7"/>
      <c r="I24" s="13"/>
      <c r="J24" s="14"/>
      <c r="K24" s="10"/>
      <c r="L24" s="11"/>
    </row>
    <row r="25" spans="1:18" s="50" customFormat="1" ht="18" customHeight="1" x14ac:dyDescent="0.25">
      <c r="B25" s="12"/>
      <c r="C25" s="51"/>
      <c r="D25" s="12"/>
      <c r="E25" s="52"/>
      <c r="F25" s="52"/>
      <c r="G25" s="52"/>
      <c r="H25" s="52"/>
      <c r="I25" s="52"/>
    </row>
    <row r="26" spans="1:18" x14ac:dyDescent="0.25">
      <c r="B26" s="53" t="s">
        <v>13</v>
      </c>
      <c r="C26" s="54"/>
      <c r="D26" s="55"/>
    </row>
    <row r="27" spans="1:18" s="56" customFormat="1" x14ac:dyDescent="0.25">
      <c r="A27" s="12"/>
      <c r="B27" s="57" t="s">
        <v>17</v>
      </c>
      <c r="C27" s="58" t="s">
        <v>18</v>
      </c>
      <c r="D27" s="59" t="s">
        <v>19</v>
      </c>
      <c r="J27" s="12"/>
      <c r="K27" s="12"/>
      <c r="L27" s="12"/>
      <c r="M27" s="12"/>
      <c r="N27" s="12"/>
      <c r="O27" s="12"/>
      <c r="P27" s="12"/>
      <c r="Q27" s="12"/>
      <c r="R27" s="12"/>
    </row>
    <row r="28" spans="1:18" s="56" customFormat="1" x14ac:dyDescent="0.25">
      <c r="A28" s="12"/>
      <c r="B28" s="60" t="s">
        <v>237</v>
      </c>
      <c r="C28" s="61">
        <v>15</v>
      </c>
      <c r="D28" s="62">
        <v>50</v>
      </c>
      <c r="J28" s="12"/>
      <c r="K28" s="12"/>
      <c r="L28" s="12"/>
      <c r="M28" s="12"/>
      <c r="N28" s="12"/>
      <c r="O28" s="12"/>
      <c r="P28" s="12"/>
      <c r="Q28" s="12"/>
      <c r="R28" s="12"/>
    </row>
    <row r="29" spans="1:18" s="56" customFormat="1" x14ac:dyDescent="0.25">
      <c r="A29" s="12"/>
      <c r="B29" s="60" t="s">
        <v>238</v>
      </c>
      <c r="C29" s="61">
        <v>4.7</v>
      </c>
      <c r="D29" s="62">
        <v>20</v>
      </c>
      <c r="J29" s="12"/>
      <c r="K29" s="12"/>
      <c r="L29" s="12"/>
      <c r="M29" s="12"/>
      <c r="N29" s="12"/>
      <c r="O29" s="12"/>
      <c r="P29" s="12"/>
      <c r="Q29" s="12"/>
      <c r="R29" s="12"/>
    </row>
    <row r="30" spans="1:18" s="56" customFormat="1" x14ac:dyDescent="0.25">
      <c r="A30" s="12"/>
      <c r="B30" s="60" t="s">
        <v>239</v>
      </c>
      <c r="C30" s="61">
        <v>2.2999999999999998</v>
      </c>
      <c r="D30" s="62">
        <v>10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 s="56" customFormat="1" x14ac:dyDescent="0.25">
      <c r="A31" s="12"/>
      <c r="B31" s="60" t="s">
        <v>178</v>
      </c>
      <c r="C31" s="61">
        <v>33.659999999999997</v>
      </c>
      <c r="D31" s="62">
        <v>70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 s="56" customFormat="1" x14ac:dyDescent="0.25">
      <c r="A32" s="12"/>
      <c r="B32" s="60" t="s">
        <v>139</v>
      </c>
      <c r="C32" s="61">
        <v>16.760000000000002</v>
      </c>
      <c r="D32" s="62">
        <v>31</v>
      </c>
      <c r="J32" s="12"/>
      <c r="K32" s="12"/>
      <c r="L32" s="12"/>
      <c r="M32" s="12"/>
      <c r="N32" s="12"/>
      <c r="O32" s="12"/>
      <c r="P32" s="12"/>
      <c r="Q32" s="12"/>
      <c r="R32" s="12"/>
    </row>
    <row r="33" spans="1:18" s="56" customFormat="1" x14ac:dyDescent="0.25">
      <c r="A33" s="12"/>
      <c r="B33" s="63" t="s">
        <v>16</v>
      </c>
      <c r="C33" s="64">
        <f>SUM(C28:C32)</f>
        <v>72.42</v>
      </c>
      <c r="D33" s="65">
        <f>SUM(D28:D32)</f>
        <v>181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 s="56" customFormat="1" x14ac:dyDescent="0.25">
      <c r="A34" s="12"/>
      <c r="B34" s="12"/>
      <c r="C34" s="51"/>
      <c r="D34" s="12"/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6" customFormat="1" x14ac:dyDescent="0.25">
      <c r="A35" s="12"/>
      <c r="B35" s="53" t="s">
        <v>23</v>
      </c>
      <c r="C35" s="54"/>
      <c r="D35" s="55"/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6" customFormat="1" x14ac:dyDescent="0.25">
      <c r="A36" s="12"/>
      <c r="B36" s="57" t="s">
        <v>17</v>
      </c>
      <c r="C36" s="58" t="s">
        <v>18</v>
      </c>
      <c r="D36" s="59" t="s">
        <v>19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0" t="s">
        <v>97</v>
      </c>
      <c r="C37" s="66">
        <v>16</v>
      </c>
      <c r="D37" s="62">
        <v>20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6" customFormat="1" x14ac:dyDescent="0.25">
      <c r="A38" s="12"/>
      <c r="B38" s="63" t="s">
        <v>16</v>
      </c>
      <c r="C38" s="64">
        <f>SUM(C37:C37)</f>
        <v>16</v>
      </c>
      <c r="D38" s="65">
        <f>SUM(D37:D37)</f>
        <v>20</v>
      </c>
      <c r="J38" s="12"/>
      <c r="K38" s="12"/>
      <c r="L38" s="12"/>
      <c r="M38" s="12"/>
      <c r="N38" s="12"/>
      <c r="O38" s="12"/>
      <c r="P38" s="12"/>
      <c r="Q38" s="12"/>
      <c r="R38" s="12"/>
    </row>
    <row r="41" spans="1:18" s="56" customFormat="1" x14ac:dyDescent="0.25">
      <c r="A41" s="12"/>
      <c r="B41" s="53" t="s">
        <v>101</v>
      </c>
      <c r="C41" s="54"/>
      <c r="D41" s="55"/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57" t="s">
        <v>17</v>
      </c>
      <c r="C42" s="58" t="s">
        <v>18</v>
      </c>
      <c r="D42" s="59" t="s">
        <v>19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60" t="s">
        <v>97</v>
      </c>
      <c r="C43" s="61">
        <v>14</v>
      </c>
      <c r="D43" s="62">
        <v>20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3" t="s">
        <v>16</v>
      </c>
      <c r="C44" s="64">
        <f>SUM(C43:C43)</f>
        <v>14</v>
      </c>
      <c r="D44" s="65">
        <f>SUM(D43:D43)</f>
        <v>20</v>
      </c>
      <c r="J44" s="12"/>
      <c r="K44" s="12"/>
      <c r="L44" s="12"/>
      <c r="M44" s="12"/>
      <c r="N44" s="12"/>
      <c r="O44" s="12"/>
      <c r="P44" s="12"/>
      <c r="Q44" s="12"/>
      <c r="R44" s="12"/>
    </row>
    <row r="47" spans="1:18" x14ac:dyDescent="0.25">
      <c r="B47" s="53" t="s">
        <v>99</v>
      </c>
      <c r="C47" s="54"/>
      <c r="D47" s="55"/>
    </row>
    <row r="48" spans="1:18" x14ac:dyDescent="0.25">
      <c r="B48" s="57" t="s">
        <v>17</v>
      </c>
      <c r="C48" s="58" t="s">
        <v>18</v>
      </c>
      <c r="D48" s="59" t="s">
        <v>19</v>
      </c>
    </row>
    <row r="49" spans="1:18" x14ac:dyDescent="0.25">
      <c r="B49" s="60" t="s">
        <v>100</v>
      </c>
      <c r="C49" s="61">
        <v>5.6</v>
      </c>
      <c r="D49" s="62">
        <v>8</v>
      </c>
    </row>
    <row r="50" spans="1:18" s="56" customFormat="1" x14ac:dyDescent="0.25">
      <c r="A50" s="12"/>
      <c r="B50" s="63" t="s">
        <v>16</v>
      </c>
      <c r="C50" s="64">
        <f>SUM(C49:C49)</f>
        <v>5.6</v>
      </c>
      <c r="D50" s="65">
        <f>SUM(D49:D49)</f>
        <v>8</v>
      </c>
      <c r="J50" s="12"/>
      <c r="K50" s="12"/>
      <c r="L50" s="12"/>
      <c r="M50" s="12"/>
      <c r="N50" s="12"/>
      <c r="O50" s="12"/>
      <c r="P50" s="12"/>
      <c r="Q50" s="12"/>
      <c r="R50" s="12"/>
    </row>
    <row r="53" spans="1:18" s="56" customFormat="1" x14ac:dyDescent="0.25">
      <c r="A53" s="12"/>
      <c r="B53" s="53" t="s">
        <v>15</v>
      </c>
      <c r="C53" s="54"/>
      <c r="D53" s="55"/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6" customFormat="1" x14ac:dyDescent="0.25">
      <c r="A54" s="12"/>
      <c r="B54" s="57" t="s">
        <v>17</v>
      </c>
      <c r="C54" s="58" t="s">
        <v>18</v>
      </c>
      <c r="D54" s="59" t="s">
        <v>19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6" customFormat="1" x14ac:dyDescent="0.25">
      <c r="A55" s="12"/>
      <c r="B55" s="60" t="s">
        <v>144</v>
      </c>
      <c r="C55" s="61">
        <v>22.4</v>
      </c>
      <c r="D55" s="62">
        <v>32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63" t="s">
        <v>16</v>
      </c>
      <c r="C56" s="64">
        <f>SUM(C55:C55)</f>
        <v>22.4</v>
      </c>
      <c r="D56" s="65">
        <f>SUM(D55:D55)</f>
        <v>32</v>
      </c>
      <c r="J56" s="12"/>
      <c r="K56" s="12"/>
      <c r="L56" s="12"/>
      <c r="M56" s="12"/>
      <c r="N56" s="12"/>
      <c r="O56" s="12"/>
      <c r="P56" s="12"/>
      <c r="Q56" s="12"/>
      <c r="R56" s="12"/>
    </row>
    <row r="59" spans="1:18" x14ac:dyDescent="0.25">
      <c r="B59" s="53" t="s">
        <v>55</v>
      </c>
      <c r="C59" s="54"/>
      <c r="D59" s="55"/>
    </row>
    <row r="60" spans="1:18" x14ac:dyDescent="0.25">
      <c r="B60" s="57" t="s">
        <v>17</v>
      </c>
      <c r="C60" s="58" t="s">
        <v>18</v>
      </c>
      <c r="D60" s="59" t="s">
        <v>19</v>
      </c>
    </row>
    <row r="61" spans="1:18" x14ac:dyDescent="0.25">
      <c r="B61" s="60" t="s">
        <v>102</v>
      </c>
      <c r="C61" s="61">
        <v>17.5</v>
      </c>
      <c r="D61" s="62">
        <v>25</v>
      </c>
    </row>
    <row r="62" spans="1:18" x14ac:dyDescent="0.25">
      <c r="B62" s="63" t="s">
        <v>16</v>
      </c>
      <c r="C62" s="64">
        <f>SUM(C61:C61)</f>
        <v>17.5</v>
      </c>
      <c r="D62" s="65">
        <f>SUM(D61:D61)</f>
        <v>25</v>
      </c>
    </row>
  </sheetData>
  <autoFilter ref="A3:L21" xr:uid="{00000000-0009-0000-0000-000004000000}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 January '2019</vt:lpstr>
      <vt:lpstr> February '2019</vt:lpstr>
      <vt:lpstr> March'2019</vt:lpstr>
      <vt:lpstr> April '2019</vt:lpstr>
      <vt:lpstr>May'2019</vt:lpstr>
      <vt:lpstr>Sheet1</vt:lpstr>
      <vt:lpstr>'May''2019'!Print_Area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2019-06-10T06:36:20Z</cp:lastPrinted>
  <dcterms:created xsi:type="dcterms:W3CDTF">2019-01-05T02:31:52Z</dcterms:created>
  <dcterms:modified xsi:type="dcterms:W3CDTF">2019-06-14T02:02:32Z</dcterms:modified>
</cp:coreProperties>
</file>