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 activeTab="4"/>
  </bookViews>
  <sheets>
    <sheet name=" January '2020" sheetId="1" r:id="rId1"/>
    <sheet name=" February '2020 " sheetId="2" r:id="rId2"/>
    <sheet name=" March '2020 " sheetId="3" r:id="rId3"/>
    <sheet name=" October '2020 " sheetId="4" r:id="rId4"/>
    <sheet name=" December '2020 " sheetId="5" r:id="rId5"/>
  </sheets>
  <definedNames>
    <definedName name="_xlnm._FilterDatabase" localSheetId="4" hidden="1">' December ''2020 '!$A$3:$L$4</definedName>
    <definedName name="_xlnm._FilterDatabase" localSheetId="1" hidden="1">' February ''2020 '!$A$3:$L$21</definedName>
    <definedName name="_xlnm._FilterDatabase" localSheetId="0" hidden="1">' January ''2020'!$A$3:$L$30</definedName>
    <definedName name="_xlnm._FilterDatabase" localSheetId="2" hidden="1">' March ''2020 '!$A$3:$L$7</definedName>
    <definedName name="_xlnm._FilterDatabase" localSheetId="3" hidden="1">' October ''2020 '!$A$3:$L$4</definedName>
  </definedNames>
  <calcPr calcId="144525"/>
</workbook>
</file>

<file path=xl/calcChain.xml><?xml version="1.0" encoding="utf-8"?>
<calcChain xmlns="http://schemas.openxmlformats.org/spreadsheetml/2006/main">
  <c r="D12" i="5" l="1"/>
  <c r="C12" i="5"/>
  <c r="J5" i="5" l="1"/>
  <c r="G5" i="5"/>
  <c r="K4" i="5"/>
  <c r="L4" i="5" s="1"/>
  <c r="I4" i="5"/>
  <c r="I5" i="5" s="1"/>
  <c r="F4" i="5"/>
  <c r="F5" i="5" s="1"/>
  <c r="K5" i="5" l="1"/>
  <c r="D13" i="4"/>
  <c r="C13" i="4"/>
  <c r="J5" i="4"/>
  <c r="G5" i="4"/>
  <c r="I4" i="4"/>
  <c r="F4" i="4"/>
  <c r="F5" i="4" s="1"/>
  <c r="K4" i="4" l="1"/>
  <c r="L4" i="4" s="1"/>
  <c r="I5" i="4"/>
  <c r="K5" i="4" l="1"/>
  <c r="D21" i="3"/>
  <c r="C21" i="3"/>
  <c r="D15" i="3"/>
  <c r="C15" i="3"/>
  <c r="J8" i="3"/>
  <c r="G8" i="3"/>
  <c r="I7" i="3"/>
  <c r="F7" i="3"/>
  <c r="I6" i="3"/>
  <c r="F6" i="3"/>
  <c r="I5" i="3"/>
  <c r="F5" i="3"/>
  <c r="I4" i="3"/>
  <c r="F4" i="3"/>
  <c r="I8" i="3" l="1"/>
  <c r="F8" i="3"/>
  <c r="K6" i="3"/>
  <c r="K5" i="3"/>
  <c r="K7" i="3"/>
  <c r="K4" i="3"/>
  <c r="D33" i="2"/>
  <c r="C33" i="2"/>
  <c r="K8" i="3" l="1"/>
  <c r="L4" i="3"/>
  <c r="L5" i="3" s="1"/>
  <c r="L6" i="3" s="1"/>
  <c r="L7" i="3" s="1"/>
  <c r="D45" i="2"/>
  <c r="C45" i="2"/>
  <c r="D39" i="2"/>
  <c r="C39" i="2"/>
  <c r="J22" i="2"/>
  <c r="G22" i="2"/>
  <c r="I21" i="2"/>
  <c r="F21" i="2"/>
  <c r="I20" i="2"/>
  <c r="F20" i="2"/>
  <c r="I19" i="2"/>
  <c r="F19" i="2"/>
  <c r="I18" i="2"/>
  <c r="F18" i="2"/>
  <c r="I17" i="2"/>
  <c r="F17" i="2"/>
  <c r="I16" i="2"/>
  <c r="F16" i="2"/>
  <c r="I15" i="2"/>
  <c r="F15" i="2"/>
  <c r="I14" i="2"/>
  <c r="F14" i="2"/>
  <c r="I13" i="2"/>
  <c r="F13" i="2"/>
  <c r="I12" i="2"/>
  <c r="F12" i="2"/>
  <c r="I11" i="2"/>
  <c r="F11" i="2"/>
  <c r="I10" i="2"/>
  <c r="F10" i="2"/>
  <c r="I9" i="2"/>
  <c r="F9" i="2"/>
  <c r="I8" i="2"/>
  <c r="F8" i="2"/>
  <c r="I7" i="2"/>
  <c r="F7" i="2"/>
  <c r="I6" i="2"/>
  <c r="F6" i="2"/>
  <c r="I5" i="2"/>
  <c r="F5" i="2"/>
  <c r="I4" i="2"/>
  <c r="F4" i="2"/>
  <c r="K8" i="2" l="1"/>
  <c r="K10" i="2"/>
  <c r="K20" i="2"/>
  <c r="K18" i="2"/>
  <c r="K16" i="2"/>
  <c r="K14" i="2"/>
  <c r="K12" i="2"/>
  <c r="K6" i="2"/>
  <c r="K4" i="2"/>
  <c r="L4" i="2" s="1"/>
  <c r="K5" i="2"/>
  <c r="F22" i="2"/>
  <c r="K7" i="2"/>
  <c r="K9" i="2"/>
  <c r="K11" i="2"/>
  <c r="K13" i="2"/>
  <c r="K15" i="2"/>
  <c r="K17" i="2"/>
  <c r="K19" i="2"/>
  <c r="K21" i="2"/>
  <c r="I22" i="2"/>
  <c r="D62" i="1"/>
  <c r="C62" i="1"/>
  <c r="K22" i="2" l="1"/>
  <c r="L5" i="2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F16" i="1"/>
  <c r="D56" i="1" l="1"/>
  <c r="C56" i="1"/>
  <c r="D50" i="1"/>
  <c r="C50" i="1"/>
  <c r="D44" i="1"/>
  <c r="C44" i="1"/>
  <c r="J31" i="1"/>
  <c r="G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I15" i="1"/>
  <c r="F15" i="1"/>
  <c r="I14" i="1"/>
  <c r="F14" i="1"/>
  <c r="I13" i="1"/>
  <c r="F13" i="1"/>
  <c r="I12" i="1"/>
  <c r="F12" i="1"/>
  <c r="I11" i="1"/>
  <c r="F11" i="1"/>
  <c r="I10" i="1"/>
  <c r="F10" i="1"/>
  <c r="I9" i="1"/>
  <c r="F9" i="1"/>
  <c r="I8" i="1"/>
  <c r="F8" i="1"/>
  <c r="I7" i="1"/>
  <c r="F7" i="1"/>
  <c r="I6" i="1"/>
  <c r="F6" i="1"/>
  <c r="I5" i="1"/>
  <c r="F5" i="1"/>
  <c r="I4" i="1"/>
  <c r="F4" i="1"/>
  <c r="K29" i="1" l="1"/>
  <c r="K27" i="1"/>
  <c r="K25" i="1"/>
  <c r="K23" i="1"/>
  <c r="K21" i="1"/>
  <c r="K19" i="1"/>
  <c r="K17" i="1"/>
  <c r="F31" i="1"/>
  <c r="K15" i="1"/>
  <c r="K13" i="1"/>
  <c r="K11" i="1"/>
  <c r="K9" i="1"/>
  <c r="K7" i="1"/>
  <c r="K5" i="1"/>
  <c r="I31" i="1"/>
  <c r="K6" i="1"/>
  <c r="K8" i="1"/>
  <c r="K10" i="1"/>
  <c r="K12" i="1"/>
  <c r="K14" i="1"/>
  <c r="K16" i="1"/>
  <c r="K18" i="1"/>
  <c r="K20" i="1"/>
  <c r="K22" i="1"/>
  <c r="K24" i="1"/>
  <c r="K26" i="1"/>
  <c r="K28" i="1"/>
  <c r="K30" i="1"/>
  <c r="K4" i="1"/>
  <c r="K31" i="1" l="1"/>
  <c r="L4" i="1"/>
  <c r="L5" i="1" s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</calcChain>
</file>

<file path=xl/sharedStrings.xml><?xml version="1.0" encoding="utf-8"?>
<sst xmlns="http://schemas.openxmlformats.org/spreadsheetml/2006/main" count="358" uniqueCount="113">
  <si>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</si>
  <si>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</si>
  <si>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</si>
  <si>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</si>
  <si>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</si>
  <si>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</si>
  <si>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</si>
  <si>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</si>
  <si>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</si>
  <si>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</si>
  <si>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</si>
  <si>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</si>
  <si>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</si>
  <si>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PGT</t>
  </si>
  <si>
    <t>Studio Howard</t>
  </si>
  <si>
    <t>TOTAL</t>
  </si>
  <si>
    <t>Items</t>
  </si>
  <si>
    <t>Cost</t>
  </si>
  <si>
    <t>Sales</t>
  </si>
  <si>
    <t>Purchase- Mug (2)</t>
  </si>
  <si>
    <t>Purchase - Bag (1)</t>
  </si>
  <si>
    <t>Clarity 8</t>
  </si>
  <si>
    <t>Purchase - Postcard (5)</t>
  </si>
  <si>
    <t>Purchase - Postcard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</si>
  <si>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2020</t>
    </r>
  </si>
  <si>
    <t>George Town Eco Pens</t>
  </si>
  <si>
    <t>Postcards - Ernest Zacharevic</t>
  </si>
  <si>
    <t xml:space="preserve">Pen </t>
  </si>
  <si>
    <t>Postcard</t>
  </si>
  <si>
    <t>Clarity Publishing Sdn. Bhd.</t>
  </si>
  <si>
    <t>002366</t>
  </si>
  <si>
    <t>Steel Sculpture Postcards</t>
  </si>
  <si>
    <t>002367</t>
  </si>
  <si>
    <t>Peranakan Tiles Magnet (Box)</t>
  </si>
  <si>
    <t>Magnet</t>
  </si>
  <si>
    <t>002368</t>
  </si>
  <si>
    <t>002369</t>
  </si>
  <si>
    <t>Disposable Raincoat</t>
  </si>
  <si>
    <t>Raincoat</t>
  </si>
  <si>
    <t>Peranakan Tile Magnet (Single) - Round Green</t>
  </si>
  <si>
    <t>002370</t>
  </si>
  <si>
    <t>Street of Harmony Mug</t>
  </si>
  <si>
    <t>Mug</t>
  </si>
  <si>
    <t>002371</t>
  </si>
  <si>
    <t>Penang Glorious Food Postcards</t>
  </si>
  <si>
    <t>VVIP Souvenir Set</t>
  </si>
  <si>
    <t>VIP Souvenir Set</t>
  </si>
  <si>
    <t>002372</t>
  </si>
  <si>
    <t>Souvenir set</t>
  </si>
  <si>
    <t>002373</t>
  </si>
  <si>
    <t xml:space="preserve"> Penang Architecture Postcard</t>
  </si>
  <si>
    <t>002374</t>
  </si>
  <si>
    <t>002375</t>
  </si>
  <si>
    <t>Peranakan Tile Magnet (Single) - Purplelicious</t>
  </si>
  <si>
    <t>002376</t>
  </si>
  <si>
    <t>002377</t>
  </si>
  <si>
    <t>002378</t>
  </si>
  <si>
    <t>Penang Long Cotton Bag</t>
  </si>
  <si>
    <t>Bag</t>
  </si>
  <si>
    <t>002379</t>
  </si>
  <si>
    <t xml:space="preserve">The little mamak </t>
  </si>
  <si>
    <t>002380</t>
  </si>
  <si>
    <t>Book</t>
  </si>
  <si>
    <t>002381</t>
  </si>
  <si>
    <t xml:space="preserve">Tanjong Life-Book </t>
  </si>
  <si>
    <t>002382</t>
  </si>
  <si>
    <t>Nyonya Avatars Greetings</t>
  </si>
  <si>
    <t>Hekty Publishing Sdn.Bhd</t>
  </si>
  <si>
    <t>002383</t>
  </si>
  <si>
    <t>002384</t>
  </si>
  <si>
    <t>002385</t>
  </si>
  <si>
    <t>002386</t>
  </si>
  <si>
    <t>002387</t>
  </si>
  <si>
    <t xml:space="preserve">Hekty Publishing </t>
  </si>
  <si>
    <t>Purchase - Book (2)</t>
  </si>
  <si>
    <t>Purchase- Souvenier (2)</t>
  </si>
  <si>
    <t>Purchase - Raincoat (15)</t>
  </si>
  <si>
    <t>Purchase - Pen (7)</t>
  </si>
  <si>
    <t>Purchase - Magnet - set of 4 (4)</t>
  </si>
  <si>
    <t>Purchase - Magnet - single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</si>
  <si>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2020</t>
    </r>
  </si>
  <si>
    <t>002388</t>
  </si>
  <si>
    <t>002389</t>
  </si>
  <si>
    <t>002390</t>
  </si>
  <si>
    <t>002391</t>
  </si>
  <si>
    <t>002392</t>
  </si>
  <si>
    <t>002393</t>
  </si>
  <si>
    <t>The Art of Wall Book</t>
  </si>
  <si>
    <t>002394</t>
  </si>
  <si>
    <t>002395</t>
  </si>
  <si>
    <t>002396</t>
  </si>
  <si>
    <t>002397</t>
  </si>
  <si>
    <t>Historic Houses of Worship Postcards</t>
  </si>
  <si>
    <t>002398</t>
  </si>
  <si>
    <t>Peranakan Tile Magnet (Single) - Two Flower</t>
  </si>
  <si>
    <t>002399</t>
  </si>
  <si>
    <t>002400</t>
  </si>
  <si>
    <t>Purchase - Pen (2)</t>
  </si>
  <si>
    <t>Purchase - Raincoat (1)</t>
  </si>
  <si>
    <t>Purchase - Magnet - set of 4 (7)</t>
  </si>
  <si>
    <t>Purchase - Postcard (4)</t>
  </si>
  <si>
    <t>Purchase - Book (1)</t>
  </si>
  <si>
    <t>Purchase - Magnet - single (3)</t>
  </si>
  <si>
    <t>002401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</si>
  <si>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2020</t>
    </r>
  </si>
  <si>
    <t>002402</t>
  </si>
  <si>
    <t>Purchase - Magnet - set of 4 (1)</t>
  </si>
  <si>
    <t>Purchase - Postcard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</si>
  <si>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October 2020</t>
    </r>
  </si>
  <si>
    <t>002403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</si>
  <si>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December 2020</t>
    </r>
  </si>
  <si>
    <t>002404</t>
  </si>
  <si>
    <t>Purchase- Souvenier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</si>
</sst>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</cellStyleXfs>
  <cellXfs count="68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1" xfId="1" applyNumberFormat="1" applyFont="1" applyFill="1" applyBorder="1" applyAlignment="1"/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2" xfId="1" applyNumberFormat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6" fontId="10" fillId="0" borderId="2" xfId="1" applyNumberFormat="1" applyFont="1" applyFill="1" applyBorder="1" applyAlignment="1">
      <alignment horizontal="center"/>
    </xf>
    <xf numFmtId="165" fontId="10" fillId="0" borderId="3" xfId="1" applyNumberFormat="1" applyFont="1" applyFill="1" applyBorder="1" applyAlignment="1">
      <alignment horizontal="center" wrapText="1"/>
    </xf>
    <xf numFmtId="165" fontId="11" fillId="0" borderId="2" xfId="1" applyNumberFormat="1" applyFont="1" applyBorder="1" applyAlignment="1">
      <alignment horizontal="center" wrapText="1"/>
    </xf>
    <xf numFmtId="165" fontId="10" fillId="0" borderId="2" xfId="1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2" xfId="0" applyNumberFormat="1" applyBorder="1"/>
    <xf numFmtId="0" fontId="0" fillId="0" borderId="2" xfId="0" applyFill="1" applyBorder="1"/>
    <xf numFmtId="0" fontId="0" fillId="0" borderId="2" xfId="1" applyFont="1" applyBorder="1" applyAlignment="1">
      <alignment horizontal="center"/>
    </xf>
    <xf numFmtId="0" fontId="0" fillId="0" borderId="2" xfId="0" applyBorder="1"/>
    <xf numFmtId="165" fontId="5" fillId="0" borderId="2" xfId="1" applyNumberFormat="1" applyFont="1" applyFill="1" applyBorder="1" applyAlignment="1"/>
    <xf numFmtId="165" fontId="13" fillId="0" borderId="2" xfId="2" applyNumberFormat="1" applyFont="1" applyFill="1" applyBorder="1" applyAlignment="1"/>
    <xf numFmtId="165" fontId="14" fillId="0" borderId="3" xfId="2" applyNumberFormat="1" applyFont="1" applyFill="1" applyBorder="1" applyAlignment="1"/>
    <xf numFmtId="165" fontId="5" fillId="0" borderId="2" xfId="1" applyNumberFormat="1" applyFont="1" applyBorder="1" applyAlignment="1"/>
    <xf numFmtId="165" fontId="9" fillId="0" borderId="2" xfId="1" applyNumberFormat="1" applyFont="1" applyBorder="1" applyAlignment="1"/>
    <xf numFmtId="49" fontId="0" fillId="0" borderId="2" xfId="0" applyNumberFormat="1" applyBorder="1" applyAlignment="1">
      <alignment horizontal="right"/>
    </xf>
    <xf numFmtId="165" fontId="13" fillId="0" borderId="2" xfId="1" applyNumberFormat="1" applyFont="1" applyFill="1" applyBorder="1" applyAlignment="1"/>
    <xf numFmtId="0" fontId="0" fillId="2" borderId="0" xfId="1" applyFont="1" applyFill="1"/>
    <xf numFmtId="0" fontId="1" fillId="2" borderId="0" xfId="1" applyFill="1"/>
    <xf numFmtId="167" fontId="0" fillId="0" borderId="2" xfId="0" applyNumberFormat="1" applyBorder="1" applyAlignment="1">
      <alignment horizontal="right"/>
    </xf>
    <xf numFmtId="0" fontId="1" fillId="3" borderId="3" xfId="1" applyFill="1" applyBorder="1" applyAlignment="1">
      <alignment vertical="center"/>
    </xf>
    <xf numFmtId="0" fontId="2" fillId="3" borderId="4" xfId="1" applyFont="1" applyFill="1" applyBorder="1" applyAlignment="1">
      <alignment vertical="center"/>
    </xf>
    <xf numFmtId="0" fontId="1" fillId="3" borderId="4" xfId="1" applyFill="1" applyBorder="1" applyAlignment="1">
      <alignment horizontal="center" vertical="center"/>
    </xf>
    <xf numFmtId="0" fontId="1" fillId="3" borderId="4" xfId="1" applyFill="1" applyBorder="1" applyAlignment="1">
      <alignment vertical="center"/>
    </xf>
    <xf numFmtId="0" fontId="6" fillId="3" borderId="5" xfId="1" applyFont="1" applyFill="1" applyBorder="1" applyAlignment="1">
      <alignment vertical="center"/>
    </xf>
    <xf numFmtId="43" fontId="10" fillId="3" borderId="2" xfId="2" applyFont="1" applyFill="1" applyBorder="1" applyAlignment="1">
      <alignment vertical="center"/>
    </xf>
    <xf numFmtId="0" fontId="6" fillId="3" borderId="2" xfId="1" applyFont="1" applyFill="1" applyBorder="1" applyAlignment="1">
      <alignment vertical="center"/>
    </xf>
    <xf numFmtId="0" fontId="10" fillId="3" borderId="2" xfId="1" applyFont="1" applyFill="1" applyBorder="1" applyAlignment="1">
      <alignment vertical="center"/>
    </xf>
    <xf numFmtId="43" fontId="15" fillId="3" borderId="2" xfId="2" applyFont="1" applyFill="1" applyBorder="1" applyAlignment="1">
      <alignment vertical="center"/>
    </xf>
    <xf numFmtId="0" fontId="1" fillId="3" borderId="2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2" fillId="0" borderId="6" xfId="1" applyFont="1" applyBorder="1" applyAlignment="1">
      <alignment horizontal="left" vertical="center"/>
    </xf>
    <xf numFmtId="43" fontId="0" fillId="0" borderId="6" xfId="2" applyFont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1" fillId="0" borderId="0" xfId="1" applyFill="1"/>
    <xf numFmtId="0" fontId="2" fillId="0" borderId="2" xfId="1" applyFont="1" applyBorder="1"/>
    <xf numFmtId="43" fontId="2" fillId="0" borderId="2" xfId="2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0" fillId="0" borderId="2" xfId="1" applyFont="1" applyBorder="1"/>
    <xf numFmtId="43" fontId="0" fillId="0" borderId="2" xfId="2" applyFont="1" applyBorder="1" applyAlignment="1">
      <alignment horizontal="center"/>
    </xf>
    <xf numFmtId="43" fontId="0" fillId="0" borderId="2" xfId="2" applyFont="1" applyBorder="1"/>
    <xf numFmtId="0" fontId="2" fillId="0" borderId="2" xfId="1" applyFont="1" applyBorder="1" applyAlignment="1">
      <alignment horizontal="left" vertical="center"/>
    </xf>
    <xf numFmtId="43" fontId="2" fillId="0" borderId="2" xfId="2" applyFont="1" applyBorder="1" applyAlignment="1">
      <alignment horizontal="center" vertical="center"/>
    </xf>
    <xf numFmtId="43" fontId="2" fillId="0" borderId="2" xfId="1" applyNumberFormat="1" applyFont="1" applyBorder="1" applyAlignment="1">
      <alignment horizontal="center" vertical="center"/>
    </xf>
    <xf numFmtId="43" fontId="1" fillId="0" borderId="2" xfId="2" applyFont="1" applyBorder="1" applyAlignment="1">
      <alignment horizontal="center"/>
    </xf>
    <xf numFmtId="0" fontId="0" fillId="2" borderId="2" xfId="0" applyFill="1" applyBorder="1"/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topLeftCell="A19" workbookViewId="0">
      <selection activeCell="B40" sqref="B40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24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43832</v>
      </c>
      <c r="B4" s="27" t="s">
        <v>25</v>
      </c>
      <c r="C4" s="26" t="s">
        <v>27</v>
      </c>
      <c r="D4" s="27" t="s">
        <v>13</v>
      </c>
      <c r="E4" s="28">
        <v>3</v>
      </c>
      <c r="F4" s="28">
        <f t="shared" ref="F4:F30" si="0">E4*G4</f>
        <v>3</v>
      </c>
      <c r="G4" s="27">
        <v>1</v>
      </c>
      <c r="H4" s="29">
        <v>10</v>
      </c>
      <c r="I4" s="30">
        <f t="shared" ref="I4:I30" si="1">H4*G4</f>
        <v>10</v>
      </c>
      <c r="J4" s="30">
        <v>4.8</v>
      </c>
      <c r="K4" s="31">
        <f t="shared" ref="K4:K30" si="2">I4-F4</f>
        <v>7</v>
      </c>
      <c r="L4" s="32">
        <f>K4</f>
        <v>7</v>
      </c>
      <c r="M4" s="33" t="s">
        <v>30</v>
      </c>
    </row>
    <row r="5" spans="1:15" x14ac:dyDescent="0.25">
      <c r="A5" s="24">
        <v>43832</v>
      </c>
      <c r="B5" s="25" t="s">
        <v>26</v>
      </c>
      <c r="C5" s="26" t="s">
        <v>28</v>
      </c>
      <c r="D5" s="27" t="s">
        <v>29</v>
      </c>
      <c r="E5" s="28">
        <v>16</v>
      </c>
      <c r="F5" s="28">
        <f t="shared" si="0"/>
        <v>16</v>
      </c>
      <c r="G5" s="27">
        <v>1</v>
      </c>
      <c r="H5" s="34">
        <v>20</v>
      </c>
      <c r="I5" s="30">
        <f t="shared" si="1"/>
        <v>20</v>
      </c>
      <c r="J5" s="30"/>
      <c r="K5" s="31">
        <f t="shared" si="2"/>
        <v>4</v>
      </c>
      <c r="L5" s="32">
        <f t="shared" ref="L5:L30" si="3">L4+K5</f>
        <v>11</v>
      </c>
      <c r="M5" s="33" t="s">
        <v>30</v>
      </c>
      <c r="N5" s="35"/>
      <c r="O5" s="36"/>
    </row>
    <row r="6" spans="1:15" x14ac:dyDescent="0.25">
      <c r="A6" s="24">
        <v>43833</v>
      </c>
      <c r="B6" s="25" t="s">
        <v>31</v>
      </c>
      <c r="C6" s="26" t="s">
        <v>28</v>
      </c>
      <c r="D6" s="27" t="s">
        <v>29</v>
      </c>
      <c r="E6" s="28">
        <v>16</v>
      </c>
      <c r="F6" s="28">
        <f t="shared" si="0"/>
        <v>16</v>
      </c>
      <c r="G6" s="27">
        <v>1</v>
      </c>
      <c r="H6" s="34">
        <v>20</v>
      </c>
      <c r="I6" s="30">
        <f t="shared" si="1"/>
        <v>20</v>
      </c>
      <c r="J6" s="30"/>
      <c r="K6" s="31">
        <f t="shared" si="2"/>
        <v>4</v>
      </c>
      <c r="L6" s="32">
        <f t="shared" si="3"/>
        <v>15</v>
      </c>
      <c r="M6" s="33" t="s">
        <v>32</v>
      </c>
    </row>
    <row r="7" spans="1:15" ht="16.5" customHeight="1" x14ac:dyDescent="0.25">
      <c r="A7" s="24">
        <v>43834</v>
      </c>
      <c r="B7" s="25" t="s">
        <v>33</v>
      </c>
      <c r="C7" s="26" t="s">
        <v>34</v>
      </c>
      <c r="D7" s="27" t="s">
        <v>13</v>
      </c>
      <c r="E7" s="28">
        <v>16.829999999999998</v>
      </c>
      <c r="F7" s="28">
        <f t="shared" si="0"/>
        <v>16.829999999999998</v>
      </c>
      <c r="G7" s="27">
        <v>1</v>
      </c>
      <c r="H7" s="34">
        <v>35</v>
      </c>
      <c r="I7" s="30">
        <f t="shared" si="1"/>
        <v>35</v>
      </c>
      <c r="J7" s="30"/>
      <c r="K7" s="31">
        <f t="shared" si="2"/>
        <v>18.170000000000002</v>
      </c>
      <c r="L7" s="32">
        <f t="shared" si="3"/>
        <v>33.17</v>
      </c>
      <c r="M7" s="33" t="s">
        <v>35</v>
      </c>
    </row>
    <row r="8" spans="1:15" x14ac:dyDescent="0.25">
      <c r="A8" s="24">
        <v>43836</v>
      </c>
      <c r="B8" s="27" t="s">
        <v>25</v>
      </c>
      <c r="C8" s="26" t="s">
        <v>27</v>
      </c>
      <c r="D8" s="27" t="s">
        <v>13</v>
      </c>
      <c r="E8" s="28">
        <v>3</v>
      </c>
      <c r="F8" s="28">
        <f t="shared" si="0"/>
        <v>6</v>
      </c>
      <c r="G8" s="27">
        <v>2</v>
      </c>
      <c r="H8" s="34">
        <v>10</v>
      </c>
      <c r="I8" s="30">
        <f t="shared" si="1"/>
        <v>20</v>
      </c>
      <c r="J8" s="30"/>
      <c r="K8" s="31">
        <f t="shared" si="2"/>
        <v>14</v>
      </c>
      <c r="L8" s="32">
        <f t="shared" si="3"/>
        <v>47.17</v>
      </c>
      <c r="M8" s="33" t="s">
        <v>36</v>
      </c>
    </row>
    <row r="9" spans="1:15" x14ac:dyDescent="0.25">
      <c r="A9" s="24">
        <v>43836</v>
      </c>
      <c r="B9" s="25" t="s">
        <v>37</v>
      </c>
      <c r="C9" s="26" t="s">
        <v>38</v>
      </c>
      <c r="D9" s="27" t="s">
        <v>13</v>
      </c>
      <c r="E9" s="28">
        <v>3.6</v>
      </c>
      <c r="F9" s="28">
        <f t="shared" si="0"/>
        <v>36</v>
      </c>
      <c r="G9" s="27">
        <v>10</v>
      </c>
      <c r="H9" s="34">
        <v>5</v>
      </c>
      <c r="I9" s="30">
        <f t="shared" si="1"/>
        <v>50</v>
      </c>
      <c r="J9" s="30"/>
      <c r="K9" s="31">
        <f t="shared" si="2"/>
        <v>14</v>
      </c>
      <c r="L9" s="32">
        <f t="shared" si="3"/>
        <v>61.17</v>
      </c>
      <c r="M9" s="33" t="s">
        <v>36</v>
      </c>
    </row>
    <row r="10" spans="1:15" x14ac:dyDescent="0.25">
      <c r="A10" s="24">
        <v>43839</v>
      </c>
      <c r="B10" s="25" t="s">
        <v>39</v>
      </c>
      <c r="C10" s="26" t="s">
        <v>34</v>
      </c>
      <c r="D10" s="27" t="s">
        <v>13</v>
      </c>
      <c r="E10" s="28">
        <v>4.1900000000000004</v>
      </c>
      <c r="F10" s="28">
        <f t="shared" si="0"/>
        <v>4.1900000000000004</v>
      </c>
      <c r="G10" s="27">
        <v>1</v>
      </c>
      <c r="H10" s="34">
        <v>10</v>
      </c>
      <c r="I10" s="30">
        <f t="shared" si="1"/>
        <v>10</v>
      </c>
      <c r="J10" s="30"/>
      <c r="K10" s="31">
        <f t="shared" si="2"/>
        <v>5.81</v>
      </c>
      <c r="L10" s="32">
        <f t="shared" si="3"/>
        <v>66.98</v>
      </c>
      <c r="M10" s="33" t="s">
        <v>40</v>
      </c>
    </row>
    <row r="11" spans="1:15" x14ac:dyDescent="0.25">
      <c r="A11" s="24">
        <v>43839</v>
      </c>
      <c r="B11" s="25" t="s">
        <v>41</v>
      </c>
      <c r="C11" s="26" t="s">
        <v>42</v>
      </c>
      <c r="D11" s="27" t="s">
        <v>13</v>
      </c>
      <c r="E11" s="28">
        <v>3.96</v>
      </c>
      <c r="F11" s="28">
        <f t="shared" si="0"/>
        <v>3.96</v>
      </c>
      <c r="G11" s="27">
        <v>1</v>
      </c>
      <c r="H11" s="34">
        <v>15</v>
      </c>
      <c r="I11" s="30">
        <f t="shared" si="1"/>
        <v>15</v>
      </c>
      <c r="J11" s="30"/>
      <c r="K11" s="31">
        <f t="shared" si="2"/>
        <v>11.04</v>
      </c>
      <c r="L11" s="32">
        <f t="shared" si="3"/>
        <v>78.02000000000001</v>
      </c>
      <c r="M11" s="33" t="s">
        <v>43</v>
      </c>
    </row>
    <row r="12" spans="1:15" x14ac:dyDescent="0.25">
      <c r="A12" s="24">
        <v>43839</v>
      </c>
      <c r="B12" s="27" t="s">
        <v>25</v>
      </c>
      <c r="C12" s="26" t="s">
        <v>27</v>
      </c>
      <c r="D12" s="27" t="s">
        <v>13</v>
      </c>
      <c r="E12" s="28">
        <v>3</v>
      </c>
      <c r="F12" s="28">
        <f t="shared" si="0"/>
        <v>3</v>
      </c>
      <c r="G12" s="27">
        <v>1</v>
      </c>
      <c r="H12" s="34">
        <v>10</v>
      </c>
      <c r="I12" s="30">
        <f t="shared" si="1"/>
        <v>10</v>
      </c>
      <c r="J12" s="30"/>
      <c r="K12" s="31">
        <f t="shared" si="2"/>
        <v>7</v>
      </c>
      <c r="L12" s="32">
        <f t="shared" si="3"/>
        <v>85.02000000000001</v>
      </c>
      <c r="M12" s="33" t="s">
        <v>43</v>
      </c>
    </row>
    <row r="13" spans="1:15" x14ac:dyDescent="0.25">
      <c r="A13" s="24">
        <v>43839</v>
      </c>
      <c r="B13" s="25" t="s">
        <v>37</v>
      </c>
      <c r="C13" s="26" t="s">
        <v>38</v>
      </c>
      <c r="D13" s="27" t="s">
        <v>13</v>
      </c>
      <c r="E13" s="28">
        <v>3.6</v>
      </c>
      <c r="F13" s="28">
        <f t="shared" si="0"/>
        <v>18</v>
      </c>
      <c r="G13" s="27">
        <v>5</v>
      </c>
      <c r="H13" s="34">
        <v>5</v>
      </c>
      <c r="I13" s="30">
        <f t="shared" si="1"/>
        <v>25</v>
      </c>
      <c r="J13" s="30"/>
      <c r="K13" s="31">
        <f t="shared" si="2"/>
        <v>7</v>
      </c>
      <c r="L13" s="32">
        <f t="shared" si="3"/>
        <v>92.02000000000001</v>
      </c>
      <c r="M13" s="33" t="s">
        <v>43</v>
      </c>
    </row>
    <row r="14" spans="1:15" x14ac:dyDescent="0.25">
      <c r="A14" s="24">
        <v>43839</v>
      </c>
      <c r="B14" s="25" t="s">
        <v>44</v>
      </c>
      <c r="C14" s="26" t="s">
        <v>28</v>
      </c>
      <c r="D14" s="27" t="s">
        <v>29</v>
      </c>
      <c r="E14" s="28">
        <v>12</v>
      </c>
      <c r="F14" s="28">
        <f t="shared" si="0"/>
        <v>12</v>
      </c>
      <c r="G14" s="27">
        <v>1</v>
      </c>
      <c r="H14" s="34">
        <v>15</v>
      </c>
      <c r="I14" s="30">
        <f t="shared" si="1"/>
        <v>15</v>
      </c>
      <c r="J14" s="30"/>
      <c r="K14" s="31">
        <f t="shared" si="2"/>
        <v>3</v>
      </c>
      <c r="L14" s="32">
        <f t="shared" si="3"/>
        <v>95.02000000000001</v>
      </c>
      <c r="M14" s="33" t="s">
        <v>47</v>
      </c>
    </row>
    <row r="15" spans="1:15" x14ac:dyDescent="0.25">
      <c r="A15" s="24">
        <v>43840</v>
      </c>
      <c r="B15" s="25" t="s">
        <v>45</v>
      </c>
      <c r="C15" s="26" t="s">
        <v>48</v>
      </c>
      <c r="D15" s="27" t="s">
        <v>13</v>
      </c>
      <c r="E15" s="28">
        <v>80.873999999999995</v>
      </c>
      <c r="F15" s="28">
        <f t="shared" si="0"/>
        <v>80.873999999999995</v>
      </c>
      <c r="G15" s="27">
        <v>1</v>
      </c>
      <c r="H15" s="34">
        <v>150</v>
      </c>
      <c r="I15" s="30">
        <f t="shared" si="1"/>
        <v>150</v>
      </c>
      <c r="J15" s="30"/>
      <c r="K15" s="31">
        <f t="shared" si="2"/>
        <v>69.126000000000005</v>
      </c>
      <c r="L15" s="32">
        <f t="shared" si="3"/>
        <v>164.14600000000002</v>
      </c>
      <c r="M15" s="33" t="s">
        <v>49</v>
      </c>
    </row>
    <row r="16" spans="1:15" x14ac:dyDescent="0.25">
      <c r="A16" s="37">
        <v>43841</v>
      </c>
      <c r="B16" s="25" t="s">
        <v>46</v>
      </c>
      <c r="C16" s="26" t="s">
        <v>48</v>
      </c>
      <c r="D16" s="27" t="s">
        <v>13</v>
      </c>
      <c r="E16" s="28">
        <v>42.718000000000004</v>
      </c>
      <c r="F16" s="28">
        <f t="shared" si="0"/>
        <v>42.718000000000004</v>
      </c>
      <c r="G16" s="27">
        <v>1</v>
      </c>
      <c r="H16" s="34">
        <v>70</v>
      </c>
      <c r="I16" s="30">
        <f t="shared" si="1"/>
        <v>70</v>
      </c>
      <c r="J16" s="30"/>
      <c r="K16" s="31">
        <f t="shared" si="2"/>
        <v>27.281999999999996</v>
      </c>
      <c r="L16" s="32">
        <f t="shared" si="3"/>
        <v>191.428</v>
      </c>
      <c r="M16" s="33" t="s">
        <v>51</v>
      </c>
    </row>
    <row r="17" spans="1:13" x14ac:dyDescent="0.25">
      <c r="A17" s="37">
        <v>43841</v>
      </c>
      <c r="B17" s="25" t="s">
        <v>50</v>
      </c>
      <c r="C17" s="26" t="s">
        <v>28</v>
      </c>
      <c r="D17" s="27" t="s">
        <v>14</v>
      </c>
      <c r="E17" s="28">
        <v>11.9</v>
      </c>
      <c r="F17" s="28">
        <f t="shared" si="0"/>
        <v>11.9</v>
      </c>
      <c r="G17" s="27">
        <v>1</v>
      </c>
      <c r="H17" s="34">
        <v>17</v>
      </c>
      <c r="I17" s="30">
        <f t="shared" si="1"/>
        <v>17</v>
      </c>
      <c r="J17" s="30"/>
      <c r="K17" s="31">
        <f t="shared" si="2"/>
        <v>5.0999999999999996</v>
      </c>
      <c r="L17" s="32">
        <f t="shared" si="3"/>
        <v>196.52799999999999</v>
      </c>
      <c r="M17" s="33" t="s">
        <v>51</v>
      </c>
    </row>
    <row r="18" spans="1:13" x14ac:dyDescent="0.25">
      <c r="A18" s="37">
        <v>43841</v>
      </c>
      <c r="B18" s="25" t="s">
        <v>41</v>
      </c>
      <c r="C18" s="26" t="s">
        <v>42</v>
      </c>
      <c r="D18" s="27" t="s">
        <v>13</v>
      </c>
      <c r="E18" s="28">
        <v>3.96</v>
      </c>
      <c r="F18" s="28">
        <f t="shared" si="0"/>
        <v>3.96</v>
      </c>
      <c r="G18" s="27">
        <v>1</v>
      </c>
      <c r="H18" s="34">
        <v>15</v>
      </c>
      <c r="I18" s="30">
        <f t="shared" si="1"/>
        <v>15</v>
      </c>
      <c r="J18" s="30"/>
      <c r="K18" s="31">
        <f t="shared" si="2"/>
        <v>11.04</v>
      </c>
      <c r="L18" s="32">
        <f t="shared" si="3"/>
        <v>207.56799999999998</v>
      </c>
      <c r="M18" s="33" t="s">
        <v>52</v>
      </c>
    </row>
    <row r="19" spans="1:13" x14ac:dyDescent="0.25">
      <c r="A19" s="37">
        <v>43841</v>
      </c>
      <c r="B19" s="25" t="s">
        <v>53</v>
      </c>
      <c r="C19" s="26" t="s">
        <v>34</v>
      </c>
      <c r="D19" s="27" t="s">
        <v>13</v>
      </c>
      <c r="E19" s="28">
        <v>4.1900000000000004</v>
      </c>
      <c r="F19" s="28">
        <f t="shared" si="0"/>
        <v>4.1900000000000004</v>
      </c>
      <c r="G19" s="27">
        <v>1</v>
      </c>
      <c r="H19" s="34">
        <v>10</v>
      </c>
      <c r="I19" s="30">
        <f t="shared" si="1"/>
        <v>10</v>
      </c>
      <c r="J19" s="30"/>
      <c r="K19" s="31">
        <f t="shared" si="2"/>
        <v>5.81</v>
      </c>
      <c r="L19" s="32">
        <f t="shared" si="3"/>
        <v>213.37799999999999</v>
      </c>
      <c r="M19" s="33" t="s">
        <v>54</v>
      </c>
    </row>
    <row r="20" spans="1:13" x14ac:dyDescent="0.25">
      <c r="A20" s="37">
        <v>43846</v>
      </c>
      <c r="B20" s="27" t="s">
        <v>25</v>
      </c>
      <c r="C20" s="26" t="s">
        <v>27</v>
      </c>
      <c r="D20" s="27" t="s">
        <v>13</v>
      </c>
      <c r="E20" s="28">
        <v>3</v>
      </c>
      <c r="F20" s="28">
        <f t="shared" si="0"/>
        <v>3</v>
      </c>
      <c r="G20" s="27">
        <v>1</v>
      </c>
      <c r="H20" s="34">
        <v>10</v>
      </c>
      <c r="I20" s="30">
        <f t="shared" si="1"/>
        <v>10</v>
      </c>
      <c r="J20" s="30"/>
      <c r="K20" s="31">
        <f t="shared" si="2"/>
        <v>7</v>
      </c>
      <c r="L20" s="32">
        <f t="shared" si="3"/>
        <v>220.37799999999999</v>
      </c>
      <c r="M20" s="33" t="s">
        <v>55</v>
      </c>
    </row>
    <row r="21" spans="1:13" x14ac:dyDescent="0.25">
      <c r="A21" s="37">
        <v>43846</v>
      </c>
      <c r="B21" s="25" t="s">
        <v>33</v>
      </c>
      <c r="C21" s="26" t="s">
        <v>34</v>
      </c>
      <c r="D21" s="27" t="s">
        <v>13</v>
      </c>
      <c r="E21" s="28">
        <v>16.829999999999998</v>
      </c>
      <c r="F21" s="28">
        <f t="shared" si="0"/>
        <v>16.829999999999998</v>
      </c>
      <c r="G21" s="27">
        <v>1</v>
      </c>
      <c r="H21" s="34">
        <v>35</v>
      </c>
      <c r="I21" s="30">
        <f t="shared" si="1"/>
        <v>35</v>
      </c>
      <c r="J21" s="30"/>
      <c r="K21" s="31">
        <f t="shared" si="2"/>
        <v>18.170000000000002</v>
      </c>
      <c r="L21" s="32">
        <f t="shared" si="3"/>
        <v>238.548</v>
      </c>
      <c r="M21" s="33" t="s">
        <v>56</v>
      </c>
    </row>
    <row r="22" spans="1:13" x14ac:dyDescent="0.25">
      <c r="A22" s="37">
        <v>43850</v>
      </c>
      <c r="B22" s="27" t="s">
        <v>57</v>
      </c>
      <c r="C22" s="26" t="s">
        <v>58</v>
      </c>
      <c r="D22" s="27" t="s">
        <v>13</v>
      </c>
      <c r="E22" s="28">
        <v>4.7</v>
      </c>
      <c r="F22" s="28">
        <f t="shared" si="0"/>
        <v>4.7</v>
      </c>
      <c r="G22" s="27">
        <v>1</v>
      </c>
      <c r="H22" s="34">
        <v>20</v>
      </c>
      <c r="I22" s="30">
        <f t="shared" si="1"/>
        <v>20</v>
      </c>
      <c r="J22" s="30"/>
      <c r="K22" s="31">
        <f t="shared" si="2"/>
        <v>15.3</v>
      </c>
      <c r="L22" s="32">
        <f t="shared" si="3"/>
        <v>253.84800000000001</v>
      </c>
      <c r="M22" s="33" t="s">
        <v>59</v>
      </c>
    </row>
    <row r="23" spans="1:13" x14ac:dyDescent="0.25">
      <c r="A23" s="37">
        <v>43853</v>
      </c>
      <c r="B23" s="67" t="s">
        <v>60</v>
      </c>
      <c r="C23" s="26" t="s">
        <v>62</v>
      </c>
      <c r="D23" s="27" t="s">
        <v>29</v>
      </c>
      <c r="E23" s="28">
        <v>31.2</v>
      </c>
      <c r="F23" s="28">
        <f t="shared" si="0"/>
        <v>31.2</v>
      </c>
      <c r="G23" s="27">
        <v>1</v>
      </c>
      <c r="H23" s="34">
        <v>39</v>
      </c>
      <c r="I23" s="30">
        <f t="shared" si="1"/>
        <v>39</v>
      </c>
      <c r="J23" s="30"/>
      <c r="K23" s="31">
        <f t="shared" si="2"/>
        <v>7.8000000000000007</v>
      </c>
      <c r="L23" s="32">
        <f t="shared" si="3"/>
        <v>261.64800000000002</v>
      </c>
      <c r="M23" s="33" t="s">
        <v>61</v>
      </c>
    </row>
    <row r="24" spans="1:13" x14ac:dyDescent="0.25">
      <c r="A24" s="37">
        <v>43853</v>
      </c>
      <c r="B24" s="25" t="s">
        <v>31</v>
      </c>
      <c r="C24" s="26" t="s">
        <v>28</v>
      </c>
      <c r="D24" s="27" t="s">
        <v>29</v>
      </c>
      <c r="E24" s="28">
        <v>16</v>
      </c>
      <c r="F24" s="28">
        <f t="shared" si="0"/>
        <v>16</v>
      </c>
      <c r="G24" s="27">
        <v>1</v>
      </c>
      <c r="H24" s="34">
        <v>20</v>
      </c>
      <c r="I24" s="30">
        <f t="shared" si="1"/>
        <v>20</v>
      </c>
      <c r="J24" s="30"/>
      <c r="K24" s="31">
        <f t="shared" si="2"/>
        <v>4</v>
      </c>
      <c r="L24" s="32">
        <f t="shared" si="3"/>
        <v>265.64800000000002</v>
      </c>
      <c r="M24" s="33" t="s">
        <v>63</v>
      </c>
    </row>
    <row r="25" spans="1:13" x14ac:dyDescent="0.25">
      <c r="A25" s="37">
        <v>43853</v>
      </c>
      <c r="B25" s="67" t="s">
        <v>64</v>
      </c>
      <c r="C25" s="26" t="s">
        <v>62</v>
      </c>
      <c r="D25" s="27" t="s">
        <v>29</v>
      </c>
      <c r="E25" s="28">
        <v>31.2</v>
      </c>
      <c r="F25" s="28">
        <f t="shared" si="0"/>
        <v>31.2</v>
      </c>
      <c r="G25" s="27">
        <v>1</v>
      </c>
      <c r="H25" s="34">
        <v>39</v>
      </c>
      <c r="I25" s="30">
        <f t="shared" si="1"/>
        <v>39</v>
      </c>
      <c r="J25" s="30"/>
      <c r="K25" s="31">
        <f t="shared" si="2"/>
        <v>7.8000000000000007</v>
      </c>
      <c r="L25" s="32">
        <f t="shared" si="3"/>
        <v>273.44800000000004</v>
      </c>
      <c r="M25" s="33" t="s">
        <v>65</v>
      </c>
    </row>
    <row r="26" spans="1:13" x14ac:dyDescent="0.25">
      <c r="A26" s="37">
        <v>43858</v>
      </c>
      <c r="B26" s="25" t="s">
        <v>66</v>
      </c>
      <c r="C26" s="26" t="s">
        <v>28</v>
      </c>
      <c r="D26" s="27" t="s">
        <v>67</v>
      </c>
      <c r="E26" s="28">
        <v>21</v>
      </c>
      <c r="F26" s="28">
        <f t="shared" si="0"/>
        <v>21</v>
      </c>
      <c r="G26" s="27">
        <v>1</v>
      </c>
      <c r="H26" s="34">
        <v>35</v>
      </c>
      <c r="I26" s="30">
        <f t="shared" si="1"/>
        <v>35</v>
      </c>
      <c r="J26" s="30"/>
      <c r="K26" s="31">
        <f t="shared" si="2"/>
        <v>14</v>
      </c>
      <c r="L26" s="32">
        <f t="shared" si="3"/>
        <v>287.44800000000004</v>
      </c>
      <c r="M26" s="33" t="s">
        <v>68</v>
      </c>
    </row>
    <row r="27" spans="1:13" x14ac:dyDescent="0.25">
      <c r="A27" s="37">
        <v>43858</v>
      </c>
      <c r="B27" s="25" t="s">
        <v>44</v>
      </c>
      <c r="C27" s="26" t="s">
        <v>28</v>
      </c>
      <c r="D27" s="27" t="s">
        <v>29</v>
      </c>
      <c r="E27" s="28">
        <v>12</v>
      </c>
      <c r="F27" s="28">
        <f t="shared" si="0"/>
        <v>12</v>
      </c>
      <c r="G27" s="27">
        <v>1</v>
      </c>
      <c r="H27" s="34">
        <v>15</v>
      </c>
      <c r="I27" s="30">
        <f t="shared" si="1"/>
        <v>15</v>
      </c>
      <c r="J27" s="30"/>
      <c r="K27" s="31">
        <f t="shared" si="2"/>
        <v>3</v>
      </c>
      <c r="L27" s="32">
        <f t="shared" si="3"/>
        <v>290.44800000000004</v>
      </c>
      <c r="M27" s="33" t="s">
        <v>69</v>
      </c>
    </row>
    <row r="28" spans="1:13" x14ac:dyDescent="0.25">
      <c r="A28" s="37">
        <v>43859</v>
      </c>
      <c r="B28" s="25" t="s">
        <v>33</v>
      </c>
      <c r="C28" s="26" t="s">
        <v>34</v>
      </c>
      <c r="D28" s="27" t="s">
        <v>13</v>
      </c>
      <c r="E28" s="28">
        <v>16.829999999999998</v>
      </c>
      <c r="F28" s="28">
        <f t="shared" si="0"/>
        <v>16.829999999999998</v>
      </c>
      <c r="G28" s="27">
        <v>1</v>
      </c>
      <c r="H28" s="34">
        <v>35</v>
      </c>
      <c r="I28" s="30">
        <f t="shared" si="1"/>
        <v>35</v>
      </c>
      <c r="J28" s="30"/>
      <c r="K28" s="31">
        <f t="shared" si="2"/>
        <v>18.170000000000002</v>
      </c>
      <c r="L28" s="32">
        <f t="shared" si="3"/>
        <v>308.61800000000005</v>
      </c>
      <c r="M28" s="33" t="s">
        <v>70</v>
      </c>
    </row>
    <row r="29" spans="1:13" x14ac:dyDescent="0.25">
      <c r="A29" s="37">
        <v>43859</v>
      </c>
      <c r="B29" s="25" t="s">
        <v>33</v>
      </c>
      <c r="C29" s="26" t="s">
        <v>34</v>
      </c>
      <c r="D29" s="27" t="s">
        <v>13</v>
      </c>
      <c r="E29" s="28">
        <v>16.829999999999998</v>
      </c>
      <c r="F29" s="28">
        <f t="shared" si="0"/>
        <v>16.829999999999998</v>
      </c>
      <c r="G29" s="27">
        <v>1</v>
      </c>
      <c r="H29" s="34">
        <v>35</v>
      </c>
      <c r="I29" s="30">
        <f t="shared" si="1"/>
        <v>35</v>
      </c>
      <c r="J29" s="30"/>
      <c r="K29" s="31">
        <f t="shared" si="2"/>
        <v>18.170000000000002</v>
      </c>
      <c r="L29" s="32">
        <f t="shared" si="3"/>
        <v>326.78800000000007</v>
      </c>
      <c r="M29" s="33" t="s">
        <v>71</v>
      </c>
    </row>
    <row r="30" spans="1:13" x14ac:dyDescent="0.25">
      <c r="A30" s="37">
        <v>43861</v>
      </c>
      <c r="B30" s="27" t="s">
        <v>25</v>
      </c>
      <c r="C30" s="26" t="s">
        <v>27</v>
      </c>
      <c r="D30" s="27" t="s">
        <v>13</v>
      </c>
      <c r="E30" s="28">
        <v>3</v>
      </c>
      <c r="F30" s="28">
        <f t="shared" si="0"/>
        <v>6</v>
      </c>
      <c r="G30" s="27">
        <v>2</v>
      </c>
      <c r="H30" s="34">
        <v>10</v>
      </c>
      <c r="I30" s="30">
        <f t="shared" si="1"/>
        <v>20</v>
      </c>
      <c r="J30" s="30"/>
      <c r="K30" s="31">
        <f t="shared" si="2"/>
        <v>14</v>
      </c>
      <c r="L30" s="32">
        <f t="shared" si="3"/>
        <v>340.78800000000007</v>
      </c>
      <c r="M30" s="33" t="s">
        <v>72</v>
      </c>
    </row>
    <row r="31" spans="1:13" s="48" customFormat="1" ht="18.75" customHeight="1" x14ac:dyDescent="0.25">
      <c r="A31" s="38"/>
      <c r="B31" s="39" t="s">
        <v>15</v>
      </c>
      <c r="C31" s="40"/>
      <c r="D31" s="41"/>
      <c r="E31" s="42"/>
      <c r="F31" s="43">
        <f>SUBTOTAL(9,F4:F30)</f>
        <v>454.21199999999988</v>
      </c>
      <c r="G31" s="44">
        <f>SUBTOTAL(9,G4:G30)</f>
        <v>42</v>
      </c>
      <c r="H31" s="45"/>
      <c r="I31" s="43">
        <f>SUBTOTAL(9,I4:I30)</f>
        <v>795</v>
      </c>
      <c r="J31" s="46">
        <f>SUBTOTAL(9,J4:J30)</f>
        <v>4.8</v>
      </c>
      <c r="K31" s="46">
        <f>SUBTOTAL(9,K4:K30)</f>
        <v>340.78800000000007</v>
      </c>
      <c r="L31" s="47"/>
    </row>
    <row r="32" spans="1:13" x14ac:dyDescent="0.25">
      <c r="A32" s="2"/>
      <c r="B32" s="2"/>
      <c r="D32" s="49"/>
      <c r="E32" s="5"/>
      <c r="F32" s="5"/>
      <c r="G32" s="6"/>
      <c r="H32" s="7"/>
      <c r="I32" s="13"/>
      <c r="J32" s="14"/>
      <c r="K32" s="10"/>
      <c r="L32" s="11"/>
    </row>
    <row r="33" spans="1:18" x14ac:dyDescent="0.25">
      <c r="A33" s="2"/>
      <c r="B33" s="2"/>
      <c r="D33" s="49"/>
      <c r="E33" s="5"/>
      <c r="F33" s="5"/>
      <c r="G33" s="6"/>
      <c r="H33" s="7"/>
      <c r="I33" s="13"/>
      <c r="J33" s="14"/>
      <c r="K33" s="10"/>
      <c r="L33" s="11"/>
    </row>
    <row r="34" spans="1:18" s="50" customFormat="1" ht="18" customHeight="1" x14ac:dyDescent="0.25">
      <c r="B34" s="12"/>
      <c r="C34" s="51"/>
      <c r="D34" s="12"/>
      <c r="E34" s="52"/>
      <c r="F34" s="52"/>
      <c r="G34" s="52"/>
      <c r="H34" s="52"/>
      <c r="I34" s="52"/>
    </row>
    <row r="35" spans="1:18" x14ac:dyDescent="0.25">
      <c r="B35" s="53" t="s">
        <v>13</v>
      </c>
      <c r="C35" s="54"/>
      <c r="D35" s="55"/>
    </row>
    <row r="36" spans="1:18" s="56" customFormat="1" x14ac:dyDescent="0.25">
      <c r="A36" s="12"/>
      <c r="B36" s="57" t="s">
        <v>16</v>
      </c>
      <c r="C36" s="58" t="s">
        <v>17</v>
      </c>
      <c r="D36" s="59" t="s">
        <v>18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0" t="s">
        <v>77</v>
      </c>
      <c r="C37" s="61">
        <v>21</v>
      </c>
      <c r="D37" s="62">
        <v>70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6" customFormat="1" x14ac:dyDescent="0.25">
      <c r="A38" s="12"/>
      <c r="B38" s="60" t="s">
        <v>19</v>
      </c>
      <c r="C38" s="61">
        <v>7.92</v>
      </c>
      <c r="D38" s="62">
        <v>30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6" customFormat="1" x14ac:dyDescent="0.25">
      <c r="A39" s="12"/>
      <c r="B39" s="60" t="s">
        <v>20</v>
      </c>
      <c r="C39" s="61">
        <v>4.7</v>
      </c>
      <c r="D39" s="62">
        <v>20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6" customFormat="1" x14ac:dyDescent="0.25">
      <c r="A40" s="12"/>
      <c r="B40" s="60" t="s">
        <v>75</v>
      </c>
      <c r="C40" s="61">
        <v>123.59</v>
      </c>
      <c r="D40" s="62">
        <v>220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60" t="s">
        <v>76</v>
      </c>
      <c r="C41" s="61">
        <v>54</v>
      </c>
      <c r="D41" s="62">
        <v>75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60" t="s">
        <v>78</v>
      </c>
      <c r="C42" s="61">
        <v>67.319999999999993</v>
      </c>
      <c r="D42" s="62">
        <v>140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0" t="s">
        <v>79</v>
      </c>
      <c r="C43" s="61">
        <v>8.3800000000000008</v>
      </c>
      <c r="D43" s="62">
        <v>20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3" t="s">
        <v>15</v>
      </c>
      <c r="C44" s="64">
        <f>SUM(C37:C43)</f>
        <v>286.90999999999997</v>
      </c>
      <c r="D44" s="65">
        <f>SUM(D37:D43)</f>
        <v>575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12"/>
      <c r="C45" s="51"/>
      <c r="D45" s="12"/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53" t="s">
        <v>21</v>
      </c>
      <c r="C46" s="54"/>
      <c r="D46" s="55"/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57" t="s">
        <v>16</v>
      </c>
      <c r="C47" s="58" t="s">
        <v>17</v>
      </c>
      <c r="D47" s="59" t="s">
        <v>18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60" t="s">
        <v>22</v>
      </c>
      <c r="C48" s="66">
        <v>72</v>
      </c>
      <c r="D48" s="62">
        <v>90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60" t="s">
        <v>74</v>
      </c>
      <c r="C49" s="66">
        <v>62.4</v>
      </c>
      <c r="D49" s="62">
        <v>78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6" customFormat="1" x14ac:dyDescent="0.25">
      <c r="A50" s="12"/>
      <c r="B50" s="63" t="s">
        <v>15</v>
      </c>
      <c r="C50" s="64">
        <f>SUM(C48:C49)</f>
        <v>134.4</v>
      </c>
      <c r="D50" s="65">
        <f>SUM(D48:D49)</f>
        <v>168</v>
      </c>
      <c r="J50" s="12"/>
      <c r="K50" s="12"/>
      <c r="L50" s="12"/>
      <c r="M50" s="12"/>
      <c r="N50" s="12"/>
      <c r="O50" s="12"/>
      <c r="P50" s="12"/>
      <c r="Q50" s="12"/>
      <c r="R50" s="12"/>
    </row>
    <row r="53" spans="1:18" s="56" customFormat="1" x14ac:dyDescent="0.25">
      <c r="A53" s="12"/>
      <c r="B53" s="53" t="s">
        <v>14</v>
      </c>
      <c r="C53" s="54"/>
      <c r="D53" s="55"/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6" customFormat="1" x14ac:dyDescent="0.25">
      <c r="A54" s="12"/>
      <c r="B54" s="57" t="s">
        <v>16</v>
      </c>
      <c r="C54" s="58" t="s">
        <v>17</v>
      </c>
      <c r="D54" s="59" t="s">
        <v>18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6" customFormat="1" x14ac:dyDescent="0.25">
      <c r="A55" s="12"/>
      <c r="B55" s="60" t="s">
        <v>23</v>
      </c>
      <c r="C55" s="61">
        <v>11.9</v>
      </c>
      <c r="D55" s="62">
        <v>17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63" t="s">
        <v>15</v>
      </c>
      <c r="C56" s="64">
        <f>SUM(C55:C55)</f>
        <v>11.9</v>
      </c>
      <c r="D56" s="65">
        <f>SUM(D55:D55)</f>
        <v>17</v>
      </c>
      <c r="J56" s="12"/>
      <c r="K56" s="12"/>
      <c r="L56" s="12"/>
      <c r="M56" s="12"/>
      <c r="N56" s="12"/>
      <c r="O56" s="12"/>
      <c r="P56" s="12"/>
      <c r="Q56" s="12"/>
      <c r="R56" s="12"/>
    </row>
    <row r="59" spans="1:18" x14ac:dyDescent="0.25">
      <c r="B59" s="53" t="s">
        <v>73</v>
      </c>
      <c r="C59" s="54"/>
      <c r="D59" s="55"/>
    </row>
    <row r="60" spans="1:18" x14ac:dyDescent="0.25">
      <c r="B60" s="57" t="s">
        <v>16</v>
      </c>
      <c r="C60" s="58" t="s">
        <v>17</v>
      </c>
      <c r="D60" s="59" t="s">
        <v>18</v>
      </c>
    </row>
    <row r="61" spans="1:18" x14ac:dyDescent="0.25">
      <c r="B61" s="60" t="s">
        <v>23</v>
      </c>
      <c r="C61" s="61">
        <v>21</v>
      </c>
      <c r="D61" s="62">
        <v>35</v>
      </c>
    </row>
    <row r="62" spans="1:18" x14ac:dyDescent="0.25">
      <c r="B62" s="63" t="s">
        <v>15</v>
      </c>
      <c r="C62" s="64">
        <f>SUM(C61:C61)</f>
        <v>21</v>
      </c>
      <c r="D62" s="65">
        <f>SUM(D61:D61)</f>
        <v>35</v>
      </c>
    </row>
  </sheetData>
  <autoFilter ref="A3:L3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workbookViewId="0">
      <selection activeCell="D14" sqref="D14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80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43862</v>
      </c>
      <c r="B4" s="25" t="s">
        <v>39</v>
      </c>
      <c r="C4" s="26" t="s">
        <v>34</v>
      </c>
      <c r="D4" s="27" t="s">
        <v>13</v>
      </c>
      <c r="E4" s="28">
        <v>4.1900000000000004</v>
      </c>
      <c r="F4" s="28">
        <f t="shared" ref="F4:F21" si="0">E4*G4</f>
        <v>4.1900000000000004</v>
      </c>
      <c r="G4" s="27">
        <v>1</v>
      </c>
      <c r="H4" s="29">
        <v>10</v>
      </c>
      <c r="I4" s="30">
        <f t="shared" ref="I4:I21" si="1">H4*G4</f>
        <v>10</v>
      </c>
      <c r="J4" s="30">
        <v>4.8</v>
      </c>
      <c r="K4" s="31">
        <f t="shared" ref="K4:K21" si="2">I4-F4</f>
        <v>5.81</v>
      </c>
      <c r="L4" s="32">
        <f>K4</f>
        <v>5.81</v>
      </c>
      <c r="M4" s="33" t="s">
        <v>81</v>
      </c>
    </row>
    <row r="5" spans="1:15" x14ac:dyDescent="0.25">
      <c r="A5" s="24">
        <v>43864</v>
      </c>
      <c r="B5" s="25" t="s">
        <v>33</v>
      </c>
      <c r="C5" s="26" t="s">
        <v>34</v>
      </c>
      <c r="D5" s="27" t="s">
        <v>13</v>
      </c>
      <c r="E5" s="28">
        <v>16.829999999999998</v>
      </c>
      <c r="F5" s="28">
        <f t="shared" si="0"/>
        <v>16.829999999999998</v>
      </c>
      <c r="G5" s="27">
        <v>1</v>
      </c>
      <c r="H5" s="34">
        <v>35</v>
      </c>
      <c r="I5" s="30">
        <f t="shared" si="1"/>
        <v>35</v>
      </c>
      <c r="J5" s="30"/>
      <c r="K5" s="31">
        <f t="shared" si="2"/>
        <v>18.170000000000002</v>
      </c>
      <c r="L5" s="32">
        <f t="shared" ref="L5:L21" si="3">L4+K5</f>
        <v>23.98</v>
      </c>
      <c r="M5" s="33" t="s">
        <v>82</v>
      </c>
      <c r="N5" s="35"/>
      <c r="O5" s="36"/>
    </row>
    <row r="6" spans="1:15" x14ac:dyDescent="0.25">
      <c r="A6" s="24">
        <v>43865</v>
      </c>
      <c r="B6" s="27" t="s">
        <v>25</v>
      </c>
      <c r="C6" s="26" t="s">
        <v>27</v>
      </c>
      <c r="D6" s="27" t="s">
        <v>13</v>
      </c>
      <c r="E6" s="28">
        <v>3</v>
      </c>
      <c r="F6" s="28">
        <f t="shared" si="0"/>
        <v>3</v>
      </c>
      <c r="G6" s="27">
        <v>1</v>
      </c>
      <c r="H6" s="34">
        <v>10</v>
      </c>
      <c r="I6" s="30">
        <f t="shared" si="1"/>
        <v>10</v>
      </c>
      <c r="J6" s="30"/>
      <c r="K6" s="31">
        <f t="shared" si="2"/>
        <v>7</v>
      </c>
      <c r="L6" s="32">
        <f t="shared" si="3"/>
        <v>30.98</v>
      </c>
      <c r="M6" s="33" t="s">
        <v>83</v>
      </c>
    </row>
    <row r="7" spans="1:15" ht="16.5" customHeight="1" x14ac:dyDescent="0.25">
      <c r="A7" s="24">
        <v>43865</v>
      </c>
      <c r="B7" s="25" t="s">
        <v>33</v>
      </c>
      <c r="C7" s="26" t="s">
        <v>34</v>
      </c>
      <c r="D7" s="27" t="s">
        <v>13</v>
      </c>
      <c r="E7" s="28">
        <v>16.829999999999998</v>
      </c>
      <c r="F7" s="28">
        <f t="shared" si="0"/>
        <v>16.829999999999998</v>
      </c>
      <c r="G7" s="27">
        <v>1</v>
      </c>
      <c r="H7" s="34">
        <v>35</v>
      </c>
      <c r="I7" s="30">
        <f t="shared" si="1"/>
        <v>35</v>
      </c>
      <c r="J7" s="30"/>
      <c r="K7" s="31">
        <f t="shared" si="2"/>
        <v>18.170000000000002</v>
      </c>
      <c r="L7" s="32">
        <f t="shared" si="3"/>
        <v>49.150000000000006</v>
      </c>
      <c r="M7" s="33" t="s">
        <v>84</v>
      </c>
    </row>
    <row r="8" spans="1:15" x14ac:dyDescent="0.25">
      <c r="A8" s="24">
        <v>43872</v>
      </c>
      <c r="B8" s="25" t="s">
        <v>39</v>
      </c>
      <c r="C8" s="26" t="s">
        <v>34</v>
      </c>
      <c r="D8" s="27" t="s">
        <v>13</v>
      </c>
      <c r="E8" s="28">
        <v>4.1900000000000004</v>
      </c>
      <c r="F8" s="28">
        <f t="shared" si="0"/>
        <v>4.1900000000000004</v>
      </c>
      <c r="G8" s="27">
        <v>1</v>
      </c>
      <c r="H8" s="34">
        <v>10</v>
      </c>
      <c r="I8" s="30">
        <f t="shared" si="1"/>
        <v>10</v>
      </c>
      <c r="J8" s="30"/>
      <c r="K8" s="31">
        <f t="shared" si="2"/>
        <v>5.81</v>
      </c>
      <c r="L8" s="32">
        <f t="shared" si="3"/>
        <v>54.960000000000008</v>
      </c>
      <c r="M8" s="33" t="s">
        <v>85</v>
      </c>
    </row>
    <row r="9" spans="1:15" x14ac:dyDescent="0.25">
      <c r="A9" s="24">
        <v>43875</v>
      </c>
      <c r="B9" s="27" t="s">
        <v>25</v>
      </c>
      <c r="C9" s="26" t="s">
        <v>27</v>
      </c>
      <c r="D9" s="27" t="s">
        <v>13</v>
      </c>
      <c r="E9" s="28">
        <v>3</v>
      </c>
      <c r="F9" s="28">
        <f t="shared" si="0"/>
        <v>3</v>
      </c>
      <c r="G9" s="27">
        <v>1</v>
      </c>
      <c r="H9" s="34">
        <v>10</v>
      </c>
      <c r="I9" s="30">
        <f t="shared" si="1"/>
        <v>10</v>
      </c>
      <c r="J9" s="30"/>
      <c r="K9" s="31">
        <f t="shared" si="2"/>
        <v>7</v>
      </c>
      <c r="L9" s="32">
        <f t="shared" si="3"/>
        <v>61.960000000000008</v>
      </c>
      <c r="M9" s="33" t="s">
        <v>86</v>
      </c>
    </row>
    <row r="10" spans="1:15" x14ac:dyDescent="0.25">
      <c r="A10" s="24">
        <v>43875</v>
      </c>
      <c r="B10" s="25" t="s">
        <v>33</v>
      </c>
      <c r="C10" s="26" t="s">
        <v>34</v>
      </c>
      <c r="D10" s="27" t="s">
        <v>13</v>
      </c>
      <c r="E10" s="28">
        <v>16.829999999999998</v>
      </c>
      <c r="F10" s="28">
        <f t="shared" si="0"/>
        <v>16.829999999999998</v>
      </c>
      <c r="G10" s="27">
        <v>1</v>
      </c>
      <c r="H10" s="34">
        <v>35</v>
      </c>
      <c r="I10" s="30">
        <f t="shared" si="1"/>
        <v>35</v>
      </c>
      <c r="J10" s="30"/>
      <c r="K10" s="31">
        <f t="shared" si="2"/>
        <v>18.170000000000002</v>
      </c>
      <c r="L10" s="32">
        <f t="shared" si="3"/>
        <v>80.13000000000001</v>
      </c>
      <c r="M10" s="33" t="s">
        <v>86</v>
      </c>
    </row>
    <row r="11" spans="1:15" x14ac:dyDescent="0.25">
      <c r="A11" s="24">
        <v>43875</v>
      </c>
      <c r="B11" s="25" t="s">
        <v>37</v>
      </c>
      <c r="C11" s="26" t="s">
        <v>38</v>
      </c>
      <c r="D11" s="27" t="s">
        <v>13</v>
      </c>
      <c r="E11" s="28">
        <v>3.6</v>
      </c>
      <c r="F11" s="28">
        <f t="shared" si="0"/>
        <v>3.6</v>
      </c>
      <c r="G11" s="27">
        <v>1</v>
      </c>
      <c r="H11" s="34">
        <v>5</v>
      </c>
      <c r="I11" s="30">
        <f t="shared" si="1"/>
        <v>5</v>
      </c>
      <c r="J11" s="30"/>
      <c r="K11" s="31">
        <f t="shared" si="2"/>
        <v>1.4</v>
      </c>
      <c r="L11" s="32">
        <f t="shared" si="3"/>
        <v>81.530000000000015</v>
      </c>
      <c r="M11" s="33" t="s">
        <v>86</v>
      </c>
    </row>
    <row r="12" spans="1:15" x14ac:dyDescent="0.25">
      <c r="A12" s="24">
        <v>43875</v>
      </c>
      <c r="B12" s="27" t="s">
        <v>57</v>
      </c>
      <c r="C12" s="26" t="s">
        <v>58</v>
      </c>
      <c r="D12" s="27" t="s">
        <v>13</v>
      </c>
      <c r="E12" s="28">
        <v>4.7</v>
      </c>
      <c r="F12" s="28">
        <f t="shared" si="0"/>
        <v>4.7</v>
      </c>
      <c r="G12" s="27">
        <v>1</v>
      </c>
      <c r="H12" s="34">
        <v>20</v>
      </c>
      <c r="I12" s="30">
        <f t="shared" si="1"/>
        <v>20</v>
      </c>
      <c r="J12" s="30"/>
      <c r="K12" s="31">
        <f t="shared" si="2"/>
        <v>15.3</v>
      </c>
      <c r="L12" s="32">
        <f t="shared" si="3"/>
        <v>96.830000000000013</v>
      </c>
      <c r="M12" s="33" t="s">
        <v>86</v>
      </c>
    </row>
    <row r="13" spans="1:15" x14ac:dyDescent="0.25">
      <c r="A13" s="24">
        <v>43875</v>
      </c>
      <c r="B13" s="25" t="s">
        <v>26</v>
      </c>
      <c r="C13" s="26" t="s">
        <v>28</v>
      </c>
      <c r="D13" s="27" t="s">
        <v>29</v>
      </c>
      <c r="E13" s="28">
        <v>16</v>
      </c>
      <c r="F13" s="28">
        <f t="shared" si="0"/>
        <v>16</v>
      </c>
      <c r="G13" s="27">
        <v>1</v>
      </c>
      <c r="H13" s="34">
        <v>20</v>
      </c>
      <c r="I13" s="30">
        <f t="shared" si="1"/>
        <v>20</v>
      </c>
      <c r="J13" s="30"/>
      <c r="K13" s="31">
        <f t="shared" si="2"/>
        <v>4</v>
      </c>
      <c r="L13" s="32">
        <f t="shared" si="3"/>
        <v>100.83000000000001</v>
      </c>
      <c r="M13" s="33" t="s">
        <v>86</v>
      </c>
    </row>
    <row r="14" spans="1:15" x14ac:dyDescent="0.25">
      <c r="A14" s="24">
        <v>43876</v>
      </c>
      <c r="B14" s="25" t="s">
        <v>87</v>
      </c>
      <c r="C14" s="26" t="s">
        <v>62</v>
      </c>
      <c r="D14" s="27" t="s">
        <v>29</v>
      </c>
      <c r="E14" s="28">
        <v>31.2</v>
      </c>
      <c r="F14" s="28">
        <f t="shared" si="0"/>
        <v>31.2</v>
      </c>
      <c r="G14" s="27">
        <v>1</v>
      </c>
      <c r="H14" s="34">
        <v>39</v>
      </c>
      <c r="I14" s="30">
        <f t="shared" si="1"/>
        <v>39</v>
      </c>
      <c r="J14" s="30"/>
      <c r="K14" s="31">
        <f t="shared" si="2"/>
        <v>7.8000000000000007</v>
      </c>
      <c r="L14" s="32">
        <f t="shared" si="3"/>
        <v>108.63000000000001</v>
      </c>
      <c r="M14" s="33" t="s">
        <v>88</v>
      </c>
    </row>
    <row r="15" spans="1:15" x14ac:dyDescent="0.25">
      <c r="A15" s="24">
        <v>43881</v>
      </c>
      <c r="B15" s="25" t="s">
        <v>33</v>
      </c>
      <c r="C15" s="26" t="s">
        <v>34</v>
      </c>
      <c r="D15" s="27" t="s">
        <v>13</v>
      </c>
      <c r="E15" s="28">
        <v>16.829999999999998</v>
      </c>
      <c r="F15" s="28">
        <f t="shared" si="0"/>
        <v>16.829999999999998</v>
      </c>
      <c r="G15" s="27">
        <v>1</v>
      </c>
      <c r="H15" s="34">
        <v>35</v>
      </c>
      <c r="I15" s="30">
        <f t="shared" si="1"/>
        <v>35</v>
      </c>
      <c r="J15" s="30"/>
      <c r="K15" s="31">
        <f t="shared" si="2"/>
        <v>18.170000000000002</v>
      </c>
      <c r="L15" s="32">
        <f t="shared" si="3"/>
        <v>126.80000000000001</v>
      </c>
      <c r="M15" s="33" t="s">
        <v>89</v>
      </c>
    </row>
    <row r="16" spans="1:15" x14ac:dyDescent="0.25">
      <c r="A16" s="37">
        <v>43882</v>
      </c>
      <c r="B16" s="25" t="s">
        <v>44</v>
      </c>
      <c r="C16" s="26" t="s">
        <v>28</v>
      </c>
      <c r="D16" s="27" t="s">
        <v>29</v>
      </c>
      <c r="E16" s="28">
        <v>12</v>
      </c>
      <c r="F16" s="28">
        <f t="shared" si="0"/>
        <v>12</v>
      </c>
      <c r="G16" s="27">
        <v>1</v>
      </c>
      <c r="H16" s="34">
        <v>15</v>
      </c>
      <c r="I16" s="30">
        <f t="shared" si="1"/>
        <v>15</v>
      </c>
      <c r="J16" s="30"/>
      <c r="K16" s="31">
        <f t="shared" si="2"/>
        <v>3</v>
      </c>
      <c r="L16" s="32">
        <f t="shared" si="3"/>
        <v>129.80000000000001</v>
      </c>
      <c r="M16" s="33" t="s">
        <v>90</v>
      </c>
    </row>
    <row r="17" spans="1:18" x14ac:dyDescent="0.25">
      <c r="A17" s="37">
        <v>43882</v>
      </c>
      <c r="B17" s="25" t="s">
        <v>50</v>
      </c>
      <c r="C17" s="26" t="s">
        <v>28</v>
      </c>
      <c r="D17" s="27" t="s">
        <v>14</v>
      </c>
      <c r="E17" s="28">
        <v>11.9</v>
      </c>
      <c r="F17" s="28">
        <f t="shared" si="0"/>
        <v>11.9</v>
      </c>
      <c r="G17" s="27">
        <v>1</v>
      </c>
      <c r="H17" s="34">
        <v>17</v>
      </c>
      <c r="I17" s="30">
        <f t="shared" si="1"/>
        <v>17</v>
      </c>
      <c r="J17" s="30"/>
      <c r="K17" s="31">
        <f t="shared" si="2"/>
        <v>5.0999999999999996</v>
      </c>
      <c r="L17" s="32">
        <f t="shared" si="3"/>
        <v>134.9</v>
      </c>
      <c r="M17" s="33" t="s">
        <v>90</v>
      </c>
    </row>
    <row r="18" spans="1:18" x14ac:dyDescent="0.25">
      <c r="A18" s="37">
        <v>43886</v>
      </c>
      <c r="B18" s="25" t="s">
        <v>33</v>
      </c>
      <c r="C18" s="26" t="s">
        <v>34</v>
      </c>
      <c r="D18" s="27" t="s">
        <v>13</v>
      </c>
      <c r="E18" s="28">
        <v>16.829999999999998</v>
      </c>
      <c r="F18" s="28">
        <f t="shared" si="0"/>
        <v>50.489999999999995</v>
      </c>
      <c r="G18" s="27">
        <v>3</v>
      </c>
      <c r="H18" s="34">
        <v>35</v>
      </c>
      <c r="I18" s="30">
        <f t="shared" si="1"/>
        <v>105</v>
      </c>
      <c r="J18" s="30"/>
      <c r="K18" s="31">
        <f t="shared" si="2"/>
        <v>54.510000000000005</v>
      </c>
      <c r="L18" s="32">
        <f t="shared" si="3"/>
        <v>189.41000000000003</v>
      </c>
      <c r="M18" s="33" t="s">
        <v>91</v>
      </c>
    </row>
    <row r="19" spans="1:18" x14ac:dyDescent="0.25">
      <c r="A19" s="37">
        <v>43888</v>
      </c>
      <c r="B19" s="25" t="s">
        <v>92</v>
      </c>
      <c r="C19" s="26" t="s">
        <v>28</v>
      </c>
      <c r="D19" s="27" t="s">
        <v>29</v>
      </c>
      <c r="E19" s="28">
        <v>12</v>
      </c>
      <c r="F19" s="28">
        <f t="shared" si="0"/>
        <v>12</v>
      </c>
      <c r="G19" s="27">
        <v>1</v>
      </c>
      <c r="H19" s="34">
        <v>15</v>
      </c>
      <c r="I19" s="30">
        <f t="shared" si="1"/>
        <v>15</v>
      </c>
      <c r="J19" s="30"/>
      <c r="K19" s="31">
        <f t="shared" si="2"/>
        <v>3</v>
      </c>
      <c r="L19" s="32">
        <f t="shared" si="3"/>
        <v>192.41000000000003</v>
      </c>
      <c r="M19" s="33" t="s">
        <v>93</v>
      </c>
    </row>
    <row r="20" spans="1:18" x14ac:dyDescent="0.25">
      <c r="A20" s="37">
        <v>43888</v>
      </c>
      <c r="B20" s="25" t="s">
        <v>94</v>
      </c>
      <c r="C20" s="26" t="s">
        <v>34</v>
      </c>
      <c r="D20" s="27" t="s">
        <v>13</v>
      </c>
      <c r="E20" s="28">
        <v>4.1900000000000004</v>
      </c>
      <c r="F20" s="28">
        <f t="shared" si="0"/>
        <v>4.1900000000000004</v>
      </c>
      <c r="G20" s="27">
        <v>1</v>
      </c>
      <c r="H20" s="34">
        <v>10</v>
      </c>
      <c r="I20" s="30">
        <f t="shared" si="1"/>
        <v>10</v>
      </c>
      <c r="J20" s="30"/>
      <c r="K20" s="31">
        <f t="shared" si="2"/>
        <v>5.81</v>
      </c>
      <c r="L20" s="32">
        <f t="shared" si="3"/>
        <v>198.22000000000003</v>
      </c>
      <c r="M20" s="33" t="s">
        <v>95</v>
      </c>
    </row>
    <row r="21" spans="1:18" x14ac:dyDescent="0.25">
      <c r="A21" s="37">
        <v>43890</v>
      </c>
      <c r="B21" s="25" t="s">
        <v>26</v>
      </c>
      <c r="C21" s="26" t="s">
        <v>28</v>
      </c>
      <c r="D21" s="27" t="s">
        <v>29</v>
      </c>
      <c r="E21" s="28">
        <v>16</v>
      </c>
      <c r="F21" s="28">
        <f t="shared" si="0"/>
        <v>16</v>
      </c>
      <c r="G21" s="27">
        <v>1</v>
      </c>
      <c r="H21" s="34">
        <v>20</v>
      </c>
      <c r="I21" s="30">
        <f t="shared" si="1"/>
        <v>20</v>
      </c>
      <c r="J21" s="30"/>
      <c r="K21" s="31">
        <f t="shared" si="2"/>
        <v>4</v>
      </c>
      <c r="L21" s="32">
        <f t="shared" si="3"/>
        <v>202.22000000000003</v>
      </c>
      <c r="M21" s="33" t="s">
        <v>96</v>
      </c>
    </row>
    <row r="22" spans="1:18" s="48" customFormat="1" ht="18.75" customHeight="1" x14ac:dyDescent="0.25">
      <c r="A22" s="38"/>
      <c r="B22" s="39" t="s">
        <v>15</v>
      </c>
      <c r="C22" s="40"/>
      <c r="D22" s="41"/>
      <c r="E22" s="42"/>
      <c r="F22" s="43">
        <f>SUBTOTAL(9,F4:F21)</f>
        <v>243.77999999999997</v>
      </c>
      <c r="G22" s="44">
        <f>SUBTOTAL(9,G4:G21)</f>
        <v>20</v>
      </c>
      <c r="H22" s="45"/>
      <c r="I22" s="43">
        <f>SUBTOTAL(9,I4:I21)</f>
        <v>446</v>
      </c>
      <c r="J22" s="46">
        <f>SUBTOTAL(9,J4:J21)</f>
        <v>4.8</v>
      </c>
      <c r="K22" s="46">
        <f>SUBTOTAL(9,K4:K21)</f>
        <v>202.22000000000003</v>
      </c>
      <c r="L22" s="47"/>
    </row>
    <row r="23" spans="1:18" x14ac:dyDescent="0.25">
      <c r="A23" s="2"/>
      <c r="B23" s="2"/>
      <c r="D23" s="49"/>
      <c r="E23" s="5"/>
      <c r="F23" s="5"/>
      <c r="G23" s="6"/>
      <c r="H23" s="7"/>
      <c r="I23" s="13"/>
      <c r="J23" s="14"/>
      <c r="K23" s="10"/>
      <c r="L23" s="11"/>
    </row>
    <row r="24" spans="1:18" x14ac:dyDescent="0.25">
      <c r="A24" s="2"/>
      <c r="B24" s="2"/>
      <c r="D24" s="49"/>
      <c r="E24" s="5"/>
      <c r="F24" s="5"/>
      <c r="G24" s="6"/>
      <c r="H24" s="7"/>
      <c r="I24" s="13"/>
      <c r="J24" s="14"/>
      <c r="K24" s="10"/>
      <c r="L24" s="11"/>
    </row>
    <row r="25" spans="1:18" s="50" customFormat="1" ht="18" customHeight="1" x14ac:dyDescent="0.25">
      <c r="B25" s="12"/>
      <c r="C25" s="51"/>
      <c r="D25" s="12"/>
      <c r="E25" s="52"/>
      <c r="F25" s="52"/>
      <c r="G25" s="52"/>
      <c r="H25" s="52"/>
      <c r="I25" s="52"/>
    </row>
    <row r="26" spans="1:18" x14ac:dyDescent="0.25">
      <c r="B26" s="53" t="s">
        <v>13</v>
      </c>
      <c r="C26" s="54"/>
      <c r="D26" s="55"/>
    </row>
    <row r="27" spans="1:18" s="56" customFormat="1" x14ac:dyDescent="0.25">
      <c r="A27" s="12"/>
      <c r="B27" s="57" t="s">
        <v>16</v>
      </c>
      <c r="C27" s="58" t="s">
        <v>17</v>
      </c>
      <c r="D27" s="59" t="s">
        <v>18</v>
      </c>
      <c r="J27" s="12"/>
      <c r="K27" s="12"/>
      <c r="L27" s="12"/>
      <c r="M27" s="12"/>
      <c r="N27" s="12"/>
      <c r="O27" s="12"/>
      <c r="P27" s="12"/>
      <c r="Q27" s="12"/>
      <c r="R27" s="12"/>
    </row>
    <row r="28" spans="1:18" s="56" customFormat="1" x14ac:dyDescent="0.25">
      <c r="A28" s="12"/>
      <c r="B28" s="60" t="s">
        <v>97</v>
      </c>
      <c r="C28" s="61">
        <v>6</v>
      </c>
      <c r="D28" s="62">
        <v>20</v>
      </c>
      <c r="J28" s="12"/>
      <c r="K28" s="12"/>
      <c r="L28" s="12"/>
      <c r="M28" s="12"/>
      <c r="N28" s="12"/>
      <c r="O28" s="12"/>
      <c r="P28" s="12"/>
      <c r="Q28" s="12"/>
      <c r="R28" s="12"/>
    </row>
    <row r="29" spans="1:18" s="56" customFormat="1" x14ac:dyDescent="0.25">
      <c r="A29" s="12"/>
      <c r="B29" s="60" t="s">
        <v>20</v>
      </c>
      <c r="C29" s="61">
        <v>4.7</v>
      </c>
      <c r="D29" s="62">
        <v>20</v>
      </c>
      <c r="J29" s="12"/>
      <c r="K29" s="12"/>
      <c r="L29" s="12"/>
      <c r="M29" s="12"/>
      <c r="N29" s="12"/>
      <c r="O29" s="12"/>
      <c r="P29" s="12"/>
      <c r="Q29" s="12"/>
      <c r="R29" s="12"/>
    </row>
    <row r="30" spans="1:18" s="56" customFormat="1" x14ac:dyDescent="0.25">
      <c r="A30" s="12"/>
      <c r="B30" s="60" t="s">
        <v>98</v>
      </c>
      <c r="C30" s="61">
        <v>3.6</v>
      </c>
      <c r="D30" s="62">
        <v>5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 s="56" customFormat="1" x14ac:dyDescent="0.25">
      <c r="A31" s="12"/>
      <c r="B31" s="60" t="s">
        <v>99</v>
      </c>
      <c r="C31" s="61">
        <v>117.81</v>
      </c>
      <c r="D31" s="62">
        <v>245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 s="56" customFormat="1" x14ac:dyDescent="0.25">
      <c r="A32" s="12"/>
      <c r="B32" s="60" t="s">
        <v>102</v>
      </c>
      <c r="C32" s="61">
        <v>12.57</v>
      </c>
      <c r="D32" s="62">
        <v>30</v>
      </c>
      <c r="J32" s="12"/>
      <c r="K32" s="12"/>
      <c r="L32" s="12"/>
      <c r="M32" s="12"/>
      <c r="N32" s="12"/>
      <c r="O32" s="12"/>
      <c r="P32" s="12"/>
      <c r="Q32" s="12"/>
      <c r="R32" s="12"/>
    </row>
    <row r="33" spans="1:18" s="56" customFormat="1" x14ac:dyDescent="0.25">
      <c r="A33" s="12"/>
      <c r="B33" s="63" t="s">
        <v>15</v>
      </c>
      <c r="C33" s="64">
        <f>SUM(C28:C32)</f>
        <v>144.68</v>
      </c>
      <c r="D33" s="65">
        <f>SUM(D28:D32)</f>
        <v>320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 s="56" customFormat="1" x14ac:dyDescent="0.25">
      <c r="A34" s="12"/>
      <c r="B34" s="12"/>
      <c r="C34" s="51"/>
      <c r="D34" s="12"/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6" customFormat="1" x14ac:dyDescent="0.25">
      <c r="A35" s="12"/>
      <c r="B35" s="53" t="s">
        <v>21</v>
      </c>
      <c r="C35" s="54"/>
      <c r="D35" s="55"/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6" customFormat="1" x14ac:dyDescent="0.25">
      <c r="A36" s="12"/>
      <c r="B36" s="57" t="s">
        <v>16</v>
      </c>
      <c r="C36" s="58" t="s">
        <v>17</v>
      </c>
      <c r="D36" s="59" t="s">
        <v>18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0" t="s">
        <v>100</v>
      </c>
      <c r="C37" s="66">
        <v>56</v>
      </c>
      <c r="D37" s="62">
        <v>70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6" customFormat="1" x14ac:dyDescent="0.25">
      <c r="A38" s="12"/>
      <c r="B38" s="60" t="s">
        <v>101</v>
      </c>
      <c r="C38" s="66">
        <v>31.2</v>
      </c>
      <c r="D38" s="62">
        <v>39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6" customFormat="1" x14ac:dyDescent="0.25">
      <c r="A39" s="12"/>
      <c r="B39" s="63" t="s">
        <v>15</v>
      </c>
      <c r="C39" s="64">
        <f>SUM(C37:C38)</f>
        <v>87.2</v>
      </c>
      <c r="D39" s="65">
        <f>SUM(D37:D38)</f>
        <v>109</v>
      </c>
      <c r="J39" s="12"/>
      <c r="K39" s="12"/>
      <c r="L39" s="12"/>
      <c r="M39" s="12"/>
      <c r="N39" s="12"/>
      <c r="O39" s="12"/>
      <c r="P39" s="12"/>
      <c r="Q39" s="12"/>
      <c r="R39" s="12"/>
    </row>
    <row r="42" spans="1:18" s="56" customFormat="1" x14ac:dyDescent="0.25">
      <c r="A42" s="12"/>
      <c r="B42" s="53" t="s">
        <v>14</v>
      </c>
      <c r="C42" s="54"/>
      <c r="D42" s="55"/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57" t="s">
        <v>16</v>
      </c>
      <c r="C43" s="58" t="s">
        <v>17</v>
      </c>
      <c r="D43" s="59" t="s">
        <v>18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23</v>
      </c>
      <c r="C44" s="61">
        <v>11.9</v>
      </c>
      <c r="D44" s="62">
        <v>17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3" t="s">
        <v>15</v>
      </c>
      <c r="C45" s="64">
        <f>SUM(C44:C44)</f>
        <v>11.9</v>
      </c>
      <c r="D45" s="65">
        <f>SUM(D44:D44)</f>
        <v>17</v>
      </c>
      <c r="J45" s="12"/>
      <c r="K45" s="12"/>
      <c r="L45" s="12"/>
      <c r="M45" s="12"/>
      <c r="N45" s="12"/>
      <c r="O45" s="12"/>
      <c r="P45" s="12"/>
      <c r="Q45" s="12"/>
      <c r="R45" s="12"/>
    </row>
  </sheetData>
  <autoFilter ref="A3:L2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workbookViewId="0">
      <selection activeCell="B12" sqref="B12:D15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8" ht="21" x14ac:dyDescent="0.35">
      <c r="A1" s="1"/>
      <c r="B1" s="2"/>
      <c r="D1" s="3" t="s">
        <v>104</v>
      </c>
      <c r="E1" s="4"/>
      <c r="F1" s="5"/>
      <c r="G1" s="6"/>
      <c r="H1" s="7"/>
      <c r="I1" s="8"/>
      <c r="J1" s="9"/>
      <c r="K1" s="10"/>
      <c r="L1" s="11"/>
    </row>
    <row r="2" spans="1:18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8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8" x14ac:dyDescent="0.25">
      <c r="A4" s="24">
        <v>43893</v>
      </c>
      <c r="B4" s="67" t="s">
        <v>60</v>
      </c>
      <c r="C4" s="26" t="s">
        <v>62</v>
      </c>
      <c r="D4" s="27" t="s">
        <v>29</v>
      </c>
      <c r="E4" s="28">
        <v>31.2</v>
      </c>
      <c r="F4" s="28">
        <f t="shared" ref="F4:F7" si="0">E4*G4</f>
        <v>31.2</v>
      </c>
      <c r="G4" s="27">
        <v>1</v>
      </c>
      <c r="H4" s="29">
        <v>39</v>
      </c>
      <c r="I4" s="30">
        <f t="shared" ref="I4:I7" si="1">H4*G4</f>
        <v>39</v>
      </c>
      <c r="J4" s="30">
        <v>4.8</v>
      </c>
      <c r="K4" s="31">
        <f t="shared" ref="K4:K7" si="2">I4-F4</f>
        <v>7.8000000000000007</v>
      </c>
      <c r="L4" s="32">
        <f>K4</f>
        <v>7.8000000000000007</v>
      </c>
      <c r="M4" s="33" t="s">
        <v>103</v>
      </c>
    </row>
    <row r="5" spans="1:18" x14ac:dyDescent="0.25">
      <c r="A5" s="24">
        <v>43893</v>
      </c>
      <c r="B5" s="25" t="s">
        <v>33</v>
      </c>
      <c r="C5" s="26" t="s">
        <v>34</v>
      </c>
      <c r="D5" s="27" t="s">
        <v>13</v>
      </c>
      <c r="E5" s="28">
        <v>16.829999999999998</v>
      </c>
      <c r="F5" s="28">
        <f t="shared" si="0"/>
        <v>16.829999999999998</v>
      </c>
      <c r="G5" s="27">
        <v>1</v>
      </c>
      <c r="H5" s="34">
        <v>35</v>
      </c>
      <c r="I5" s="30">
        <f t="shared" si="1"/>
        <v>35</v>
      </c>
      <c r="J5" s="30"/>
      <c r="K5" s="31">
        <f t="shared" si="2"/>
        <v>18.170000000000002</v>
      </c>
      <c r="L5" s="32">
        <f t="shared" ref="L5:L7" si="3">L4+K5</f>
        <v>25.970000000000002</v>
      </c>
      <c r="M5" s="33" t="s">
        <v>103</v>
      </c>
      <c r="N5" s="35"/>
      <c r="O5" s="36"/>
    </row>
    <row r="6" spans="1:18" x14ac:dyDescent="0.25">
      <c r="A6" s="24">
        <v>43897</v>
      </c>
      <c r="B6" s="25" t="s">
        <v>26</v>
      </c>
      <c r="C6" s="26" t="s">
        <v>28</v>
      </c>
      <c r="D6" s="27" t="s">
        <v>29</v>
      </c>
      <c r="E6" s="28">
        <v>16</v>
      </c>
      <c r="F6" s="28">
        <f t="shared" si="0"/>
        <v>16</v>
      </c>
      <c r="G6" s="27">
        <v>1</v>
      </c>
      <c r="H6" s="34">
        <v>20</v>
      </c>
      <c r="I6" s="30">
        <f t="shared" si="1"/>
        <v>20</v>
      </c>
      <c r="J6" s="30"/>
      <c r="K6" s="31">
        <f t="shared" si="2"/>
        <v>4</v>
      </c>
      <c r="L6" s="32">
        <f t="shared" si="3"/>
        <v>29.970000000000002</v>
      </c>
      <c r="M6" s="33" t="s">
        <v>105</v>
      </c>
    </row>
    <row r="7" spans="1:18" ht="16.5" customHeight="1" x14ac:dyDescent="0.25">
      <c r="A7" s="24">
        <v>43897</v>
      </c>
      <c r="B7" s="25" t="s">
        <v>44</v>
      </c>
      <c r="C7" s="26" t="s">
        <v>28</v>
      </c>
      <c r="D7" s="27" t="s">
        <v>29</v>
      </c>
      <c r="E7" s="28">
        <v>12</v>
      </c>
      <c r="F7" s="28">
        <f t="shared" si="0"/>
        <v>12</v>
      </c>
      <c r="G7" s="27">
        <v>1</v>
      </c>
      <c r="H7" s="34">
        <v>15</v>
      </c>
      <c r="I7" s="30">
        <f t="shared" si="1"/>
        <v>15</v>
      </c>
      <c r="J7" s="30"/>
      <c r="K7" s="31">
        <f t="shared" si="2"/>
        <v>3</v>
      </c>
      <c r="L7" s="32">
        <f t="shared" si="3"/>
        <v>32.97</v>
      </c>
      <c r="M7" s="33" t="s">
        <v>105</v>
      </c>
    </row>
    <row r="8" spans="1:18" s="48" customFormat="1" ht="18.75" customHeight="1" x14ac:dyDescent="0.25">
      <c r="A8" s="38"/>
      <c r="B8" s="39" t="s">
        <v>15</v>
      </c>
      <c r="C8" s="40"/>
      <c r="D8" s="41"/>
      <c r="E8" s="42"/>
      <c r="F8" s="43">
        <f>SUBTOTAL(9,F4:F7)</f>
        <v>76.03</v>
      </c>
      <c r="G8" s="44">
        <f>SUBTOTAL(9,G4:G7)</f>
        <v>4</v>
      </c>
      <c r="H8" s="45"/>
      <c r="I8" s="43">
        <f>SUBTOTAL(9,I4:I7)</f>
        <v>109</v>
      </c>
      <c r="J8" s="46">
        <f>SUBTOTAL(9,J4:J7)</f>
        <v>4.8</v>
      </c>
      <c r="K8" s="46">
        <f>SUBTOTAL(9,K4:K7)</f>
        <v>32.97</v>
      </c>
      <c r="L8" s="47"/>
    </row>
    <row r="9" spans="1:18" x14ac:dyDescent="0.25">
      <c r="A9" s="2"/>
      <c r="B9" s="2"/>
      <c r="D9" s="49"/>
      <c r="E9" s="5"/>
      <c r="F9" s="5"/>
      <c r="G9" s="6"/>
      <c r="H9" s="7"/>
      <c r="I9" s="13"/>
      <c r="J9" s="14"/>
      <c r="K9" s="10"/>
      <c r="L9" s="11"/>
    </row>
    <row r="10" spans="1:18" x14ac:dyDescent="0.25">
      <c r="A10" s="2"/>
      <c r="B10" s="2"/>
      <c r="D10" s="49"/>
      <c r="E10" s="5"/>
      <c r="F10" s="5"/>
      <c r="G10" s="6"/>
      <c r="H10" s="7"/>
      <c r="I10" s="13"/>
      <c r="J10" s="14"/>
      <c r="K10" s="10"/>
      <c r="L10" s="11"/>
    </row>
    <row r="11" spans="1:18" s="50" customFormat="1" ht="18" customHeight="1" x14ac:dyDescent="0.25">
      <c r="B11" s="12"/>
      <c r="C11" s="51"/>
      <c r="D11" s="12"/>
      <c r="E11" s="52"/>
      <c r="F11" s="52"/>
      <c r="G11" s="52"/>
      <c r="H11" s="52"/>
      <c r="I11" s="52"/>
    </row>
    <row r="12" spans="1:18" x14ac:dyDescent="0.25">
      <c r="B12" s="53" t="s">
        <v>13</v>
      </c>
      <c r="C12" s="54"/>
      <c r="D12" s="55"/>
    </row>
    <row r="13" spans="1:18" s="56" customFormat="1" x14ac:dyDescent="0.25">
      <c r="A13" s="12"/>
      <c r="B13" s="57" t="s">
        <v>16</v>
      </c>
      <c r="C13" s="58" t="s">
        <v>17</v>
      </c>
      <c r="D13" s="59" t="s">
        <v>18</v>
      </c>
      <c r="J13" s="12"/>
      <c r="K13" s="12"/>
      <c r="L13" s="12"/>
      <c r="M13" s="12"/>
      <c r="N13" s="12"/>
      <c r="O13" s="12"/>
      <c r="P13" s="12"/>
      <c r="Q13" s="12"/>
      <c r="R13" s="12"/>
    </row>
    <row r="14" spans="1:18" s="56" customFormat="1" x14ac:dyDescent="0.25">
      <c r="A14" s="12"/>
      <c r="B14" s="60" t="s">
        <v>106</v>
      </c>
      <c r="C14" s="61">
        <v>16.829999999999998</v>
      </c>
      <c r="D14" s="62">
        <v>35</v>
      </c>
      <c r="J14" s="12"/>
      <c r="K14" s="12"/>
      <c r="L14" s="12"/>
      <c r="M14" s="12"/>
      <c r="N14" s="12"/>
      <c r="O14" s="12"/>
      <c r="P14" s="12"/>
      <c r="Q14" s="12"/>
      <c r="R14" s="12"/>
    </row>
    <row r="15" spans="1:18" s="56" customFormat="1" x14ac:dyDescent="0.25">
      <c r="A15" s="12"/>
      <c r="B15" s="63" t="s">
        <v>15</v>
      </c>
      <c r="C15" s="64">
        <f>SUM(C14:C14)</f>
        <v>16.829999999999998</v>
      </c>
      <c r="D15" s="65">
        <f>SUM(D14:D14)</f>
        <v>35</v>
      </c>
      <c r="J15" s="12"/>
      <c r="K15" s="12"/>
      <c r="L15" s="12"/>
      <c r="M15" s="12"/>
      <c r="N15" s="12"/>
      <c r="O15" s="12"/>
      <c r="P15" s="12"/>
      <c r="Q15" s="12"/>
      <c r="R15" s="12"/>
    </row>
    <row r="16" spans="1:18" s="56" customFormat="1" x14ac:dyDescent="0.25">
      <c r="A16" s="12"/>
      <c r="B16" s="12"/>
      <c r="C16" s="51"/>
      <c r="D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8" s="56" customFormat="1" x14ac:dyDescent="0.25">
      <c r="A17" s="12"/>
      <c r="B17" s="53" t="s">
        <v>21</v>
      </c>
      <c r="C17" s="54"/>
      <c r="D17" s="55"/>
      <c r="J17" s="12"/>
      <c r="K17" s="12"/>
      <c r="L17" s="12"/>
      <c r="M17" s="12"/>
      <c r="N17" s="12"/>
      <c r="O17" s="12"/>
      <c r="P17" s="12"/>
      <c r="Q17" s="12"/>
      <c r="R17" s="12"/>
    </row>
    <row r="18" spans="1:18" s="56" customFormat="1" x14ac:dyDescent="0.25">
      <c r="A18" s="12"/>
      <c r="B18" s="57" t="s">
        <v>16</v>
      </c>
      <c r="C18" s="58" t="s">
        <v>17</v>
      </c>
      <c r="D18" s="59" t="s">
        <v>18</v>
      </c>
      <c r="J18" s="12"/>
      <c r="K18" s="12"/>
      <c r="L18" s="12"/>
      <c r="M18" s="12"/>
      <c r="N18" s="12"/>
      <c r="O18" s="12"/>
      <c r="P18" s="12"/>
      <c r="Q18" s="12"/>
      <c r="R18" s="12"/>
    </row>
    <row r="19" spans="1:18" s="56" customFormat="1" x14ac:dyDescent="0.25">
      <c r="A19" s="12"/>
      <c r="B19" s="60" t="s">
        <v>107</v>
      </c>
      <c r="C19" s="66">
        <v>28</v>
      </c>
      <c r="D19" s="62">
        <v>35</v>
      </c>
      <c r="J19" s="12"/>
      <c r="K19" s="12"/>
      <c r="L19" s="12"/>
      <c r="M19" s="12"/>
      <c r="N19" s="12"/>
      <c r="O19" s="12"/>
      <c r="P19" s="12"/>
      <c r="Q19" s="12"/>
      <c r="R19" s="12"/>
    </row>
    <row r="20" spans="1:18" s="56" customFormat="1" x14ac:dyDescent="0.25">
      <c r="A20" s="12"/>
      <c r="B20" s="60" t="s">
        <v>101</v>
      </c>
      <c r="C20" s="66">
        <v>31.2</v>
      </c>
      <c r="D20" s="62">
        <v>39</v>
      </c>
      <c r="J20" s="12"/>
      <c r="K20" s="12"/>
      <c r="L20" s="12"/>
      <c r="M20" s="12"/>
      <c r="N20" s="12"/>
      <c r="O20" s="12"/>
      <c r="P20" s="12"/>
      <c r="Q20" s="12"/>
      <c r="R20" s="12"/>
    </row>
    <row r="21" spans="1:18" s="56" customFormat="1" x14ac:dyDescent="0.25">
      <c r="A21" s="12"/>
      <c r="B21" s="63" t="s">
        <v>15</v>
      </c>
      <c r="C21" s="64">
        <f>SUM(C19:C20)</f>
        <v>59.2</v>
      </c>
      <c r="D21" s="65">
        <f>SUM(D19:D20)</f>
        <v>74</v>
      </c>
      <c r="J21" s="12"/>
      <c r="K21" s="12"/>
      <c r="L21" s="12"/>
      <c r="M21" s="12"/>
      <c r="N21" s="12"/>
      <c r="O21" s="12"/>
      <c r="P21" s="12"/>
      <c r="Q21" s="12"/>
      <c r="R21" s="12"/>
    </row>
  </sheetData>
  <autoFilter ref="A3:L7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workbookViewId="0">
      <selection activeCell="B17" sqref="B17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8" ht="21" x14ac:dyDescent="0.35">
      <c r="A1" s="1"/>
      <c r="B1" s="2"/>
      <c r="D1" s="3" t="s">
        <v>108</v>
      </c>
      <c r="E1" s="4"/>
      <c r="F1" s="5"/>
      <c r="G1" s="6"/>
      <c r="H1" s="7"/>
      <c r="I1" s="8"/>
      <c r="J1" s="9"/>
      <c r="K1" s="10"/>
      <c r="L1" s="11"/>
    </row>
    <row r="2" spans="1:18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8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8" x14ac:dyDescent="0.25">
      <c r="A4" s="24">
        <v>44106</v>
      </c>
      <c r="B4" s="25" t="s">
        <v>87</v>
      </c>
      <c r="C4" s="26" t="s">
        <v>62</v>
      </c>
      <c r="D4" s="27" t="s">
        <v>29</v>
      </c>
      <c r="E4" s="28">
        <v>31.2</v>
      </c>
      <c r="F4" s="28">
        <f t="shared" ref="F4" si="0">E4*G4</f>
        <v>31.2</v>
      </c>
      <c r="G4" s="27">
        <v>1</v>
      </c>
      <c r="H4" s="29">
        <v>39</v>
      </c>
      <c r="I4" s="30">
        <f t="shared" ref="I4" si="1">H4*G4</f>
        <v>39</v>
      </c>
      <c r="J4" s="30">
        <v>4.8</v>
      </c>
      <c r="K4" s="31">
        <f t="shared" ref="K4" si="2">I4-F4</f>
        <v>7.8000000000000007</v>
      </c>
      <c r="L4" s="32">
        <f>K4</f>
        <v>7.8000000000000007</v>
      </c>
      <c r="M4" s="33" t="s">
        <v>109</v>
      </c>
    </row>
    <row r="5" spans="1:18" s="48" customFormat="1" ht="18.75" customHeight="1" x14ac:dyDescent="0.25">
      <c r="A5" s="38"/>
      <c r="B5" s="39" t="s">
        <v>15</v>
      </c>
      <c r="C5" s="40"/>
      <c r="D5" s="41"/>
      <c r="E5" s="42"/>
      <c r="F5" s="43">
        <f>SUBTOTAL(9,F4:F4)</f>
        <v>31.2</v>
      </c>
      <c r="G5" s="44">
        <f>SUBTOTAL(9,G4:G4)</f>
        <v>1</v>
      </c>
      <c r="H5" s="45"/>
      <c r="I5" s="43">
        <f>SUBTOTAL(9,I4:I4)</f>
        <v>39</v>
      </c>
      <c r="J5" s="46">
        <f>SUBTOTAL(9,J4:J4)</f>
        <v>4.8</v>
      </c>
      <c r="K5" s="46">
        <f>SUBTOTAL(9,K4:K4)</f>
        <v>7.8000000000000007</v>
      </c>
      <c r="L5" s="47"/>
    </row>
    <row r="6" spans="1:18" x14ac:dyDescent="0.25">
      <c r="A6" s="2"/>
      <c r="B6" s="2"/>
      <c r="D6" s="49"/>
      <c r="E6" s="5"/>
      <c r="F6" s="5"/>
      <c r="G6" s="6"/>
      <c r="H6" s="7"/>
      <c r="I6" s="13"/>
      <c r="J6" s="14"/>
      <c r="K6" s="10"/>
      <c r="L6" s="11"/>
    </row>
    <row r="7" spans="1:18" x14ac:dyDescent="0.25">
      <c r="A7" s="2"/>
      <c r="B7" s="2"/>
      <c r="D7" s="49"/>
      <c r="E7" s="5"/>
      <c r="F7" s="5"/>
      <c r="G7" s="6"/>
      <c r="H7" s="7"/>
      <c r="I7" s="13"/>
      <c r="J7" s="14"/>
      <c r="K7" s="10"/>
      <c r="L7" s="11"/>
    </row>
    <row r="8" spans="1:18" s="50" customFormat="1" ht="18" customHeight="1" x14ac:dyDescent="0.25">
      <c r="B8" s="12"/>
      <c r="C8" s="51"/>
      <c r="D8" s="12"/>
      <c r="E8" s="52"/>
      <c r="F8" s="52"/>
      <c r="G8" s="52"/>
      <c r="H8" s="52"/>
      <c r="I8" s="52"/>
    </row>
    <row r="9" spans="1:18" s="56" customFormat="1" x14ac:dyDescent="0.25">
      <c r="A9" s="12"/>
      <c r="B9" s="12"/>
      <c r="C9" s="51"/>
      <c r="D9" s="12"/>
      <c r="J9" s="12"/>
      <c r="K9" s="12"/>
      <c r="L9" s="12"/>
      <c r="M9" s="12"/>
      <c r="N9" s="12"/>
      <c r="O9" s="12"/>
      <c r="P9" s="12"/>
      <c r="Q9" s="12"/>
      <c r="R9" s="12"/>
    </row>
    <row r="10" spans="1:18" s="56" customFormat="1" x14ac:dyDescent="0.25">
      <c r="A10" s="12"/>
      <c r="B10" s="53" t="s">
        <v>21</v>
      </c>
      <c r="C10" s="54"/>
      <c r="D10" s="55"/>
      <c r="J10" s="12"/>
      <c r="K10" s="12"/>
      <c r="L10" s="12"/>
      <c r="M10" s="12"/>
      <c r="N10" s="12"/>
      <c r="O10" s="12"/>
      <c r="P10" s="12"/>
      <c r="Q10" s="12"/>
      <c r="R10" s="12"/>
    </row>
    <row r="11" spans="1:18" s="56" customFormat="1" x14ac:dyDescent="0.25">
      <c r="A11" s="12"/>
      <c r="B11" s="57" t="s">
        <v>16</v>
      </c>
      <c r="C11" s="58" t="s">
        <v>17</v>
      </c>
      <c r="D11" s="59" t="s">
        <v>18</v>
      </c>
      <c r="J11" s="12"/>
      <c r="K11" s="12"/>
      <c r="L11" s="12"/>
      <c r="M11" s="12"/>
      <c r="N11" s="12"/>
      <c r="O11" s="12"/>
      <c r="P11" s="12"/>
      <c r="Q11" s="12"/>
      <c r="R11" s="12"/>
    </row>
    <row r="12" spans="1:18" s="56" customFormat="1" x14ac:dyDescent="0.25">
      <c r="A12" s="12"/>
      <c r="B12" s="60" t="s">
        <v>101</v>
      </c>
      <c r="C12" s="66">
        <v>31.2</v>
      </c>
      <c r="D12" s="62">
        <v>39</v>
      </c>
      <c r="J12" s="12"/>
      <c r="K12" s="12"/>
      <c r="L12" s="12"/>
      <c r="M12" s="12"/>
      <c r="N12" s="12"/>
      <c r="O12" s="12"/>
      <c r="P12" s="12"/>
      <c r="Q12" s="12"/>
      <c r="R12" s="12"/>
    </row>
    <row r="13" spans="1:18" s="56" customFormat="1" x14ac:dyDescent="0.25">
      <c r="A13" s="12"/>
      <c r="B13" s="63" t="s">
        <v>15</v>
      </c>
      <c r="C13" s="64">
        <f>SUM(C12:C12)</f>
        <v>31.2</v>
      </c>
      <c r="D13" s="65">
        <f>SUM(D12:D12)</f>
        <v>39</v>
      </c>
      <c r="J13" s="12"/>
      <c r="K13" s="12"/>
      <c r="L13" s="12"/>
      <c r="M13" s="12"/>
      <c r="N13" s="12"/>
      <c r="O13" s="12"/>
      <c r="P13" s="12"/>
      <c r="Q13" s="12"/>
      <c r="R13" s="12"/>
    </row>
  </sheetData>
  <autoFilter ref="A3:L4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activeCell="B17" sqref="B17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3" ht="21" x14ac:dyDescent="0.35">
      <c r="A1" s="1"/>
      <c r="B1" s="2"/>
      <c r="D1" s="3" t="s">
        <v>110</v>
      </c>
      <c r="E1" s="4"/>
      <c r="F1" s="5"/>
      <c r="G1" s="6"/>
      <c r="H1" s="7"/>
      <c r="I1" s="8"/>
      <c r="J1" s="9"/>
      <c r="K1" s="10"/>
      <c r="L1" s="11"/>
    </row>
    <row r="2" spans="1:13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3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3" x14ac:dyDescent="0.25">
      <c r="A4" s="24">
        <v>44172</v>
      </c>
      <c r="B4" s="25" t="s">
        <v>46</v>
      </c>
      <c r="C4" s="26" t="s">
        <v>48</v>
      </c>
      <c r="D4" s="27" t="s">
        <v>13</v>
      </c>
      <c r="E4" s="28">
        <v>42.718000000000004</v>
      </c>
      <c r="F4" s="28">
        <f t="shared" ref="F4" si="0">E4*G4</f>
        <v>42.718000000000004</v>
      </c>
      <c r="G4" s="27">
        <v>1</v>
      </c>
      <c r="H4" s="29">
        <v>70</v>
      </c>
      <c r="I4" s="30">
        <f t="shared" ref="I4" si="1">H4*G4</f>
        <v>70</v>
      </c>
      <c r="J4" s="30">
        <v>4.8</v>
      </c>
      <c r="K4" s="31">
        <f t="shared" ref="K4" si="2">I4-F4</f>
        <v>27.281999999999996</v>
      </c>
      <c r="L4" s="32">
        <f>K4</f>
        <v>27.281999999999996</v>
      </c>
      <c r="M4" s="33" t="s">
        <v>111</v>
      </c>
    </row>
    <row r="5" spans="1:13" s="48" customFormat="1" ht="18.75" customHeight="1" x14ac:dyDescent="0.25">
      <c r="A5" s="38"/>
      <c r="B5" s="39" t="s">
        <v>15</v>
      </c>
      <c r="C5" s="40"/>
      <c r="D5" s="41"/>
      <c r="E5" s="42"/>
      <c r="F5" s="43">
        <f>SUBTOTAL(9,F4:F4)</f>
        <v>42.718000000000004</v>
      </c>
      <c r="G5" s="44">
        <f>SUBTOTAL(9,G4:G4)</f>
        <v>1</v>
      </c>
      <c r="H5" s="45"/>
      <c r="I5" s="43">
        <f>SUBTOTAL(9,I4:I4)</f>
        <v>70</v>
      </c>
      <c r="J5" s="46">
        <f>SUBTOTAL(9,J4:J4)</f>
        <v>4.8</v>
      </c>
      <c r="K5" s="46">
        <f>SUBTOTAL(9,K4:K4)</f>
        <v>27.281999999999996</v>
      </c>
      <c r="L5" s="47"/>
    </row>
    <row r="6" spans="1:13" x14ac:dyDescent="0.25">
      <c r="A6" s="2"/>
      <c r="B6" s="2"/>
      <c r="D6" s="49"/>
      <c r="E6" s="5"/>
      <c r="F6" s="5"/>
      <c r="G6" s="6"/>
      <c r="H6" s="7"/>
      <c r="I6" s="13"/>
      <c r="J6" s="14"/>
      <c r="K6" s="10"/>
      <c r="L6" s="11"/>
    </row>
    <row r="7" spans="1:13" x14ac:dyDescent="0.25">
      <c r="A7" s="2"/>
      <c r="B7" s="2"/>
      <c r="D7" s="49"/>
      <c r="E7" s="5"/>
      <c r="F7" s="5"/>
      <c r="G7" s="6"/>
      <c r="H7" s="7"/>
      <c r="I7" s="13"/>
      <c r="J7" s="14"/>
      <c r="K7" s="10"/>
      <c r="L7" s="11"/>
    </row>
    <row r="9" spans="1:13" x14ac:dyDescent="0.25">
      <c r="B9" s="53" t="s">
        <v>13</v>
      </c>
      <c r="C9" s="54"/>
      <c r="D9" s="55"/>
    </row>
    <row r="10" spans="1:13" x14ac:dyDescent="0.25">
      <c r="B10" s="57" t="s">
        <v>16</v>
      </c>
      <c r="C10" s="58" t="s">
        <v>17</v>
      </c>
      <c r="D10" s="59" t="s">
        <v>18</v>
      </c>
    </row>
    <row r="11" spans="1:13" x14ac:dyDescent="0.25">
      <c r="B11" s="60" t="s">
        <v>112</v>
      </c>
      <c r="C11" s="61">
        <v>42.718000000000004</v>
      </c>
      <c r="D11" s="62">
        <v>70</v>
      </c>
    </row>
    <row r="12" spans="1:13" x14ac:dyDescent="0.25">
      <c r="B12" s="63" t="s">
        <v>15</v>
      </c>
      <c r="C12" s="64">
        <f>SUM(C11:C11)</f>
        <v>42.718000000000004</v>
      </c>
      <c r="D12" s="65">
        <f>SUM(D11:D11)</f>
        <v>70</v>
      </c>
    </row>
  </sheetData>
  <autoFilter ref="A3:L4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 January '2020</vt:lpstr>
      <vt:lpstr> February '2020 </vt:lpstr>
      <vt:lpstr> March '2020 </vt:lpstr>
      <vt:lpstr> October '2020 </vt:lpstr>
      <vt:lpstr> December '2020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2020-01-12T03:07:41Z</dcterms:created>
  <dcterms:modified xsi:type="dcterms:W3CDTF">2021-01-03T01:22:06Z</dcterms:modified>
</cp:coreProperties>
</file>