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220" activeTab="8"/>
  </bookViews>
  <sheets>
    <sheet name="January 2022" sheetId="4" r:id="rId1"/>
    <sheet name="March 2022" sheetId="5" r:id="rId2"/>
    <sheet name="June 2022" sheetId="6" r:id="rId3"/>
    <sheet name="July 2022" sheetId="7" r:id="rId4"/>
    <sheet name="August 2022" sheetId="8" r:id="rId5"/>
    <sheet name="September 2022" sheetId="9" r:id="rId6"/>
    <sheet name="October 2022" sheetId="10" r:id="rId7"/>
    <sheet name="November 2022" sheetId="11" r:id="rId8"/>
    <sheet name="December 2022" sheetId="12" r:id="rId9"/>
  </sheets>
  <definedNames>
    <definedName name="_xlnm._FilterDatabase" localSheetId="4" hidden="1">'August 2022'!$A$3:$L$18</definedName>
    <definedName name="_xlnm._FilterDatabase" localSheetId="8" hidden="1">'December 2022'!$A$3:$L$23</definedName>
    <definedName name="_xlnm._FilterDatabase" localSheetId="0" hidden="1">'January 2022'!$A$3:$L$5</definedName>
    <definedName name="_xlnm._FilterDatabase" localSheetId="3" hidden="1">'July 2022'!$A$3:$L$11</definedName>
    <definedName name="_xlnm._FilterDatabase" localSheetId="2" hidden="1">'June 2022'!$A$3:$L$13</definedName>
    <definedName name="_xlnm._FilterDatabase" localSheetId="1" hidden="1">'March 2022'!$A$3:$L$5</definedName>
    <definedName name="_xlnm._FilterDatabase" localSheetId="7" hidden="1">'November 2022'!$A$3:$L$14</definedName>
    <definedName name="_xlnm._FilterDatabase" localSheetId="6" hidden="1">'October 2022'!$A$3:$L$16</definedName>
    <definedName name="_xlnm._FilterDatabase" localSheetId="5" hidden="1">'September 2022'!$A$3:$L$15</definedName>
  </definedNames>
  <calcPr calcId="152511"/>
</workbook>
</file>

<file path=xl/calcChain.xml><?xml version="1.0" encoding="utf-8"?>
<calcChain xmlns="http://schemas.openxmlformats.org/spreadsheetml/2006/main">
  <c r="L23" i="12" l="1"/>
  <c r="L22" i="12"/>
  <c r="L21" i="12"/>
  <c r="I22" i="12"/>
  <c r="K22" i="12" s="1"/>
  <c r="F22" i="12"/>
  <c r="I21" i="12"/>
  <c r="K21" i="12" s="1"/>
  <c r="F21" i="12"/>
  <c r="I20" i="12" l="1"/>
  <c r="K20" i="12" s="1"/>
  <c r="F20" i="12"/>
  <c r="F19" i="12"/>
  <c r="I19" i="12"/>
  <c r="I18" i="12"/>
  <c r="F18" i="12"/>
  <c r="I17" i="12"/>
  <c r="F17" i="12"/>
  <c r="I16" i="12"/>
  <c r="F16" i="12"/>
  <c r="I15" i="12"/>
  <c r="F15" i="12"/>
  <c r="K19" i="12" l="1"/>
  <c r="K15" i="12"/>
  <c r="K16" i="12"/>
  <c r="K17" i="12"/>
  <c r="K18" i="12"/>
  <c r="I14" i="12"/>
  <c r="F14" i="12"/>
  <c r="K14" i="12" l="1"/>
  <c r="D49" i="12" l="1"/>
  <c r="C49" i="12"/>
  <c r="D43" i="12"/>
  <c r="C43" i="12"/>
  <c r="D36" i="12"/>
  <c r="C36" i="12"/>
  <c r="J24" i="12"/>
  <c r="G24" i="12"/>
  <c r="I23" i="12"/>
  <c r="F23" i="12"/>
  <c r="I13" i="12"/>
  <c r="F13" i="12"/>
  <c r="I12" i="12"/>
  <c r="F12" i="12"/>
  <c r="I11" i="12"/>
  <c r="F11" i="12"/>
  <c r="I10" i="12"/>
  <c r="F10" i="12"/>
  <c r="K10" i="12" s="1"/>
  <c r="I9" i="12"/>
  <c r="F9" i="12"/>
  <c r="I8" i="12"/>
  <c r="F8" i="12"/>
  <c r="I7" i="12"/>
  <c r="F7" i="12"/>
  <c r="I6" i="12"/>
  <c r="F6" i="12"/>
  <c r="K6" i="12" s="1"/>
  <c r="I5" i="12"/>
  <c r="F5" i="12"/>
  <c r="I4" i="12"/>
  <c r="F4" i="12"/>
  <c r="I24" i="12" l="1"/>
  <c r="F24" i="12"/>
  <c r="K23" i="12"/>
  <c r="K9" i="12"/>
  <c r="K13" i="12"/>
  <c r="K12" i="12"/>
  <c r="K11" i="12"/>
  <c r="K8" i="12"/>
  <c r="K7" i="12"/>
  <c r="K5" i="12"/>
  <c r="K4" i="12"/>
  <c r="D31" i="11"/>
  <c r="C31" i="11"/>
  <c r="D24" i="11"/>
  <c r="C24" i="11"/>
  <c r="K24" i="12" l="1"/>
  <c r="L4" i="12"/>
  <c r="L5" i="12" s="1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D37" i="11"/>
  <c r="C37" i="11"/>
  <c r="J15" i="11"/>
  <c r="G15" i="11"/>
  <c r="I14" i="11"/>
  <c r="F14" i="11"/>
  <c r="I13" i="11"/>
  <c r="F13" i="11"/>
  <c r="I12" i="11"/>
  <c r="F12" i="11"/>
  <c r="I11" i="11"/>
  <c r="F11" i="11"/>
  <c r="I10" i="11"/>
  <c r="F10" i="11"/>
  <c r="K10" i="11" s="1"/>
  <c r="I9" i="11"/>
  <c r="F9" i="11"/>
  <c r="I8" i="11"/>
  <c r="F8" i="11"/>
  <c r="I7" i="11"/>
  <c r="F7" i="11"/>
  <c r="I6" i="11"/>
  <c r="F6" i="11"/>
  <c r="I5" i="11"/>
  <c r="F5" i="11"/>
  <c r="I4" i="11"/>
  <c r="F4" i="11"/>
  <c r="L19" i="12" l="1"/>
  <c r="K4" i="11"/>
  <c r="K11" i="11"/>
  <c r="K8" i="11"/>
  <c r="K14" i="11"/>
  <c r="K12" i="11"/>
  <c r="K13" i="11"/>
  <c r="F15" i="11"/>
  <c r="K9" i="11"/>
  <c r="K7" i="11"/>
  <c r="K6" i="11"/>
  <c r="I15" i="11"/>
  <c r="L4" i="11"/>
  <c r="K5" i="11"/>
  <c r="D45" i="10"/>
  <c r="C45" i="10"/>
  <c r="D39" i="10"/>
  <c r="C39" i="10"/>
  <c r="D33" i="10"/>
  <c r="C33" i="10"/>
  <c r="I15" i="10"/>
  <c r="I14" i="10"/>
  <c r="F15" i="10"/>
  <c r="F14" i="10"/>
  <c r="L20" i="12" l="1"/>
  <c r="K15" i="11"/>
  <c r="L5" i="11"/>
  <c r="L6" i="11" s="1"/>
  <c r="L7" i="11" s="1"/>
  <c r="L8" i="11" s="1"/>
  <c r="L9" i="11" s="1"/>
  <c r="L10" i="11" s="1"/>
  <c r="L11" i="11" s="1"/>
  <c r="L12" i="11" s="1"/>
  <c r="L13" i="11" s="1"/>
  <c r="L14" i="11" s="1"/>
  <c r="K15" i="10"/>
  <c r="D27" i="10"/>
  <c r="C27" i="10"/>
  <c r="J17" i="10"/>
  <c r="G17" i="10"/>
  <c r="I16" i="10"/>
  <c r="F16" i="10"/>
  <c r="I13" i="10"/>
  <c r="F13" i="10"/>
  <c r="I12" i="10"/>
  <c r="F12" i="10"/>
  <c r="I11" i="10"/>
  <c r="F11" i="10"/>
  <c r="I10" i="10"/>
  <c r="F10" i="10"/>
  <c r="I9" i="10"/>
  <c r="F9" i="10"/>
  <c r="I8" i="10"/>
  <c r="F8" i="10"/>
  <c r="I7" i="10"/>
  <c r="F7" i="10"/>
  <c r="I6" i="10"/>
  <c r="F6" i="10"/>
  <c r="I5" i="10"/>
  <c r="F5" i="10"/>
  <c r="I4" i="10"/>
  <c r="F4" i="10"/>
  <c r="K16" i="10" l="1"/>
  <c r="K6" i="10"/>
  <c r="K7" i="10"/>
  <c r="K14" i="10"/>
  <c r="K13" i="10"/>
  <c r="K12" i="10"/>
  <c r="K11" i="10"/>
  <c r="K10" i="10"/>
  <c r="K9" i="10"/>
  <c r="K8" i="10"/>
  <c r="I17" i="10"/>
  <c r="F17" i="10"/>
  <c r="K5" i="10"/>
  <c r="K4" i="10"/>
  <c r="L4" i="10" s="1"/>
  <c r="L5" i="10" s="1"/>
  <c r="L6" i="10" s="1"/>
  <c r="L7" i="10" s="1"/>
  <c r="L8" i="10" s="1"/>
  <c r="C28" i="9"/>
  <c r="D28" i="9"/>
  <c r="J16" i="9"/>
  <c r="G16" i="9"/>
  <c r="I15" i="9"/>
  <c r="F15" i="9"/>
  <c r="I14" i="9"/>
  <c r="F14" i="9"/>
  <c r="I13" i="9"/>
  <c r="F13" i="9"/>
  <c r="I12" i="9"/>
  <c r="F12" i="9"/>
  <c r="I11" i="9"/>
  <c r="F11" i="9"/>
  <c r="I10" i="9"/>
  <c r="F10" i="9"/>
  <c r="I9" i="9"/>
  <c r="F9" i="9"/>
  <c r="I8" i="9"/>
  <c r="F8" i="9"/>
  <c r="I7" i="9"/>
  <c r="F7" i="9"/>
  <c r="I6" i="9"/>
  <c r="F6" i="9"/>
  <c r="I5" i="9"/>
  <c r="F5" i="9"/>
  <c r="I4" i="9"/>
  <c r="F4" i="9"/>
  <c r="K17" i="10" l="1"/>
  <c r="L9" i="10"/>
  <c r="L10" i="10" s="1"/>
  <c r="L11" i="10" s="1"/>
  <c r="L12" i="10" s="1"/>
  <c r="L13" i="10" s="1"/>
  <c r="L14" i="10" s="1"/>
  <c r="L15" i="10" s="1"/>
  <c r="L16" i="10" s="1"/>
  <c r="K8" i="9"/>
  <c r="K10" i="9"/>
  <c r="K15" i="9"/>
  <c r="K14" i="9"/>
  <c r="K13" i="9"/>
  <c r="K12" i="9"/>
  <c r="K11" i="9"/>
  <c r="K9" i="9"/>
  <c r="K7" i="9"/>
  <c r="K5" i="9"/>
  <c r="K6" i="9"/>
  <c r="I16" i="9"/>
  <c r="F16" i="9"/>
  <c r="K4" i="9"/>
  <c r="D37" i="8"/>
  <c r="C37" i="8"/>
  <c r="K16" i="9" l="1"/>
  <c r="L4" i="9"/>
  <c r="L5" i="9" s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I17" i="8"/>
  <c r="I16" i="8"/>
  <c r="F17" i="8"/>
  <c r="F16" i="8"/>
  <c r="I15" i="8"/>
  <c r="I14" i="8"/>
  <c r="I13" i="8"/>
  <c r="I12" i="8"/>
  <c r="I11" i="8"/>
  <c r="K11" i="8" s="1"/>
  <c r="I10" i="8"/>
  <c r="K10" i="8" s="1"/>
  <c r="I9" i="8"/>
  <c r="F15" i="8"/>
  <c r="F14" i="8"/>
  <c r="F13" i="8"/>
  <c r="F12" i="8"/>
  <c r="F11" i="8"/>
  <c r="F10" i="8"/>
  <c r="F9" i="8"/>
  <c r="D31" i="8"/>
  <c r="C31" i="8"/>
  <c r="J19" i="8"/>
  <c r="G19" i="8"/>
  <c r="I18" i="8"/>
  <c r="F18" i="8"/>
  <c r="I8" i="8"/>
  <c r="F8" i="8"/>
  <c r="I7" i="8"/>
  <c r="F7" i="8"/>
  <c r="I6" i="8"/>
  <c r="F6" i="8"/>
  <c r="I5" i="8"/>
  <c r="F5" i="8"/>
  <c r="I4" i="8"/>
  <c r="F4" i="8"/>
  <c r="K15" i="8" l="1"/>
  <c r="K14" i="8"/>
  <c r="K17" i="8"/>
  <c r="K16" i="8"/>
  <c r="K13" i="8"/>
  <c r="K12" i="8"/>
  <c r="K6" i="8"/>
  <c r="K18" i="8"/>
  <c r="K4" i="8"/>
  <c r="K8" i="8"/>
  <c r="I19" i="8"/>
  <c r="K7" i="8"/>
  <c r="K9" i="8"/>
  <c r="F19" i="8"/>
  <c r="K5" i="8"/>
  <c r="D24" i="7"/>
  <c r="C24" i="7"/>
  <c r="J12" i="7"/>
  <c r="G12" i="7"/>
  <c r="I11" i="7"/>
  <c r="F11" i="7"/>
  <c r="I10" i="7"/>
  <c r="F10" i="7"/>
  <c r="I9" i="7"/>
  <c r="F9" i="7"/>
  <c r="I8" i="7"/>
  <c r="F8" i="7"/>
  <c r="I7" i="7"/>
  <c r="F7" i="7"/>
  <c r="I6" i="7"/>
  <c r="F6" i="7"/>
  <c r="I5" i="7"/>
  <c r="F5" i="7"/>
  <c r="I4" i="7"/>
  <c r="F4" i="7"/>
  <c r="K19" i="8" l="1"/>
  <c r="L4" i="8"/>
  <c r="L5" i="8" s="1"/>
  <c r="L6" i="8" s="1"/>
  <c r="L7" i="8" s="1"/>
  <c r="L8" i="8" s="1"/>
  <c r="I12" i="7"/>
  <c r="F12" i="7"/>
  <c r="K6" i="7"/>
  <c r="K10" i="7"/>
  <c r="K7" i="7"/>
  <c r="K11" i="7"/>
  <c r="K8" i="7"/>
  <c r="K5" i="7"/>
  <c r="K9" i="7"/>
  <c r="K4" i="7"/>
  <c r="D36" i="6"/>
  <c r="C36" i="6"/>
  <c r="L9" i="8" l="1"/>
  <c r="L10" i="8" s="1"/>
  <c r="L11" i="8" s="1"/>
  <c r="L12" i="8" s="1"/>
  <c r="L13" i="8" s="1"/>
  <c r="L14" i="8" s="1"/>
  <c r="L15" i="8" s="1"/>
  <c r="L16" i="8" s="1"/>
  <c r="L17" i="8" s="1"/>
  <c r="L18" i="8" s="1"/>
  <c r="K12" i="7"/>
  <c r="L4" i="7"/>
  <c r="L5" i="7" s="1"/>
  <c r="L6" i="7" s="1"/>
  <c r="L7" i="7" s="1"/>
  <c r="L8" i="7" s="1"/>
  <c r="L9" i="7" s="1"/>
  <c r="L10" i="7" s="1"/>
  <c r="L11" i="7" s="1"/>
  <c r="D30" i="6"/>
  <c r="C30" i="6"/>
  <c r="D24" i="6"/>
  <c r="C24" i="6"/>
  <c r="I13" i="6" l="1"/>
  <c r="F13" i="6"/>
  <c r="K13" i="6" l="1"/>
  <c r="I12" i="6"/>
  <c r="F12" i="6"/>
  <c r="K12" i="6" s="1"/>
  <c r="I11" i="6"/>
  <c r="F11" i="6"/>
  <c r="K11" i="6" l="1"/>
  <c r="I10" i="6"/>
  <c r="F10" i="6"/>
  <c r="I8" i="6"/>
  <c r="K8" i="6" s="1"/>
  <c r="I7" i="6"/>
  <c r="K7" i="6" s="1"/>
  <c r="I6" i="6"/>
  <c r="I4" i="6"/>
  <c r="I5" i="6"/>
  <c r="F8" i="6"/>
  <c r="F7" i="6"/>
  <c r="F6" i="6"/>
  <c r="F4" i="6"/>
  <c r="F5" i="6"/>
  <c r="I9" i="6"/>
  <c r="K9" i="6" s="1"/>
  <c r="F9" i="6"/>
  <c r="K5" i="6" l="1"/>
  <c r="K6" i="6"/>
  <c r="K4" i="6"/>
  <c r="K10" i="6"/>
  <c r="L5" i="5"/>
  <c r="K14" i="6" l="1"/>
  <c r="J14" i="6"/>
  <c r="I14" i="6"/>
  <c r="G14" i="6"/>
  <c r="F14" i="6"/>
  <c r="L4" i="6"/>
  <c r="L5" i="6" s="1"/>
  <c r="L6" i="6" s="1"/>
  <c r="L7" i="6" s="1"/>
  <c r="L8" i="6" s="1"/>
  <c r="L9" i="6" s="1"/>
  <c r="L10" i="6" s="1"/>
  <c r="L11" i="6" s="1"/>
  <c r="L12" i="6" s="1"/>
  <c r="L13" i="6" s="1"/>
  <c r="D18" i="5" l="1"/>
  <c r="C18" i="5"/>
  <c r="D13" i="5"/>
  <c r="C13" i="5"/>
  <c r="K6" i="5"/>
  <c r="J6" i="5"/>
  <c r="I6" i="5"/>
  <c r="G6" i="5"/>
  <c r="F6" i="5"/>
  <c r="L4" i="5"/>
  <c r="L5" i="4" l="1"/>
  <c r="L4" i="4" l="1"/>
  <c r="D18" i="4" l="1"/>
  <c r="C18" i="4"/>
  <c r="G6" i="4" l="1"/>
  <c r="F6" i="4" l="1"/>
  <c r="D13" i="4"/>
  <c r="C13" i="4"/>
  <c r="J6" i="4"/>
  <c r="I6" i="4" l="1"/>
  <c r="K6" i="4"/>
</calcChain>
</file>

<file path=xl/sharedStrings.xml><?xml version="1.0" encoding="utf-8"?>
<sst xmlns="http://schemas.openxmlformats.org/spreadsheetml/2006/main" count="663" uniqueCount="172">
  <si>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</si>
  <si>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</si>
  <si>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</si>
  <si>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</si>
  <si>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</si>
  <si>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</si>
  <si>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</si>
  <si>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</si>
  <si>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</si>
  <si>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</si>
  <si>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</si>
  <si>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</si>
  <si>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</si>
  <si>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Magnet</t>
  </si>
  <si>
    <t>PGT</t>
  </si>
  <si>
    <t>TOTAL</t>
  </si>
  <si>
    <t>Items</t>
  </si>
  <si>
    <t>Cost</t>
  </si>
  <si>
    <t>Sales</t>
  </si>
  <si>
    <t>Postcard</t>
  </si>
  <si>
    <t>Studio Howard</t>
  </si>
  <si>
    <t>002410</t>
  </si>
  <si>
    <t>Peranakan Tile Magnet (Single) - Two Flower</t>
  </si>
  <si>
    <t>Penang Shutter Windows Postcards</t>
  </si>
  <si>
    <t>Purchase - Postcard (1)</t>
  </si>
  <si>
    <t>Purchase - Magnet - Single (1)</t>
  </si>
  <si>
    <t>Disposable Raincoat</t>
  </si>
  <si>
    <t>Raincoat</t>
  </si>
  <si>
    <t xml:space="preserve">Clan House, Mansion &amp; Temple Postcards </t>
  </si>
  <si>
    <t>Purchase - Raincoat (6)</t>
  </si>
  <si>
    <t>002411</t>
  </si>
  <si>
    <t>002412</t>
  </si>
  <si>
    <t>Peranakan Tile Magnet (Single) - Purplelicious</t>
  </si>
  <si>
    <t>002413</t>
  </si>
  <si>
    <t>Peranakan Tile Magnet (Box)</t>
  </si>
  <si>
    <t>002414</t>
  </si>
  <si>
    <t>Peranakan Tile Magnet (Single) - Lily White</t>
  </si>
  <si>
    <t>Coaster Set</t>
  </si>
  <si>
    <t>Coaster</t>
  </si>
  <si>
    <t>The Art Wall Book</t>
  </si>
  <si>
    <t>Book</t>
  </si>
  <si>
    <t>Clarity Publishing Sdn. Bhd.</t>
  </si>
  <si>
    <t>002415</t>
  </si>
  <si>
    <t>002416</t>
  </si>
  <si>
    <t>Scenes of Penang Postcards</t>
  </si>
  <si>
    <t>002417</t>
  </si>
  <si>
    <t>002418</t>
  </si>
  <si>
    <t>George Town Eco Pens</t>
  </si>
  <si>
    <t>Pen</t>
  </si>
  <si>
    <t>002419</t>
  </si>
  <si>
    <t>Clarity 8</t>
  </si>
  <si>
    <t>Purchase - Book (2)</t>
  </si>
  <si>
    <t>Purchase - Magnet - Set of 4 (4)</t>
  </si>
  <si>
    <t>Purchase - Magnet - Single (3)</t>
  </si>
  <si>
    <t>Purchase - Pen (1)</t>
  </si>
  <si>
    <t>Penang Silver Collar Pin</t>
  </si>
  <si>
    <t>Collar Pin</t>
  </si>
  <si>
    <t>002420</t>
  </si>
  <si>
    <t>002421</t>
  </si>
  <si>
    <t>002422</t>
  </si>
  <si>
    <t>Peranakan Tile Magnet (Single) - Two Flowers</t>
  </si>
  <si>
    <t>002423</t>
  </si>
  <si>
    <t>002424</t>
  </si>
  <si>
    <t>002425</t>
  </si>
  <si>
    <t>Penang Long Cotton Bag</t>
  </si>
  <si>
    <t>Bag</t>
  </si>
  <si>
    <t>Purchase - Magnet - Single (2)</t>
  </si>
  <si>
    <t>Purchase - Magnet - Set of 4 (1)</t>
  </si>
  <si>
    <t>Purchase - Raincoat (2)</t>
  </si>
  <si>
    <t>Purchase - Collar Pin (1)</t>
  </si>
  <si>
    <t>002426</t>
  </si>
  <si>
    <t xml:space="preserve">Impression George Town Book </t>
  </si>
  <si>
    <t>002427</t>
  </si>
  <si>
    <t>002428</t>
  </si>
  <si>
    <t>002429</t>
  </si>
  <si>
    <t>002430</t>
  </si>
  <si>
    <t>002431</t>
  </si>
  <si>
    <t>002432</t>
  </si>
  <si>
    <t>Stamp</t>
  </si>
  <si>
    <t>002433</t>
  </si>
  <si>
    <t>002434</t>
  </si>
  <si>
    <t>002435</t>
  </si>
  <si>
    <t xml:space="preserve">Peranakan Tile Magnet (Single) - Purplelicious </t>
  </si>
  <si>
    <t>002436</t>
  </si>
  <si>
    <t>002437</t>
  </si>
  <si>
    <t>Stamp - RM1</t>
  </si>
  <si>
    <t>Purchase - Coaster Set (2)</t>
  </si>
  <si>
    <t>Purchase - Coaster Set (3)</t>
  </si>
  <si>
    <t>Purchase - Bag (1)</t>
  </si>
  <si>
    <t>Purchase - Book (1)</t>
  </si>
  <si>
    <t>Purchase - Collar Pin (2)</t>
  </si>
  <si>
    <t>Purchase - Stamp - RM1 (18)</t>
  </si>
  <si>
    <t>Purchase - Coaster Set (15)</t>
  </si>
  <si>
    <t>TIC Daily Merchandise September 2022</t>
  </si>
  <si>
    <t>002438</t>
  </si>
  <si>
    <t>002439</t>
  </si>
  <si>
    <t>002440</t>
  </si>
  <si>
    <t>002441</t>
  </si>
  <si>
    <t>002442</t>
  </si>
  <si>
    <t>002443</t>
  </si>
  <si>
    <t>002444</t>
  </si>
  <si>
    <t>002445</t>
  </si>
  <si>
    <t xml:space="preserve">Peranakan Tile Magnet (Single) - Lily White </t>
  </si>
  <si>
    <t>002446</t>
  </si>
  <si>
    <t>002447</t>
  </si>
  <si>
    <t>002448</t>
  </si>
  <si>
    <t>002449</t>
  </si>
  <si>
    <t>Purchase - Magnet - Set of 4 (6)</t>
  </si>
  <si>
    <t>Purchase - Coaster Set (20)</t>
  </si>
  <si>
    <t>Purchase - Stamp - RM1 (2)</t>
  </si>
  <si>
    <t>Purchase - Raincoat (5)</t>
  </si>
  <si>
    <t>TIC Daily Merchandise January 2022</t>
  </si>
  <si>
    <t>TIC Daily Merchandise March 2022</t>
  </si>
  <si>
    <t>TIC Daily Merchandise June 2022</t>
  </si>
  <si>
    <t>TIC Daily Merchandise July 2022</t>
  </si>
  <si>
    <t>TIC Daily Merchandise August 2022</t>
  </si>
  <si>
    <t>TIC Daily Merchandise October 2022</t>
  </si>
  <si>
    <t>Postcards - Ernest Zacharevic</t>
  </si>
  <si>
    <t>002450</t>
  </si>
  <si>
    <t>002451</t>
  </si>
  <si>
    <t>002452</t>
  </si>
  <si>
    <t>002453</t>
  </si>
  <si>
    <t>002454</t>
  </si>
  <si>
    <t>Lines of Penang Postcard (Single)</t>
  </si>
  <si>
    <t>Katak Creation</t>
  </si>
  <si>
    <t>002455</t>
  </si>
  <si>
    <t>002456</t>
  </si>
  <si>
    <t>Penang Architecture Postcard</t>
  </si>
  <si>
    <t>002457</t>
  </si>
  <si>
    <t xml:space="preserve">Peranakan Tile Magnet (Single) - Round Green </t>
  </si>
  <si>
    <t>Purchase - Coaster Set (9)</t>
  </si>
  <si>
    <t>Purchase - Postcard (2)</t>
  </si>
  <si>
    <t>TIC Daily Merchandise November 2022</t>
  </si>
  <si>
    <t>Steel Sculpture Postcards</t>
  </si>
  <si>
    <t>002458</t>
  </si>
  <si>
    <t>Penang Glorious Food Postcards</t>
  </si>
  <si>
    <t>Cat Postcards</t>
  </si>
  <si>
    <t>002459</t>
  </si>
  <si>
    <t>002460</t>
  </si>
  <si>
    <t>002461</t>
  </si>
  <si>
    <t>Street Eats Penang Book</t>
  </si>
  <si>
    <t>002462</t>
  </si>
  <si>
    <t>002463</t>
  </si>
  <si>
    <t>002464</t>
  </si>
  <si>
    <t>Purchase - Magnet - Single (4)</t>
  </si>
  <si>
    <t>TIC Daily Merchandise December 2022</t>
  </si>
  <si>
    <t xml:space="preserve">Peranakan Tile Magnet (Box) </t>
  </si>
  <si>
    <t>002465</t>
  </si>
  <si>
    <t>Street of Harmony Mug</t>
  </si>
  <si>
    <t>Mug</t>
  </si>
  <si>
    <t>002466</t>
  </si>
  <si>
    <t>002467</t>
  </si>
  <si>
    <t>002468</t>
  </si>
  <si>
    <t xml:space="preserve">Tanjong Life Book </t>
  </si>
  <si>
    <t>002469</t>
  </si>
  <si>
    <t>002470</t>
  </si>
  <si>
    <t>002471</t>
  </si>
  <si>
    <t>002472</t>
  </si>
  <si>
    <t>002473</t>
  </si>
  <si>
    <t xml:space="preserve">Postcard - Art is Rubbish is Art </t>
  </si>
  <si>
    <t>002474</t>
  </si>
  <si>
    <t>002475</t>
  </si>
  <si>
    <t>002476</t>
  </si>
  <si>
    <t>002477</t>
  </si>
  <si>
    <t>002478</t>
  </si>
  <si>
    <t>Purchase - Magnet - Set of 4 (10)</t>
  </si>
  <si>
    <t>Purchase - Coaster Set (5)</t>
  </si>
  <si>
    <t>Purchase - Pen (2)</t>
  </si>
  <si>
    <t>Puchase - Bag (3)</t>
  </si>
  <si>
    <t>002479</t>
  </si>
  <si>
    <t>002480</t>
  </si>
  <si>
    <t>Purchase - Mug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</si>
</sst>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/mm/yyyy;@"/>
    <numFmt numFmtId="165" formatCode="#,##0.00;[Red]#,##0.00"/>
    <numFmt numFmtId="166" formatCode="0;[Red]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5" fillId="0" borderId="0"/>
  </cellStyleXfs>
  <cellXfs count="85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0" fontId="1" fillId="0" borderId="0" xfId="1" applyFont="1"/>
    <xf numFmtId="0" fontId="1" fillId="0" borderId="0" xfId="1" applyFill="1" applyAlignment="1">
      <alignment vertical="center"/>
    </xf>
    <xf numFmtId="0" fontId="14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1" fillId="0" borderId="0" xfId="1" applyFill="1"/>
    <xf numFmtId="164" fontId="10" fillId="0" borderId="1" xfId="1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165" fontId="10" fillId="0" borderId="1" xfId="1" applyNumberFormat="1" applyFont="1" applyFill="1" applyBorder="1" applyAlignment="1">
      <alignment horizontal="center" vertical="center" wrapText="1"/>
    </xf>
    <xf numFmtId="166" fontId="10" fillId="0" borderId="1" xfId="1" applyNumberFormat="1" applyFont="1" applyFill="1" applyBorder="1" applyAlignment="1">
      <alignment horizontal="center" vertical="center"/>
    </xf>
    <xf numFmtId="165" fontId="10" fillId="0" borderId="2" xfId="1" applyNumberFormat="1" applyFont="1" applyFill="1" applyBorder="1" applyAlignment="1">
      <alignment horizontal="center" vertical="center" wrapText="1"/>
    </xf>
    <xf numFmtId="165" fontId="10" fillId="0" borderId="1" xfId="1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3" fontId="0" fillId="0" borderId="5" xfId="2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43" fontId="0" fillId="0" borderId="1" xfId="2" applyFont="1" applyBorder="1" applyAlignment="1">
      <alignment horizontal="center" vertical="center"/>
    </xf>
    <xf numFmtId="43" fontId="10" fillId="2" borderId="1" xfId="2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right" vertical="center"/>
    </xf>
    <xf numFmtId="43" fontId="13" fillId="2" borderId="1" xfId="2" applyFont="1" applyFill="1" applyBorder="1" applyAlignment="1">
      <alignment horizontal="right" vertical="center"/>
    </xf>
    <xf numFmtId="0" fontId="1" fillId="2" borderId="1" xfId="1" applyFill="1" applyBorder="1" applyAlignment="1">
      <alignment horizontal="right" vertical="center"/>
    </xf>
    <xf numFmtId="164" fontId="6" fillId="0" borderId="1" xfId="1" applyNumberFormat="1" applyFont="1" applyFill="1" applyBorder="1" applyAlignment="1">
      <alignment horizontal="center" vertical="center"/>
    </xf>
    <xf numFmtId="43" fontId="1" fillId="0" borderId="1" xfId="2" applyFont="1" applyBorder="1" applyAlignment="1">
      <alignment horizontal="center" vertical="center"/>
    </xf>
    <xf numFmtId="2" fontId="6" fillId="0" borderId="1" xfId="0" quotePrefix="1" applyNumberFormat="1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43" fontId="2" fillId="0" borderId="1" xfId="2" applyFont="1" applyBorder="1" applyAlignment="1">
      <alignment horizontal="center" vertical="center"/>
    </xf>
    <xf numFmtId="0" fontId="2" fillId="0" borderId="5" xfId="1" applyFont="1" applyBorder="1" applyAlignment="1">
      <alignment horizontal="left" vertical="center"/>
    </xf>
    <xf numFmtId="0" fontId="1" fillId="0" borderId="0" xfId="1" applyAlignment="1">
      <alignment horizontal="center" vertical="center"/>
    </xf>
    <xf numFmtId="0" fontId="0" fillId="0" borderId="1" xfId="1" applyFont="1" applyBorder="1" applyAlignment="1">
      <alignment vertical="center"/>
    </xf>
    <xf numFmtId="0" fontId="1" fillId="0" borderId="0" xfId="1" applyFill="1" applyAlignment="1">
      <alignment horizontal="right" vertical="center"/>
    </xf>
    <xf numFmtId="0" fontId="1" fillId="0" borderId="0" xfId="1" applyAlignment="1">
      <alignment vertical="center"/>
    </xf>
    <xf numFmtId="43" fontId="0" fillId="0" borderId="0" xfId="2" applyFont="1" applyAlignment="1">
      <alignment horizontal="center" vertical="center"/>
    </xf>
    <xf numFmtId="43" fontId="0" fillId="0" borderId="1" xfId="2" applyFont="1" applyBorder="1" applyAlignment="1">
      <alignment vertical="center"/>
    </xf>
    <xf numFmtId="0" fontId="0" fillId="0" borderId="1" xfId="0" applyFill="1" applyBorder="1" applyAlignment="1">
      <alignment vertical="center"/>
    </xf>
    <xf numFmtId="165" fontId="5" fillId="0" borderId="1" xfId="1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165" fontId="11" fillId="0" borderId="1" xfId="2" applyNumberFormat="1" applyFont="1" applyFill="1" applyBorder="1" applyAlignment="1">
      <alignment vertical="center"/>
    </xf>
    <xf numFmtId="165" fontId="12" fillId="0" borderId="2" xfId="2" applyNumberFormat="1" applyFont="1" applyFill="1" applyBorder="1" applyAlignment="1">
      <alignment vertical="center"/>
    </xf>
    <xf numFmtId="165" fontId="5" fillId="0" borderId="1" xfId="1" applyNumberFormat="1" applyFont="1" applyBorder="1" applyAlignment="1">
      <alignment vertical="center"/>
    </xf>
    <xf numFmtId="165" fontId="9" fillId="0" borderId="1" xfId="1" applyNumberFormat="1" applyFont="1" applyBorder="1" applyAlignment="1">
      <alignment vertical="center"/>
    </xf>
    <xf numFmtId="165" fontId="11" fillId="0" borderId="1" xfId="1" applyNumberFormat="1" applyFont="1" applyFill="1" applyBorder="1" applyAlignment="1">
      <alignment vertical="center"/>
    </xf>
    <xf numFmtId="166" fontId="6" fillId="2" borderId="1" xfId="1" applyNumberFormat="1" applyFont="1" applyFill="1" applyBorder="1" applyAlignment="1">
      <alignment horizontal="right" vertical="center"/>
    </xf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165" fontId="5" fillId="0" borderId="1" xfId="1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65" fontId="11" fillId="0" borderId="1" xfId="2" applyNumberFormat="1" applyFont="1" applyFill="1" applyBorder="1" applyAlignment="1">
      <alignment horizontal="right" vertical="center"/>
    </xf>
    <xf numFmtId="165" fontId="12" fillId="0" borderId="2" xfId="2" applyNumberFormat="1" applyFont="1" applyFill="1" applyBorder="1" applyAlignment="1">
      <alignment horizontal="right" vertical="center"/>
    </xf>
    <xf numFmtId="165" fontId="5" fillId="0" borderId="1" xfId="1" applyNumberFormat="1" applyFont="1" applyBorder="1" applyAlignment="1">
      <alignment horizontal="right" vertical="center"/>
    </xf>
    <xf numFmtId="165" fontId="5" fillId="0" borderId="1" xfId="1" applyNumberFormat="1" applyFont="1" applyFill="1" applyBorder="1" applyAlignment="1"/>
    <xf numFmtId="165" fontId="11" fillId="0" borderId="1" xfId="1" applyNumberFormat="1" applyFont="1" applyFill="1" applyBorder="1" applyAlignment="1"/>
    <xf numFmtId="165" fontId="12" fillId="0" borderId="2" xfId="2" applyNumberFormat="1" applyFont="1" applyFill="1" applyBorder="1" applyAlignment="1"/>
    <xf numFmtId="165" fontId="5" fillId="0" borderId="1" xfId="1" applyNumberFormat="1" applyFont="1" applyBorder="1" applyAlignment="1"/>
    <xf numFmtId="165" fontId="11" fillId="0" borderId="1" xfId="2" applyNumberFormat="1" applyFont="1" applyFill="1" applyBorder="1" applyAlignment="1"/>
    <xf numFmtId="43" fontId="0" fillId="0" borderId="5" xfId="2" applyFont="1" applyBorder="1" applyAlignment="1">
      <alignment horizontal="center"/>
    </xf>
    <xf numFmtId="0" fontId="14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 applyAlignment="1">
      <alignment horizontal="center"/>
    </xf>
    <xf numFmtId="43" fontId="0" fillId="0" borderId="1" xfId="2" applyFont="1" applyBorder="1"/>
    <xf numFmtId="0" fontId="2" fillId="0" borderId="1" xfId="1" applyFont="1" applyBorder="1" applyAlignment="1">
      <alignment horizontal="left" vertical="center"/>
    </xf>
    <xf numFmtId="43" fontId="1" fillId="0" borderId="1" xfId="2" applyFont="1" applyBorder="1" applyAlignment="1">
      <alignment horizontal="center"/>
    </xf>
    <xf numFmtId="0" fontId="0" fillId="3" borderId="1" xfId="0" applyFill="1" applyBorder="1"/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selection activeCell="B15" sqref="B15:D18"/>
    </sheetView>
  </sheetViews>
  <sheetFormatPr defaultRowHeight="15" x14ac:dyDescent="0.25"/>
  <cols>
    <col min="1" max="1" width="13.5703125" style="8" customWidth="1"/>
    <col min="2" max="2" width="65.7109375" style="8" customWidth="1"/>
    <col min="3" max="3" width="18" style="2" customWidth="1"/>
    <col min="4" max="4" width="24.7109375" style="8" customWidth="1"/>
    <col min="5" max="6" width="13.28515625" style="17" customWidth="1"/>
    <col min="7" max="7" width="12.7109375" style="17" customWidth="1"/>
    <col min="8" max="8" width="10" style="17" customWidth="1"/>
    <col min="9" max="9" width="13.85546875" style="17" customWidth="1"/>
    <col min="10" max="10" width="0" style="8" hidden="1" customWidth="1"/>
    <col min="11" max="11" width="10.85546875" style="8" customWidth="1"/>
    <col min="12" max="12" width="12.28515625" style="8" customWidth="1"/>
    <col min="13" max="13" width="10.7109375" style="8" customWidth="1"/>
    <col min="14" max="14" width="13.5703125" style="8" customWidth="1"/>
    <col min="15" max="15" width="12.85546875" style="8" customWidth="1"/>
    <col min="16" max="16" width="9.140625" style="8"/>
    <col min="17" max="17" width="12.5703125" style="8" customWidth="1"/>
    <col min="18" max="18" width="11.5703125" style="8" customWidth="1"/>
    <col min="19" max="16384" width="9.140625" style="8"/>
  </cols>
  <sheetData>
    <row r="1" spans="1:18" ht="21" x14ac:dyDescent="0.25">
      <c r="A1" s="80" t="s">
        <v>111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8" x14ac:dyDescent="0.25">
      <c r="A2" s="1"/>
      <c r="B2" s="2"/>
      <c r="D2" s="2"/>
      <c r="E2" s="3"/>
      <c r="F2" s="3"/>
      <c r="G2" s="4"/>
      <c r="H2" s="5"/>
      <c r="I2" s="9"/>
      <c r="J2" s="10"/>
      <c r="K2" s="6"/>
      <c r="L2" s="7"/>
    </row>
    <row r="3" spans="1:18" s="11" customFormat="1" ht="47.25" x14ac:dyDescent="0.25">
      <c r="A3" s="18" t="s">
        <v>0</v>
      </c>
      <c r="B3" s="19" t="s">
        <v>1</v>
      </c>
      <c r="C3" s="19" t="s">
        <v>2</v>
      </c>
      <c r="D3" s="19" t="s">
        <v>3</v>
      </c>
      <c r="E3" s="20" t="s">
        <v>4</v>
      </c>
      <c r="F3" s="20" t="s">
        <v>5</v>
      </c>
      <c r="G3" s="21" t="s">
        <v>6</v>
      </c>
      <c r="H3" s="20" t="s">
        <v>7</v>
      </c>
      <c r="I3" s="22" t="s">
        <v>8</v>
      </c>
      <c r="J3" s="22" t="s">
        <v>9</v>
      </c>
      <c r="K3" s="23" t="s">
        <v>10</v>
      </c>
      <c r="L3" s="23" t="s">
        <v>11</v>
      </c>
      <c r="M3" s="24" t="s">
        <v>12</v>
      </c>
    </row>
    <row r="4" spans="1:18" s="11" customFormat="1" x14ac:dyDescent="0.25">
      <c r="A4" s="35">
        <v>44563</v>
      </c>
      <c r="B4" s="47" t="s">
        <v>22</v>
      </c>
      <c r="C4" s="25" t="s">
        <v>13</v>
      </c>
      <c r="D4" s="26" t="s">
        <v>14</v>
      </c>
      <c r="E4" s="48">
        <v>4.1900000000000004</v>
      </c>
      <c r="F4" s="48">
        <v>4.1900000000000004</v>
      </c>
      <c r="G4" s="49">
        <v>1</v>
      </c>
      <c r="H4" s="50">
        <v>10</v>
      </c>
      <c r="I4" s="51">
        <v>10</v>
      </c>
      <c r="J4" s="51"/>
      <c r="K4" s="52">
        <v>5.81</v>
      </c>
      <c r="L4" s="53">
        <f>K4</f>
        <v>5.81</v>
      </c>
      <c r="M4" s="37" t="s">
        <v>21</v>
      </c>
    </row>
    <row r="5" spans="1:18" s="12" customFormat="1" ht="18.75" customHeight="1" x14ac:dyDescent="0.25">
      <c r="A5" s="35">
        <v>44563</v>
      </c>
      <c r="B5" s="47" t="s">
        <v>23</v>
      </c>
      <c r="C5" s="25" t="s">
        <v>19</v>
      </c>
      <c r="D5" s="26" t="s">
        <v>20</v>
      </c>
      <c r="E5" s="48">
        <v>11.9</v>
      </c>
      <c r="F5" s="48">
        <v>11.9</v>
      </c>
      <c r="G5" s="49">
        <v>1</v>
      </c>
      <c r="H5" s="54">
        <v>17</v>
      </c>
      <c r="I5" s="51">
        <v>17</v>
      </c>
      <c r="J5" s="51"/>
      <c r="K5" s="52">
        <v>5.0999999999999996</v>
      </c>
      <c r="L5" s="53">
        <f>L4+K5</f>
        <v>10.91</v>
      </c>
      <c r="M5" s="37" t="s">
        <v>21</v>
      </c>
    </row>
    <row r="6" spans="1:18" ht="15.75" x14ac:dyDescent="0.25">
      <c r="A6" s="82" t="s">
        <v>15</v>
      </c>
      <c r="B6" s="83"/>
      <c r="C6" s="83"/>
      <c r="D6" s="83"/>
      <c r="E6" s="84"/>
      <c r="F6" s="31">
        <f>SUM(F4:F5)</f>
        <v>16.09</v>
      </c>
      <c r="G6" s="55">
        <f>SUM(G4:G5)</f>
        <v>2</v>
      </c>
      <c r="H6" s="32"/>
      <c r="I6" s="31">
        <f>SUM(I4:I5)</f>
        <v>27</v>
      </c>
      <c r="J6" s="33" t="e">
        <f>SUBTOTAL(9,#REF!)</f>
        <v>#REF!</v>
      </c>
      <c r="K6" s="33">
        <f>SUM(K4:K5)</f>
        <v>10.91</v>
      </c>
      <c r="L6" s="34"/>
      <c r="M6" s="43"/>
    </row>
    <row r="7" spans="1:18" s="14" customFormat="1" ht="18" customHeight="1" x14ac:dyDescent="0.25">
      <c r="A7" s="2"/>
      <c r="B7" s="2"/>
      <c r="C7" s="2"/>
      <c r="D7" s="13"/>
      <c r="E7" s="3"/>
      <c r="F7" s="3"/>
      <c r="G7" s="4"/>
      <c r="H7" s="5"/>
      <c r="I7" s="9"/>
      <c r="J7" s="10"/>
      <c r="K7" s="6"/>
      <c r="L7" s="7"/>
      <c r="M7" s="8"/>
    </row>
    <row r="8" spans="1:18" x14ac:dyDescent="0.25">
      <c r="A8" s="2"/>
      <c r="B8" s="2"/>
      <c r="D8" s="13"/>
      <c r="E8" s="3"/>
      <c r="F8" s="3"/>
      <c r="G8" s="4"/>
      <c r="H8" s="5"/>
      <c r="I8" s="9"/>
      <c r="J8" s="10"/>
      <c r="K8" s="6"/>
      <c r="L8" s="7"/>
    </row>
    <row r="9" spans="1:18" s="17" customFormat="1" x14ac:dyDescent="0.25">
      <c r="A9" s="14"/>
      <c r="B9" s="8"/>
      <c r="C9" s="15"/>
      <c r="D9" s="8"/>
      <c r="E9" s="16"/>
      <c r="F9" s="16"/>
      <c r="G9" s="16"/>
      <c r="H9" s="16"/>
      <c r="I9" s="16"/>
      <c r="J9" s="14"/>
      <c r="K9" s="14"/>
      <c r="L9" s="14"/>
      <c r="M9" s="14"/>
      <c r="N9" s="8"/>
      <c r="O9" s="8"/>
      <c r="P9" s="8"/>
      <c r="Q9" s="8"/>
      <c r="R9" s="8"/>
    </row>
    <row r="10" spans="1:18" s="17" customFormat="1" x14ac:dyDescent="0.25">
      <c r="A10" s="8"/>
      <c r="B10" s="40" t="s">
        <v>14</v>
      </c>
      <c r="C10" s="27"/>
      <c r="D10" s="28"/>
      <c r="J10" s="8"/>
      <c r="K10" s="8"/>
      <c r="L10" s="8"/>
      <c r="M10" s="8"/>
      <c r="N10" s="8"/>
      <c r="O10" s="8"/>
      <c r="P10" s="8"/>
      <c r="Q10" s="8"/>
      <c r="R10" s="8"/>
    </row>
    <row r="11" spans="1:18" s="17" customFormat="1" x14ac:dyDescent="0.25">
      <c r="A11" s="8"/>
      <c r="B11" s="29" t="s">
        <v>16</v>
      </c>
      <c r="C11" s="39" t="s">
        <v>17</v>
      </c>
      <c r="D11" s="29" t="s">
        <v>18</v>
      </c>
      <c r="J11" s="8"/>
      <c r="K11" s="8"/>
      <c r="L11" s="8"/>
      <c r="M11" s="8"/>
      <c r="N11" s="8"/>
      <c r="O11" s="8"/>
      <c r="P11" s="8"/>
      <c r="Q11" s="8"/>
      <c r="R11" s="8"/>
    </row>
    <row r="12" spans="1:18" s="17" customFormat="1" x14ac:dyDescent="0.25">
      <c r="A12" s="8"/>
      <c r="B12" s="42" t="s">
        <v>25</v>
      </c>
      <c r="C12" s="36">
        <v>4.1900000000000004</v>
      </c>
      <c r="D12" s="36">
        <v>10</v>
      </c>
      <c r="J12" s="8"/>
      <c r="K12" s="8"/>
      <c r="L12" s="8"/>
      <c r="M12" s="8"/>
      <c r="N12" s="8"/>
      <c r="O12" s="8"/>
      <c r="P12" s="8"/>
      <c r="Q12" s="8"/>
      <c r="R12" s="8"/>
    </row>
    <row r="13" spans="1:18" s="17" customFormat="1" x14ac:dyDescent="0.25">
      <c r="A13" s="8"/>
      <c r="B13" s="29" t="s">
        <v>15</v>
      </c>
      <c r="C13" s="39">
        <f>SUM(C12:C12)</f>
        <v>4.1900000000000004</v>
      </c>
      <c r="D13" s="38">
        <f>SUM(D12:D12)</f>
        <v>10</v>
      </c>
      <c r="J13" s="8"/>
      <c r="K13" s="8"/>
      <c r="L13" s="8"/>
      <c r="M13" s="8"/>
      <c r="N13" s="8"/>
      <c r="O13" s="8"/>
      <c r="P13" s="8"/>
      <c r="Q13" s="8"/>
      <c r="R13" s="8"/>
    </row>
    <row r="14" spans="1:18" s="17" customFormat="1" x14ac:dyDescent="0.25">
      <c r="A14" s="8"/>
      <c r="B14" s="44"/>
      <c r="C14" s="45"/>
      <c r="D14" s="44"/>
      <c r="J14" s="8"/>
      <c r="K14" s="8"/>
      <c r="L14" s="8"/>
      <c r="M14" s="8"/>
      <c r="N14" s="8"/>
      <c r="O14" s="8"/>
      <c r="P14" s="8"/>
      <c r="Q14" s="8"/>
      <c r="R14" s="8"/>
    </row>
    <row r="15" spans="1:18" x14ac:dyDescent="0.25">
      <c r="B15" s="40" t="s">
        <v>20</v>
      </c>
      <c r="C15" s="27"/>
      <c r="D15" s="28"/>
      <c r="J15" s="17"/>
      <c r="K15" s="17"/>
    </row>
    <row r="16" spans="1:18" x14ac:dyDescent="0.25">
      <c r="B16" s="29" t="s">
        <v>16</v>
      </c>
      <c r="C16" s="39" t="s">
        <v>17</v>
      </c>
      <c r="D16" s="29" t="s">
        <v>18</v>
      </c>
      <c r="J16" s="17"/>
      <c r="K16" s="17"/>
    </row>
    <row r="17" spans="1:9" x14ac:dyDescent="0.25">
      <c r="B17" s="42" t="s">
        <v>24</v>
      </c>
      <c r="C17" s="30">
        <v>11.9</v>
      </c>
      <c r="D17" s="46">
        <v>17</v>
      </c>
    </row>
    <row r="18" spans="1:9" x14ac:dyDescent="0.25">
      <c r="B18" s="29" t="s">
        <v>15</v>
      </c>
      <c r="C18" s="39">
        <f>SUM(C17:C17)</f>
        <v>11.9</v>
      </c>
      <c r="D18" s="38">
        <f>SUM(D17:D17)</f>
        <v>17</v>
      </c>
    </row>
    <row r="19" spans="1:9" x14ac:dyDescent="0.25">
      <c r="B19" s="44"/>
      <c r="C19" s="41"/>
      <c r="D19" s="44"/>
    </row>
    <row r="20" spans="1:9" x14ac:dyDescent="0.25">
      <c r="A20" s="17"/>
      <c r="B20" s="17"/>
      <c r="C20" s="17"/>
      <c r="D20" s="17"/>
      <c r="E20" s="8"/>
      <c r="F20" s="8"/>
      <c r="G20" s="8"/>
      <c r="H20" s="8"/>
      <c r="I20" s="8"/>
    </row>
    <row r="21" spans="1:9" x14ac:dyDescent="0.25">
      <c r="A21" s="17"/>
      <c r="B21" s="17"/>
      <c r="C21" s="17"/>
      <c r="D21" s="17"/>
      <c r="E21" s="8"/>
      <c r="F21" s="8"/>
      <c r="G21" s="8"/>
      <c r="H21" s="8"/>
      <c r="I21" s="8"/>
    </row>
    <row r="22" spans="1:9" x14ac:dyDescent="0.25">
      <c r="A22" s="17"/>
      <c r="B22" s="17"/>
      <c r="C22" s="17"/>
      <c r="D22" s="17"/>
      <c r="E22" s="8"/>
      <c r="F22" s="8"/>
      <c r="G22" s="8"/>
      <c r="H22" s="8"/>
      <c r="I22" s="8"/>
    </row>
    <row r="23" spans="1:9" x14ac:dyDescent="0.25">
      <c r="A23" s="17"/>
      <c r="B23" s="17"/>
      <c r="C23" s="17"/>
      <c r="D23" s="17"/>
      <c r="E23" s="8"/>
      <c r="F23" s="8"/>
      <c r="G23" s="8"/>
      <c r="H23" s="8"/>
      <c r="I23" s="8"/>
    </row>
    <row r="24" spans="1:9" x14ac:dyDescent="0.25">
      <c r="A24" s="17"/>
      <c r="B24" s="17"/>
      <c r="C24" s="17"/>
      <c r="D24" s="17"/>
      <c r="E24" s="8"/>
      <c r="F24" s="8"/>
      <c r="G24" s="8"/>
      <c r="H24" s="8"/>
      <c r="I24" s="8"/>
    </row>
    <row r="25" spans="1:9" x14ac:dyDescent="0.25">
      <c r="A25" s="17"/>
      <c r="B25" s="17"/>
      <c r="C25" s="17"/>
      <c r="D25" s="17"/>
      <c r="E25" s="8"/>
      <c r="F25" s="8"/>
      <c r="G25" s="8"/>
      <c r="H25" s="8"/>
      <c r="I25" s="8"/>
    </row>
    <row r="26" spans="1:9" x14ac:dyDescent="0.25">
      <c r="A26" s="17"/>
      <c r="B26" s="17"/>
      <c r="C26" s="17"/>
      <c r="D26" s="17"/>
      <c r="E26" s="8"/>
      <c r="F26" s="8"/>
      <c r="G26" s="8"/>
      <c r="H26" s="8"/>
      <c r="I26" s="8"/>
    </row>
    <row r="27" spans="1:9" x14ac:dyDescent="0.25">
      <c r="A27" s="17"/>
      <c r="B27" s="17"/>
      <c r="C27" s="17"/>
      <c r="D27" s="17"/>
      <c r="E27" s="8"/>
      <c r="F27" s="8"/>
      <c r="G27" s="8"/>
      <c r="H27" s="8"/>
      <c r="I27" s="8"/>
    </row>
    <row r="28" spans="1:9" x14ac:dyDescent="0.25">
      <c r="A28" s="17"/>
      <c r="B28" s="17"/>
      <c r="C28" s="17"/>
      <c r="D28" s="17"/>
      <c r="E28" s="8"/>
      <c r="F28" s="8"/>
      <c r="G28" s="8"/>
      <c r="H28" s="8"/>
      <c r="I28" s="8"/>
    </row>
    <row r="29" spans="1:9" x14ac:dyDescent="0.25">
      <c r="A29" s="17"/>
      <c r="B29" s="17"/>
      <c r="C29" s="17"/>
      <c r="D29" s="17"/>
      <c r="E29" s="8"/>
      <c r="F29" s="8"/>
      <c r="G29" s="8"/>
      <c r="H29" s="8"/>
      <c r="I29" s="8"/>
    </row>
  </sheetData>
  <autoFilter ref="A3:L5"/>
  <mergeCells count="2">
    <mergeCell ref="A1:M1"/>
    <mergeCell ref="A6:E6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selection sqref="A1:M1"/>
    </sheetView>
  </sheetViews>
  <sheetFormatPr defaultRowHeight="15" x14ac:dyDescent="0.25"/>
  <cols>
    <col min="1" max="1" width="13.5703125" style="8" customWidth="1"/>
    <col min="2" max="2" width="65.7109375" style="8" customWidth="1"/>
    <col min="3" max="3" width="18" style="2" customWidth="1"/>
    <col min="4" max="4" width="24.7109375" style="8" customWidth="1"/>
    <col min="5" max="6" width="13.28515625" style="17" customWidth="1"/>
    <col min="7" max="7" width="12.7109375" style="17" customWidth="1"/>
    <col min="8" max="8" width="10" style="17" customWidth="1"/>
    <col min="9" max="9" width="13.85546875" style="17" customWidth="1"/>
    <col min="10" max="10" width="0" style="8" hidden="1" customWidth="1"/>
    <col min="11" max="11" width="10.85546875" style="8" customWidth="1"/>
    <col min="12" max="12" width="12.28515625" style="8" customWidth="1"/>
    <col min="13" max="13" width="10.7109375" style="8" customWidth="1"/>
    <col min="14" max="14" width="13.5703125" style="8" customWidth="1"/>
    <col min="15" max="15" width="12.85546875" style="8" customWidth="1"/>
    <col min="16" max="16" width="9.140625" style="8"/>
    <col min="17" max="17" width="12.5703125" style="8" customWidth="1"/>
    <col min="18" max="18" width="11.5703125" style="8" customWidth="1"/>
    <col min="19" max="16384" width="9.140625" style="8"/>
  </cols>
  <sheetData>
    <row r="1" spans="1:18" ht="21" x14ac:dyDescent="0.25">
      <c r="A1" s="80" t="s">
        <v>112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8" x14ac:dyDescent="0.25">
      <c r="A2" s="1"/>
      <c r="B2" s="2"/>
      <c r="D2" s="2"/>
      <c r="E2" s="3"/>
      <c r="F2" s="3"/>
      <c r="G2" s="4"/>
      <c r="H2" s="5"/>
      <c r="I2" s="9"/>
      <c r="J2" s="10"/>
      <c r="K2" s="6"/>
      <c r="L2" s="7"/>
    </row>
    <row r="3" spans="1:18" s="11" customFormat="1" ht="47.25" x14ac:dyDescent="0.25">
      <c r="A3" s="18" t="s">
        <v>0</v>
      </c>
      <c r="B3" s="19" t="s">
        <v>1</v>
      </c>
      <c r="C3" s="19" t="s">
        <v>2</v>
      </c>
      <c r="D3" s="19" t="s">
        <v>3</v>
      </c>
      <c r="E3" s="20" t="s">
        <v>4</v>
      </c>
      <c r="F3" s="20" t="s">
        <v>5</v>
      </c>
      <c r="G3" s="21" t="s">
        <v>6</v>
      </c>
      <c r="H3" s="20" t="s">
        <v>7</v>
      </c>
      <c r="I3" s="22" t="s">
        <v>8</v>
      </c>
      <c r="J3" s="22" t="s">
        <v>9</v>
      </c>
      <c r="K3" s="23" t="s">
        <v>10</v>
      </c>
      <c r="L3" s="23" t="s">
        <v>11</v>
      </c>
      <c r="M3" s="24" t="s">
        <v>12</v>
      </c>
    </row>
    <row r="4" spans="1:18" s="11" customFormat="1" x14ac:dyDescent="0.25">
      <c r="A4" s="35">
        <v>44628</v>
      </c>
      <c r="B4" s="56" t="s">
        <v>26</v>
      </c>
      <c r="C4" s="57" t="s">
        <v>27</v>
      </c>
      <c r="D4" s="26" t="s">
        <v>14</v>
      </c>
      <c r="E4" s="48">
        <v>3.6</v>
      </c>
      <c r="F4" s="48">
        <v>21.6</v>
      </c>
      <c r="G4" s="49">
        <v>6</v>
      </c>
      <c r="H4" s="50">
        <v>5</v>
      </c>
      <c r="I4" s="51">
        <v>30</v>
      </c>
      <c r="J4" s="51"/>
      <c r="K4" s="52">
        <v>8.4</v>
      </c>
      <c r="L4" s="53">
        <f>K4</f>
        <v>8.4</v>
      </c>
      <c r="M4" s="37" t="s">
        <v>30</v>
      </c>
    </row>
    <row r="5" spans="1:18" s="12" customFormat="1" ht="18.75" customHeight="1" x14ac:dyDescent="0.25">
      <c r="A5" s="35">
        <v>44630</v>
      </c>
      <c r="B5" s="58" t="s">
        <v>28</v>
      </c>
      <c r="C5" s="25" t="s">
        <v>19</v>
      </c>
      <c r="D5" s="26" t="s">
        <v>20</v>
      </c>
      <c r="E5" s="48">
        <v>11.2</v>
      </c>
      <c r="F5" s="48">
        <v>11.2</v>
      </c>
      <c r="G5" s="49">
        <v>1</v>
      </c>
      <c r="H5" s="54">
        <v>16</v>
      </c>
      <c r="I5" s="51">
        <v>16</v>
      </c>
      <c r="J5" s="51"/>
      <c r="K5" s="52">
        <v>4.8</v>
      </c>
      <c r="L5" s="53">
        <f>L4+K5</f>
        <v>13.2</v>
      </c>
      <c r="M5" s="37" t="s">
        <v>31</v>
      </c>
    </row>
    <row r="6" spans="1:18" ht="15.75" x14ac:dyDescent="0.25">
      <c r="A6" s="82" t="s">
        <v>15</v>
      </c>
      <c r="B6" s="83"/>
      <c r="C6" s="83"/>
      <c r="D6" s="83"/>
      <c r="E6" s="84"/>
      <c r="F6" s="31">
        <f>SUM(F4:F5)</f>
        <v>32.799999999999997</v>
      </c>
      <c r="G6" s="55">
        <f>SUM(G4:G5)</f>
        <v>7</v>
      </c>
      <c r="H6" s="32"/>
      <c r="I6" s="31">
        <f>SUM(I4:I5)</f>
        <v>46</v>
      </c>
      <c r="J6" s="33" t="e">
        <f>SUBTOTAL(9,#REF!)</f>
        <v>#REF!</v>
      </c>
      <c r="K6" s="33">
        <f>SUM(K4:K5)</f>
        <v>13.2</v>
      </c>
      <c r="L6" s="34"/>
      <c r="M6" s="43"/>
    </row>
    <row r="7" spans="1:18" s="41" customFormat="1" ht="18" customHeight="1" x14ac:dyDescent="0.25">
      <c r="A7" s="2"/>
      <c r="B7" s="2"/>
      <c r="C7" s="2"/>
      <c r="D7" s="13"/>
      <c r="E7" s="3"/>
      <c r="F7" s="3"/>
      <c r="G7" s="4"/>
      <c r="H7" s="5"/>
      <c r="I7" s="9"/>
      <c r="J7" s="10"/>
      <c r="K7" s="6"/>
      <c r="L7" s="7"/>
      <c r="M7" s="8"/>
    </row>
    <row r="8" spans="1:18" x14ac:dyDescent="0.25">
      <c r="A8" s="2"/>
      <c r="B8" s="2"/>
      <c r="D8" s="13"/>
      <c r="E8" s="3"/>
      <c r="F8" s="3"/>
      <c r="G8" s="4"/>
      <c r="H8" s="5"/>
      <c r="I8" s="9"/>
      <c r="J8" s="10"/>
      <c r="K8" s="6"/>
      <c r="L8" s="7"/>
    </row>
    <row r="9" spans="1:18" s="17" customFormat="1" x14ac:dyDescent="0.25">
      <c r="A9" s="41"/>
      <c r="B9" s="8"/>
      <c r="C9" s="15"/>
      <c r="D9" s="8"/>
      <c r="E9" s="16"/>
      <c r="F9" s="16"/>
      <c r="G9" s="16"/>
      <c r="H9" s="16"/>
      <c r="I9" s="16"/>
      <c r="J9" s="41"/>
      <c r="K9" s="41"/>
      <c r="L9" s="41"/>
      <c r="M9" s="41"/>
      <c r="N9" s="8"/>
      <c r="O9" s="8"/>
      <c r="P9" s="8"/>
      <c r="Q9" s="8"/>
      <c r="R9" s="8"/>
    </row>
    <row r="10" spans="1:18" s="17" customFormat="1" x14ac:dyDescent="0.25">
      <c r="A10" s="8"/>
      <c r="B10" s="40" t="s">
        <v>14</v>
      </c>
      <c r="C10" s="27"/>
      <c r="D10" s="28"/>
      <c r="J10" s="8"/>
      <c r="K10" s="8"/>
      <c r="L10" s="8"/>
      <c r="M10" s="8"/>
      <c r="N10" s="8"/>
      <c r="O10" s="8"/>
      <c r="P10" s="8"/>
      <c r="Q10" s="8"/>
      <c r="R10" s="8"/>
    </row>
    <row r="11" spans="1:18" s="17" customFormat="1" x14ac:dyDescent="0.25">
      <c r="A11" s="8"/>
      <c r="B11" s="29" t="s">
        <v>16</v>
      </c>
      <c r="C11" s="39" t="s">
        <v>17</v>
      </c>
      <c r="D11" s="29" t="s">
        <v>18</v>
      </c>
      <c r="J11" s="8"/>
      <c r="K11" s="8"/>
      <c r="L11" s="8"/>
      <c r="M11" s="8"/>
      <c r="N11" s="8"/>
      <c r="O11" s="8"/>
      <c r="P11" s="8"/>
      <c r="Q11" s="8"/>
      <c r="R11" s="8"/>
    </row>
    <row r="12" spans="1:18" s="17" customFormat="1" x14ac:dyDescent="0.25">
      <c r="A12" s="8"/>
      <c r="B12" s="42" t="s">
        <v>29</v>
      </c>
      <c r="C12" s="36">
        <v>21.6</v>
      </c>
      <c r="D12" s="36">
        <v>30</v>
      </c>
      <c r="J12" s="8"/>
      <c r="K12" s="8"/>
      <c r="L12" s="8"/>
      <c r="M12" s="8"/>
      <c r="N12" s="8"/>
      <c r="O12" s="8"/>
      <c r="P12" s="8"/>
      <c r="Q12" s="8"/>
      <c r="R12" s="8"/>
    </row>
    <row r="13" spans="1:18" s="17" customFormat="1" x14ac:dyDescent="0.25">
      <c r="A13" s="8"/>
      <c r="B13" s="29" t="s">
        <v>15</v>
      </c>
      <c r="C13" s="39">
        <f>SUM(C12:C12)</f>
        <v>21.6</v>
      </c>
      <c r="D13" s="38">
        <f>SUM(D12:D12)</f>
        <v>30</v>
      </c>
      <c r="J13" s="8"/>
      <c r="K13" s="8"/>
      <c r="L13" s="8"/>
      <c r="M13" s="8"/>
      <c r="N13" s="8"/>
      <c r="O13" s="8"/>
      <c r="P13" s="8"/>
      <c r="Q13" s="8"/>
      <c r="R13" s="8"/>
    </row>
    <row r="14" spans="1:18" s="17" customFormat="1" x14ac:dyDescent="0.25">
      <c r="A14" s="8"/>
      <c r="B14" s="44"/>
      <c r="C14" s="45"/>
      <c r="D14" s="44"/>
      <c r="J14" s="8"/>
      <c r="K14" s="8"/>
      <c r="L14" s="8"/>
      <c r="M14" s="8"/>
      <c r="N14" s="8"/>
      <c r="O14" s="8"/>
      <c r="P14" s="8"/>
      <c r="Q14" s="8"/>
      <c r="R14" s="8"/>
    </row>
    <row r="15" spans="1:18" x14ac:dyDescent="0.25">
      <c r="B15" s="40" t="s">
        <v>20</v>
      </c>
      <c r="C15" s="27"/>
      <c r="D15" s="28"/>
      <c r="J15" s="17"/>
      <c r="K15" s="17"/>
    </row>
    <row r="16" spans="1:18" x14ac:dyDescent="0.25">
      <c r="B16" s="29" t="s">
        <v>16</v>
      </c>
      <c r="C16" s="39" t="s">
        <v>17</v>
      </c>
      <c r="D16" s="29" t="s">
        <v>18</v>
      </c>
      <c r="J16" s="17"/>
      <c r="K16" s="17"/>
    </row>
    <row r="17" spans="1:9" x14ac:dyDescent="0.25">
      <c r="B17" s="42" t="s">
        <v>24</v>
      </c>
      <c r="C17" s="30">
        <v>11.2</v>
      </c>
      <c r="D17" s="46">
        <v>16</v>
      </c>
    </row>
    <row r="18" spans="1:9" x14ac:dyDescent="0.25">
      <c r="B18" s="29" t="s">
        <v>15</v>
      </c>
      <c r="C18" s="39">
        <f>SUM(C17:C17)</f>
        <v>11.2</v>
      </c>
      <c r="D18" s="38">
        <f>SUM(D17:D17)</f>
        <v>16</v>
      </c>
    </row>
    <row r="19" spans="1:9" x14ac:dyDescent="0.25">
      <c r="B19" s="44"/>
      <c r="C19" s="41"/>
      <c r="D19" s="44"/>
    </row>
    <row r="20" spans="1:9" x14ac:dyDescent="0.25">
      <c r="A20" s="17"/>
      <c r="B20" s="17"/>
      <c r="C20" s="17"/>
      <c r="D20" s="17"/>
      <c r="E20" s="8"/>
      <c r="F20" s="8"/>
      <c r="G20" s="8"/>
      <c r="H20" s="8"/>
      <c r="I20" s="8"/>
    </row>
    <row r="21" spans="1:9" x14ac:dyDescent="0.25">
      <c r="A21" s="17"/>
      <c r="B21" s="17"/>
      <c r="C21" s="17"/>
      <c r="D21" s="17"/>
      <c r="E21" s="8"/>
      <c r="F21" s="8"/>
      <c r="G21" s="8"/>
      <c r="H21" s="8"/>
      <c r="I21" s="8"/>
    </row>
    <row r="22" spans="1:9" x14ac:dyDescent="0.25">
      <c r="A22" s="17"/>
      <c r="B22" s="17"/>
      <c r="C22" s="17"/>
      <c r="D22" s="17"/>
      <c r="E22" s="8"/>
      <c r="F22" s="8"/>
      <c r="G22" s="8"/>
      <c r="H22" s="8"/>
      <c r="I22" s="8"/>
    </row>
    <row r="23" spans="1:9" x14ac:dyDescent="0.25">
      <c r="A23" s="17"/>
      <c r="B23" s="17"/>
      <c r="C23" s="17"/>
      <c r="D23" s="17"/>
      <c r="E23" s="8"/>
      <c r="F23" s="8"/>
      <c r="G23" s="8"/>
      <c r="H23" s="8"/>
      <c r="I23" s="8"/>
    </row>
    <row r="24" spans="1:9" x14ac:dyDescent="0.25">
      <c r="A24" s="17"/>
      <c r="B24" s="17"/>
      <c r="C24" s="17"/>
      <c r="D24" s="17"/>
      <c r="E24" s="8"/>
      <c r="F24" s="8"/>
      <c r="G24" s="8"/>
      <c r="H24" s="8"/>
      <c r="I24" s="8"/>
    </row>
    <row r="25" spans="1:9" x14ac:dyDescent="0.25">
      <c r="A25" s="17"/>
      <c r="B25" s="17"/>
      <c r="C25" s="17"/>
      <c r="D25" s="17"/>
      <c r="E25" s="8"/>
      <c r="F25" s="8"/>
      <c r="G25" s="8"/>
      <c r="H25" s="8"/>
      <c r="I25" s="8"/>
    </row>
    <row r="26" spans="1:9" x14ac:dyDescent="0.25">
      <c r="A26" s="17"/>
      <c r="B26" s="17"/>
      <c r="C26" s="17"/>
      <c r="D26" s="17"/>
      <c r="E26" s="8"/>
      <c r="F26" s="8"/>
      <c r="G26" s="8"/>
      <c r="H26" s="8"/>
      <c r="I26" s="8"/>
    </row>
    <row r="27" spans="1:9" x14ac:dyDescent="0.25">
      <c r="A27" s="17"/>
      <c r="B27" s="17"/>
      <c r="C27" s="17"/>
      <c r="D27" s="17"/>
      <c r="E27" s="8"/>
      <c r="F27" s="8"/>
      <c r="G27" s="8"/>
      <c r="H27" s="8"/>
      <c r="I27" s="8"/>
    </row>
    <row r="28" spans="1:9" x14ac:dyDescent="0.25">
      <c r="A28" s="17"/>
      <c r="B28" s="17"/>
      <c r="C28" s="17"/>
      <c r="D28" s="17"/>
      <c r="E28" s="8"/>
      <c r="F28" s="8"/>
      <c r="G28" s="8"/>
      <c r="H28" s="8"/>
      <c r="I28" s="8"/>
    </row>
    <row r="29" spans="1:9" x14ac:dyDescent="0.25">
      <c r="A29" s="17"/>
      <c r="B29" s="17"/>
      <c r="C29" s="17"/>
      <c r="D29" s="17"/>
      <c r="E29" s="8"/>
      <c r="F29" s="8"/>
      <c r="G29" s="8"/>
      <c r="H29" s="8"/>
      <c r="I29" s="8"/>
    </row>
  </sheetData>
  <autoFilter ref="A3:L5"/>
  <mergeCells count="2">
    <mergeCell ref="A1:M1"/>
    <mergeCell ref="A6:E6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workbookViewId="0">
      <selection activeCell="B13" sqref="B13"/>
    </sheetView>
  </sheetViews>
  <sheetFormatPr defaultRowHeight="15" x14ac:dyDescent="0.25"/>
  <cols>
    <col min="1" max="1" width="13.5703125" style="8" customWidth="1"/>
    <col min="2" max="2" width="65.7109375" style="8" customWidth="1"/>
    <col min="3" max="3" width="18" style="2" customWidth="1"/>
    <col min="4" max="4" width="24.7109375" style="8" customWidth="1"/>
    <col min="5" max="6" width="13.28515625" style="17" customWidth="1"/>
    <col min="7" max="7" width="12.7109375" style="17" customWidth="1"/>
    <col min="8" max="8" width="10" style="17" customWidth="1"/>
    <col min="9" max="9" width="13.85546875" style="17" customWidth="1"/>
    <col min="10" max="10" width="0" style="8" hidden="1" customWidth="1"/>
    <col min="11" max="11" width="10.85546875" style="8" customWidth="1"/>
    <col min="12" max="12" width="12.28515625" style="8" customWidth="1"/>
    <col min="13" max="13" width="10.7109375" style="8" customWidth="1"/>
    <col min="14" max="14" width="13.5703125" style="8" customWidth="1"/>
    <col min="15" max="15" width="12.85546875" style="8" customWidth="1"/>
    <col min="16" max="16" width="9.140625" style="8"/>
    <col min="17" max="17" width="12.5703125" style="8" customWidth="1"/>
    <col min="18" max="18" width="11.5703125" style="8" customWidth="1"/>
    <col min="19" max="16384" width="9.140625" style="8"/>
  </cols>
  <sheetData>
    <row r="1" spans="1:13" ht="21" x14ac:dyDescent="0.25">
      <c r="A1" s="80" t="s">
        <v>113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x14ac:dyDescent="0.25">
      <c r="A2" s="1"/>
      <c r="B2" s="2"/>
      <c r="D2" s="2"/>
      <c r="E2" s="3"/>
      <c r="F2" s="3"/>
      <c r="G2" s="4"/>
      <c r="H2" s="5"/>
      <c r="I2" s="9"/>
      <c r="J2" s="10"/>
      <c r="K2" s="6"/>
      <c r="L2" s="7"/>
    </row>
    <row r="3" spans="1:13" s="11" customFormat="1" ht="47.25" x14ac:dyDescent="0.25">
      <c r="A3" s="18" t="s">
        <v>0</v>
      </c>
      <c r="B3" s="19" t="s">
        <v>1</v>
      </c>
      <c r="C3" s="19" t="s">
        <v>2</v>
      </c>
      <c r="D3" s="19" t="s">
        <v>3</v>
      </c>
      <c r="E3" s="20" t="s">
        <v>4</v>
      </c>
      <c r="F3" s="20" t="s">
        <v>5</v>
      </c>
      <c r="G3" s="21" t="s">
        <v>6</v>
      </c>
      <c r="H3" s="20" t="s">
        <v>7</v>
      </c>
      <c r="I3" s="22" t="s">
        <v>8</v>
      </c>
      <c r="J3" s="22" t="s">
        <v>9</v>
      </c>
      <c r="K3" s="23" t="s">
        <v>10</v>
      </c>
      <c r="L3" s="23" t="s">
        <v>11</v>
      </c>
      <c r="M3" s="24" t="s">
        <v>12</v>
      </c>
    </row>
    <row r="4" spans="1:13" s="11" customFormat="1" x14ac:dyDescent="0.25">
      <c r="A4" s="35">
        <v>44716</v>
      </c>
      <c r="B4" s="56" t="s">
        <v>32</v>
      </c>
      <c r="C4" s="57" t="s">
        <v>13</v>
      </c>
      <c r="D4" s="26" t="s">
        <v>14</v>
      </c>
      <c r="E4" s="48">
        <v>4.1900000000000004</v>
      </c>
      <c r="F4" s="48">
        <f>E4*G4</f>
        <v>4.1900000000000004</v>
      </c>
      <c r="G4" s="49">
        <v>1</v>
      </c>
      <c r="H4" s="50">
        <v>10</v>
      </c>
      <c r="I4" s="51">
        <f>H4*G4</f>
        <v>10</v>
      </c>
      <c r="J4" s="51"/>
      <c r="K4" s="52">
        <f t="shared" ref="K4:K10" si="0">I4-F4</f>
        <v>5.81</v>
      </c>
      <c r="L4" s="53">
        <f>K4</f>
        <v>5.81</v>
      </c>
      <c r="M4" s="37" t="s">
        <v>33</v>
      </c>
    </row>
    <row r="5" spans="1:13" s="11" customFormat="1" x14ac:dyDescent="0.25">
      <c r="A5" s="35">
        <v>44730</v>
      </c>
      <c r="B5" s="56" t="s">
        <v>34</v>
      </c>
      <c r="C5" s="57" t="s">
        <v>13</v>
      </c>
      <c r="D5" s="26" t="s">
        <v>14</v>
      </c>
      <c r="E5" s="59">
        <v>16.829999999999998</v>
      </c>
      <c r="F5" s="59">
        <f t="shared" ref="F5" si="1">E5*G5</f>
        <v>50.489999999999995</v>
      </c>
      <c r="G5" s="60">
        <v>3</v>
      </c>
      <c r="H5" s="61">
        <v>35</v>
      </c>
      <c r="I5" s="62">
        <f>H5*G5</f>
        <v>105</v>
      </c>
      <c r="J5" s="62">
        <v>4.8</v>
      </c>
      <c r="K5" s="63">
        <f t="shared" si="0"/>
        <v>54.510000000000005</v>
      </c>
      <c r="L5" s="53">
        <f t="shared" ref="L5:L13" si="2">L4+K5</f>
        <v>60.320000000000007</v>
      </c>
      <c r="M5" s="37" t="s">
        <v>35</v>
      </c>
    </row>
    <row r="6" spans="1:13" s="11" customFormat="1" x14ac:dyDescent="0.25">
      <c r="A6" s="35">
        <v>44730</v>
      </c>
      <c r="B6" s="56" t="s">
        <v>32</v>
      </c>
      <c r="C6" s="57" t="s">
        <v>13</v>
      </c>
      <c r="D6" s="26" t="s">
        <v>14</v>
      </c>
      <c r="E6" s="48">
        <v>4.1900000000000004</v>
      </c>
      <c r="F6" s="48">
        <f>E6*G6</f>
        <v>4.1900000000000004</v>
      </c>
      <c r="G6" s="49">
        <v>1</v>
      </c>
      <c r="H6" s="50">
        <v>10</v>
      </c>
      <c r="I6" s="51">
        <f>H6*G6</f>
        <v>10</v>
      </c>
      <c r="J6" s="51"/>
      <c r="K6" s="52">
        <f t="shared" si="0"/>
        <v>5.81</v>
      </c>
      <c r="L6" s="53">
        <f t="shared" si="2"/>
        <v>66.13000000000001</v>
      </c>
      <c r="M6" s="37" t="s">
        <v>42</v>
      </c>
    </row>
    <row r="7" spans="1:13" s="11" customFormat="1" x14ac:dyDescent="0.25">
      <c r="A7" s="35">
        <v>44730</v>
      </c>
      <c r="B7" s="56" t="s">
        <v>36</v>
      </c>
      <c r="C7" s="57" t="s">
        <v>13</v>
      </c>
      <c r="D7" s="26" t="s">
        <v>14</v>
      </c>
      <c r="E7" s="48">
        <v>4.1900000000000004</v>
      </c>
      <c r="F7" s="48">
        <f>E7*G7</f>
        <v>4.1900000000000004</v>
      </c>
      <c r="G7" s="49">
        <v>1</v>
      </c>
      <c r="H7" s="50">
        <v>10</v>
      </c>
      <c r="I7" s="51">
        <f>H7*G7</f>
        <v>10</v>
      </c>
      <c r="J7" s="51"/>
      <c r="K7" s="52">
        <f t="shared" si="0"/>
        <v>5.81</v>
      </c>
      <c r="L7" s="53">
        <f t="shared" si="2"/>
        <v>71.940000000000012</v>
      </c>
      <c r="M7" s="37" t="s">
        <v>42</v>
      </c>
    </row>
    <row r="8" spans="1:13" s="11" customFormat="1" x14ac:dyDescent="0.25">
      <c r="A8" s="35">
        <v>44730</v>
      </c>
      <c r="B8" s="56" t="s">
        <v>37</v>
      </c>
      <c r="C8" s="57" t="s">
        <v>38</v>
      </c>
      <c r="D8" s="26" t="s">
        <v>14</v>
      </c>
      <c r="E8" s="48">
        <v>4.05</v>
      </c>
      <c r="F8" s="48">
        <f>E8*G8</f>
        <v>4.05</v>
      </c>
      <c r="G8" s="49">
        <v>1</v>
      </c>
      <c r="H8" s="50">
        <v>10</v>
      </c>
      <c r="I8" s="51">
        <f>H8*G8</f>
        <v>10</v>
      </c>
      <c r="J8" s="51"/>
      <c r="K8" s="52">
        <f t="shared" si="0"/>
        <v>5.95</v>
      </c>
      <c r="L8" s="53">
        <f t="shared" si="2"/>
        <v>77.890000000000015</v>
      </c>
      <c r="M8" s="37" t="s">
        <v>42</v>
      </c>
    </row>
    <row r="9" spans="1:13" s="11" customFormat="1" x14ac:dyDescent="0.25">
      <c r="A9" s="35">
        <v>44730</v>
      </c>
      <c r="B9" s="56" t="s">
        <v>39</v>
      </c>
      <c r="C9" s="57" t="s">
        <v>40</v>
      </c>
      <c r="D9" s="26" t="s">
        <v>41</v>
      </c>
      <c r="E9" s="64">
        <v>31.2</v>
      </c>
      <c r="F9" s="64">
        <f t="shared" ref="F9" si="3">E9*G9</f>
        <v>62.4</v>
      </c>
      <c r="G9" s="58">
        <v>2</v>
      </c>
      <c r="H9" s="65">
        <v>39</v>
      </c>
      <c r="I9" s="66">
        <f t="shared" ref="I9" si="4">H9*G9</f>
        <v>78</v>
      </c>
      <c r="J9" s="66"/>
      <c r="K9" s="67">
        <f t="shared" si="0"/>
        <v>15.600000000000001</v>
      </c>
      <c r="L9" s="53">
        <f t="shared" si="2"/>
        <v>93.490000000000009</v>
      </c>
      <c r="M9" s="37" t="s">
        <v>42</v>
      </c>
    </row>
    <row r="10" spans="1:13" s="11" customFormat="1" x14ac:dyDescent="0.25">
      <c r="A10" s="35">
        <v>44731</v>
      </c>
      <c r="B10" s="56" t="s">
        <v>37</v>
      </c>
      <c r="C10" s="57" t="s">
        <v>38</v>
      </c>
      <c r="D10" s="26" t="s">
        <v>14</v>
      </c>
      <c r="E10" s="48">
        <v>4.05</v>
      </c>
      <c r="F10" s="48">
        <f>E10*G10</f>
        <v>4.05</v>
      </c>
      <c r="G10" s="49">
        <v>1</v>
      </c>
      <c r="H10" s="50">
        <v>10</v>
      </c>
      <c r="I10" s="51">
        <f>H10*G10</f>
        <v>10</v>
      </c>
      <c r="J10" s="51"/>
      <c r="K10" s="52">
        <f t="shared" si="0"/>
        <v>5.95</v>
      </c>
      <c r="L10" s="53">
        <f t="shared" si="2"/>
        <v>99.440000000000012</v>
      </c>
      <c r="M10" s="37" t="s">
        <v>43</v>
      </c>
    </row>
    <row r="11" spans="1:13" s="11" customFormat="1" x14ac:dyDescent="0.25">
      <c r="A11" s="35">
        <v>44734</v>
      </c>
      <c r="B11" s="56" t="s">
        <v>44</v>
      </c>
      <c r="C11" s="57" t="s">
        <v>19</v>
      </c>
      <c r="D11" s="26" t="s">
        <v>20</v>
      </c>
      <c r="E11" s="64">
        <v>13.3</v>
      </c>
      <c r="F11" s="64">
        <f t="shared" ref="F11:F13" si="5">E11*G11</f>
        <v>13.3</v>
      </c>
      <c r="G11" s="58">
        <v>1</v>
      </c>
      <c r="H11" s="65">
        <v>19</v>
      </c>
      <c r="I11" s="66">
        <f t="shared" ref="I11" si="6">H11*G11</f>
        <v>19</v>
      </c>
      <c r="J11" s="66"/>
      <c r="K11" s="67">
        <f t="shared" ref="K11" si="7">I11-F11</f>
        <v>5.6999999999999993</v>
      </c>
      <c r="L11" s="53">
        <f t="shared" si="2"/>
        <v>105.14000000000001</v>
      </c>
      <c r="M11" s="37" t="s">
        <v>45</v>
      </c>
    </row>
    <row r="12" spans="1:13" s="11" customFormat="1" x14ac:dyDescent="0.25">
      <c r="A12" s="35">
        <v>44736</v>
      </c>
      <c r="B12" s="56" t="s">
        <v>34</v>
      </c>
      <c r="C12" s="57" t="s">
        <v>13</v>
      </c>
      <c r="D12" s="26" t="s">
        <v>14</v>
      </c>
      <c r="E12" s="59">
        <v>16.829999999999998</v>
      </c>
      <c r="F12" s="59">
        <f t="shared" si="5"/>
        <v>16.829999999999998</v>
      </c>
      <c r="G12" s="60">
        <v>1</v>
      </c>
      <c r="H12" s="61">
        <v>35</v>
      </c>
      <c r="I12" s="62">
        <f>H12*G12</f>
        <v>35</v>
      </c>
      <c r="J12" s="62">
        <v>4.8</v>
      </c>
      <c r="K12" s="63">
        <f>I12-F12</f>
        <v>18.170000000000002</v>
      </c>
      <c r="L12" s="53">
        <f t="shared" si="2"/>
        <v>123.31000000000002</v>
      </c>
      <c r="M12" s="37" t="s">
        <v>46</v>
      </c>
    </row>
    <row r="13" spans="1:13" s="11" customFormat="1" x14ac:dyDescent="0.25">
      <c r="A13" s="35">
        <v>44736</v>
      </c>
      <c r="B13" s="56" t="s">
        <v>47</v>
      </c>
      <c r="C13" s="57" t="s">
        <v>48</v>
      </c>
      <c r="D13" s="26" t="s">
        <v>14</v>
      </c>
      <c r="E13" s="64">
        <v>3</v>
      </c>
      <c r="F13" s="64">
        <f t="shared" si="5"/>
        <v>3</v>
      </c>
      <c r="G13" s="58">
        <v>1</v>
      </c>
      <c r="H13" s="68">
        <v>10</v>
      </c>
      <c r="I13" s="66">
        <f t="shared" ref="I13" si="8">H13*G13</f>
        <v>10</v>
      </c>
      <c r="J13" s="66"/>
      <c r="K13" s="67">
        <f t="shared" ref="K13" si="9">I13-F13</f>
        <v>7</v>
      </c>
      <c r="L13" s="53">
        <f t="shared" si="2"/>
        <v>130.31</v>
      </c>
      <c r="M13" s="37" t="s">
        <v>49</v>
      </c>
    </row>
    <row r="14" spans="1:13" ht="15.75" x14ac:dyDescent="0.25">
      <c r="A14" s="82" t="s">
        <v>15</v>
      </c>
      <c r="B14" s="83"/>
      <c r="C14" s="83"/>
      <c r="D14" s="83"/>
      <c r="E14" s="84"/>
      <c r="F14" s="31">
        <f>SUM(F4:F13)</f>
        <v>166.69</v>
      </c>
      <c r="G14" s="55">
        <f>SUM(G4:G13)</f>
        <v>13</v>
      </c>
      <c r="H14" s="32"/>
      <c r="I14" s="31">
        <f>SUM(I4:I13)</f>
        <v>297</v>
      </c>
      <c r="J14" s="33" t="e">
        <f>SUBTOTAL(9,#REF!)</f>
        <v>#REF!</v>
      </c>
      <c r="K14" s="33">
        <f>SUM(K4:K13)</f>
        <v>130.31</v>
      </c>
      <c r="L14" s="34"/>
      <c r="M14" s="43"/>
    </row>
    <row r="15" spans="1:13" s="41" customFormat="1" ht="18" customHeight="1" x14ac:dyDescent="0.25">
      <c r="A15" s="2"/>
      <c r="B15" s="2"/>
      <c r="C15" s="2"/>
      <c r="D15" s="13"/>
      <c r="E15" s="3"/>
      <c r="F15" s="3"/>
      <c r="G15" s="4"/>
      <c r="H15" s="5"/>
      <c r="I15" s="9"/>
      <c r="J15" s="10"/>
      <c r="K15" s="6"/>
      <c r="L15" s="7"/>
      <c r="M15" s="8"/>
    </row>
    <row r="16" spans="1:13" x14ac:dyDescent="0.25">
      <c r="A16" s="2"/>
      <c r="B16" s="2"/>
      <c r="D16" s="13"/>
      <c r="E16" s="3"/>
      <c r="F16" s="3"/>
      <c r="G16" s="4"/>
      <c r="H16" s="5"/>
      <c r="I16" s="9"/>
      <c r="J16" s="10"/>
      <c r="K16" s="6"/>
      <c r="L16" s="7"/>
    </row>
    <row r="17" spans="1:18" s="17" customFormat="1" x14ac:dyDescent="0.25">
      <c r="A17" s="41"/>
      <c r="B17" s="8"/>
      <c r="C17" s="15"/>
      <c r="D17" s="8"/>
      <c r="E17" s="16"/>
      <c r="F17" s="16"/>
      <c r="G17" s="16"/>
      <c r="H17" s="16"/>
      <c r="I17" s="16"/>
      <c r="J17" s="41"/>
      <c r="K17" s="41"/>
      <c r="L17" s="41"/>
      <c r="M17" s="41"/>
      <c r="N17" s="8"/>
      <c r="O17" s="8"/>
      <c r="P17" s="8"/>
      <c r="Q17" s="8"/>
      <c r="R17" s="8"/>
    </row>
    <row r="18" spans="1:18" s="17" customFormat="1" x14ac:dyDescent="0.25">
      <c r="A18" s="8"/>
      <c r="B18" s="40" t="s">
        <v>14</v>
      </c>
      <c r="C18" s="69"/>
      <c r="D18" s="70"/>
      <c r="J18" s="8"/>
      <c r="K18" s="8"/>
      <c r="L18" s="8"/>
      <c r="M18" s="8"/>
      <c r="N18" s="8"/>
      <c r="O18" s="8"/>
      <c r="P18" s="8"/>
      <c r="Q18" s="8"/>
      <c r="R18" s="8"/>
    </row>
    <row r="19" spans="1:18" s="17" customFormat="1" x14ac:dyDescent="0.25">
      <c r="A19" s="8"/>
      <c r="B19" s="71" t="s">
        <v>16</v>
      </c>
      <c r="C19" s="72" t="s">
        <v>17</v>
      </c>
      <c r="D19" s="73" t="s">
        <v>18</v>
      </c>
      <c r="J19" s="8"/>
      <c r="K19" s="8"/>
      <c r="L19" s="8"/>
      <c r="M19" s="8"/>
      <c r="N19" s="8"/>
      <c r="O19" s="8"/>
      <c r="P19" s="8"/>
      <c r="Q19" s="8"/>
      <c r="R19" s="8"/>
    </row>
    <row r="20" spans="1:18" s="17" customFormat="1" x14ac:dyDescent="0.25">
      <c r="A20" s="8"/>
      <c r="B20" s="74" t="s">
        <v>53</v>
      </c>
      <c r="C20" s="75">
        <v>12.57</v>
      </c>
      <c r="D20" s="76">
        <v>30</v>
      </c>
      <c r="J20" s="8"/>
      <c r="K20" s="8"/>
      <c r="L20" s="8"/>
      <c r="M20" s="8"/>
      <c r="N20" s="8"/>
      <c r="O20" s="8"/>
      <c r="P20" s="8"/>
      <c r="Q20" s="8"/>
      <c r="R20" s="8"/>
    </row>
    <row r="21" spans="1:18" s="17" customFormat="1" x14ac:dyDescent="0.25">
      <c r="A21" s="8"/>
      <c r="B21" s="74" t="s">
        <v>52</v>
      </c>
      <c r="C21" s="75">
        <v>67.319999999999993</v>
      </c>
      <c r="D21" s="76">
        <v>140</v>
      </c>
      <c r="J21" s="8"/>
      <c r="K21" s="8"/>
      <c r="L21" s="8"/>
      <c r="M21" s="8"/>
      <c r="N21" s="8"/>
      <c r="O21" s="8"/>
      <c r="P21" s="8"/>
      <c r="Q21" s="8"/>
      <c r="R21" s="8"/>
    </row>
    <row r="22" spans="1:18" s="17" customFormat="1" x14ac:dyDescent="0.25">
      <c r="A22" s="8"/>
      <c r="B22" s="74" t="s">
        <v>86</v>
      </c>
      <c r="C22" s="75">
        <v>8.1</v>
      </c>
      <c r="D22" s="76">
        <v>20</v>
      </c>
      <c r="J22" s="8"/>
      <c r="K22" s="8"/>
      <c r="L22" s="8"/>
      <c r="M22" s="8"/>
      <c r="N22" s="8"/>
      <c r="O22" s="8"/>
      <c r="P22" s="8"/>
      <c r="Q22" s="8"/>
      <c r="R22" s="8"/>
    </row>
    <row r="23" spans="1:18" x14ac:dyDescent="0.25">
      <c r="B23" s="74" t="s">
        <v>54</v>
      </c>
      <c r="C23" s="75">
        <v>3</v>
      </c>
      <c r="D23" s="76">
        <v>10</v>
      </c>
      <c r="J23" s="17"/>
      <c r="K23" s="17"/>
    </row>
    <row r="24" spans="1:18" x14ac:dyDescent="0.25">
      <c r="B24" s="77" t="s">
        <v>15</v>
      </c>
      <c r="C24" s="39">
        <f>SUM(C20:C23)</f>
        <v>90.989999999999981</v>
      </c>
      <c r="D24" s="38">
        <f>SUM(D20:D23)</f>
        <v>200</v>
      </c>
    </row>
    <row r="25" spans="1:18" x14ac:dyDescent="0.25">
      <c r="A25" s="17"/>
      <c r="E25" s="8"/>
      <c r="F25" s="8"/>
      <c r="G25" s="8"/>
      <c r="H25" s="8"/>
      <c r="I25" s="8"/>
    </row>
    <row r="26" spans="1:18" x14ac:dyDescent="0.25">
      <c r="A26" s="17"/>
      <c r="E26" s="8"/>
      <c r="F26" s="8"/>
      <c r="G26" s="8"/>
      <c r="H26" s="8"/>
      <c r="I26" s="8"/>
    </row>
    <row r="27" spans="1:18" x14ac:dyDescent="0.25">
      <c r="A27" s="17"/>
      <c r="B27" s="40" t="s">
        <v>50</v>
      </c>
      <c r="C27" s="69"/>
      <c r="D27" s="70"/>
      <c r="E27" s="8"/>
      <c r="F27" s="8"/>
      <c r="G27" s="8"/>
      <c r="H27" s="8"/>
      <c r="I27" s="8"/>
    </row>
    <row r="28" spans="1:18" x14ac:dyDescent="0.25">
      <c r="A28" s="17"/>
      <c r="B28" s="71" t="s">
        <v>16</v>
      </c>
      <c r="C28" s="78" t="s">
        <v>17</v>
      </c>
      <c r="D28" s="73" t="s">
        <v>18</v>
      </c>
      <c r="E28" s="8"/>
      <c r="F28" s="8"/>
      <c r="G28" s="8"/>
      <c r="H28" s="8"/>
      <c r="I28" s="8"/>
    </row>
    <row r="29" spans="1:18" x14ac:dyDescent="0.25">
      <c r="A29" s="17"/>
      <c r="B29" s="74" t="s">
        <v>51</v>
      </c>
      <c r="C29" s="78">
        <v>62.4</v>
      </c>
      <c r="D29" s="76">
        <v>78</v>
      </c>
      <c r="E29" s="8"/>
      <c r="F29" s="8"/>
      <c r="G29" s="8"/>
      <c r="H29" s="8"/>
      <c r="I29" s="8"/>
    </row>
    <row r="30" spans="1:18" x14ac:dyDescent="0.25">
      <c r="A30" s="17"/>
      <c r="B30" s="77" t="s">
        <v>15</v>
      </c>
      <c r="C30" s="39">
        <f>SUM(C29:C29)</f>
        <v>62.4</v>
      </c>
      <c r="D30" s="38">
        <f>SUM(D29:D29)</f>
        <v>78</v>
      </c>
      <c r="E30" s="8"/>
      <c r="F30" s="8"/>
      <c r="G30" s="8"/>
      <c r="H30" s="8"/>
      <c r="I30" s="8"/>
    </row>
    <row r="31" spans="1:18" x14ac:dyDescent="0.25">
      <c r="A31" s="17"/>
      <c r="B31" s="17"/>
      <c r="C31" s="17"/>
      <c r="D31" s="17"/>
      <c r="E31" s="8"/>
      <c r="F31" s="8"/>
      <c r="G31" s="8"/>
      <c r="H31" s="8"/>
      <c r="I31" s="8"/>
    </row>
    <row r="32" spans="1:18" x14ac:dyDescent="0.25">
      <c r="A32" s="17"/>
      <c r="B32" s="17"/>
      <c r="C32" s="17"/>
      <c r="D32" s="17"/>
      <c r="E32" s="8"/>
      <c r="F32" s="8"/>
      <c r="G32" s="8"/>
      <c r="H32" s="8"/>
      <c r="I32" s="8"/>
    </row>
    <row r="33" spans="1:9" x14ac:dyDescent="0.25">
      <c r="A33" s="17"/>
      <c r="B33" s="40" t="s">
        <v>20</v>
      </c>
      <c r="C33" s="69"/>
      <c r="D33" s="70"/>
      <c r="E33" s="8"/>
      <c r="F33" s="8"/>
      <c r="G33" s="8"/>
      <c r="H33" s="8"/>
      <c r="I33" s="8"/>
    </row>
    <row r="34" spans="1:9" x14ac:dyDescent="0.25">
      <c r="A34" s="17"/>
      <c r="B34" s="71" t="s">
        <v>16</v>
      </c>
      <c r="C34" s="72" t="s">
        <v>17</v>
      </c>
      <c r="D34" s="73" t="s">
        <v>18</v>
      </c>
      <c r="E34" s="8"/>
      <c r="F34" s="8"/>
      <c r="G34" s="8"/>
      <c r="H34" s="8"/>
      <c r="I34" s="8"/>
    </row>
    <row r="35" spans="1:9" x14ac:dyDescent="0.25">
      <c r="B35" s="74" t="s">
        <v>24</v>
      </c>
      <c r="C35" s="75">
        <v>13.3</v>
      </c>
      <c r="D35" s="76">
        <v>19</v>
      </c>
    </row>
    <row r="36" spans="1:9" x14ac:dyDescent="0.25">
      <c r="B36" s="77" t="s">
        <v>15</v>
      </c>
      <c r="C36" s="39">
        <f>SUM(C35:C35)</f>
        <v>13.3</v>
      </c>
      <c r="D36" s="38">
        <f>SUM(D35:D35)</f>
        <v>19</v>
      </c>
    </row>
  </sheetData>
  <autoFilter ref="A3:L13"/>
  <mergeCells count="2">
    <mergeCell ref="A1:M1"/>
    <mergeCell ref="A14:E14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workbookViewId="0">
      <selection activeCell="C30" sqref="C30"/>
    </sheetView>
  </sheetViews>
  <sheetFormatPr defaultRowHeight="15" x14ac:dyDescent="0.25"/>
  <cols>
    <col min="1" max="1" width="13.5703125" style="8" customWidth="1"/>
    <col min="2" max="2" width="65.7109375" style="8" customWidth="1"/>
    <col min="3" max="3" width="18" style="2" customWidth="1"/>
    <col min="4" max="4" width="24.7109375" style="8" customWidth="1"/>
    <col min="5" max="6" width="13.28515625" style="17" customWidth="1"/>
    <col min="7" max="7" width="12.7109375" style="17" customWidth="1"/>
    <col min="8" max="8" width="10" style="17" customWidth="1"/>
    <col min="9" max="9" width="13.85546875" style="17" customWidth="1"/>
    <col min="10" max="10" width="0" style="8" hidden="1" customWidth="1"/>
    <col min="11" max="11" width="10.85546875" style="8" customWidth="1"/>
    <col min="12" max="12" width="12.28515625" style="8" customWidth="1"/>
    <col min="13" max="13" width="10.7109375" style="8" customWidth="1"/>
    <col min="14" max="14" width="13.5703125" style="8" customWidth="1"/>
    <col min="15" max="15" width="12.85546875" style="8" customWidth="1"/>
    <col min="16" max="16" width="9.140625" style="8"/>
    <col min="17" max="17" width="12.5703125" style="8" customWidth="1"/>
    <col min="18" max="18" width="11.5703125" style="8" customWidth="1"/>
    <col min="19" max="16384" width="9.140625" style="8"/>
  </cols>
  <sheetData>
    <row r="1" spans="1:18" ht="21" x14ac:dyDescent="0.25">
      <c r="A1" s="80" t="s">
        <v>114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8" x14ac:dyDescent="0.25">
      <c r="A2" s="1"/>
      <c r="B2" s="2"/>
      <c r="D2" s="2"/>
      <c r="E2" s="3"/>
      <c r="F2" s="3"/>
      <c r="G2" s="4"/>
      <c r="H2" s="5"/>
      <c r="I2" s="9"/>
      <c r="J2" s="10"/>
      <c r="K2" s="6"/>
      <c r="L2" s="7"/>
    </row>
    <row r="3" spans="1:18" s="11" customFormat="1" ht="47.25" x14ac:dyDescent="0.25">
      <c r="A3" s="18" t="s">
        <v>0</v>
      </c>
      <c r="B3" s="19" t="s">
        <v>1</v>
      </c>
      <c r="C3" s="19" t="s">
        <v>2</v>
      </c>
      <c r="D3" s="19" t="s">
        <v>3</v>
      </c>
      <c r="E3" s="20" t="s">
        <v>4</v>
      </c>
      <c r="F3" s="20" t="s">
        <v>5</v>
      </c>
      <c r="G3" s="21" t="s">
        <v>6</v>
      </c>
      <c r="H3" s="20" t="s">
        <v>7</v>
      </c>
      <c r="I3" s="22" t="s">
        <v>8</v>
      </c>
      <c r="J3" s="22" t="s">
        <v>9</v>
      </c>
      <c r="K3" s="23" t="s">
        <v>10</v>
      </c>
      <c r="L3" s="23" t="s">
        <v>11</v>
      </c>
      <c r="M3" s="24" t="s">
        <v>12</v>
      </c>
    </row>
    <row r="4" spans="1:18" s="11" customFormat="1" x14ac:dyDescent="0.25">
      <c r="A4" s="35">
        <v>44746</v>
      </c>
      <c r="B4" s="56" t="s">
        <v>55</v>
      </c>
      <c r="C4" s="57" t="s">
        <v>56</v>
      </c>
      <c r="D4" s="26" t="s">
        <v>14</v>
      </c>
      <c r="E4" s="48">
        <v>1.1499999999999999</v>
      </c>
      <c r="F4" s="48">
        <f>E4*G4</f>
        <v>1.1499999999999999</v>
      </c>
      <c r="G4" s="49">
        <v>1</v>
      </c>
      <c r="H4" s="50">
        <v>5</v>
      </c>
      <c r="I4" s="51">
        <f>H4*G4</f>
        <v>5</v>
      </c>
      <c r="J4" s="51"/>
      <c r="K4" s="52">
        <f t="shared" ref="K4:K11" si="0">I4-F4</f>
        <v>3.85</v>
      </c>
      <c r="L4" s="53">
        <f>K4</f>
        <v>3.85</v>
      </c>
      <c r="M4" s="37" t="s">
        <v>57</v>
      </c>
    </row>
    <row r="5" spans="1:18" s="11" customFormat="1" x14ac:dyDescent="0.25">
      <c r="A5" s="35">
        <v>44754</v>
      </c>
      <c r="B5" s="56" t="s">
        <v>26</v>
      </c>
      <c r="C5" s="57" t="s">
        <v>27</v>
      </c>
      <c r="D5" s="26" t="s">
        <v>14</v>
      </c>
      <c r="E5" s="59">
        <v>3.6</v>
      </c>
      <c r="F5" s="59">
        <f t="shared" ref="F5" si="1">E5*G5</f>
        <v>7.2</v>
      </c>
      <c r="G5" s="60">
        <v>2</v>
      </c>
      <c r="H5" s="61">
        <v>5</v>
      </c>
      <c r="I5" s="62">
        <f>H5*G5</f>
        <v>10</v>
      </c>
      <c r="J5" s="62">
        <v>4.8</v>
      </c>
      <c r="K5" s="63">
        <f t="shared" si="0"/>
        <v>2.8</v>
      </c>
      <c r="L5" s="53">
        <f t="shared" ref="L5:L11" si="2">L4+K5</f>
        <v>6.65</v>
      </c>
      <c r="M5" s="37" t="s">
        <v>58</v>
      </c>
    </row>
    <row r="6" spans="1:18" s="11" customFormat="1" x14ac:dyDescent="0.25">
      <c r="A6" s="35">
        <v>44756</v>
      </c>
      <c r="B6" s="56" t="s">
        <v>37</v>
      </c>
      <c r="C6" s="57" t="s">
        <v>38</v>
      </c>
      <c r="D6" s="26" t="s">
        <v>14</v>
      </c>
      <c r="E6" s="48">
        <v>4.05</v>
      </c>
      <c r="F6" s="48">
        <f>E6*G6</f>
        <v>8.1</v>
      </c>
      <c r="G6" s="49">
        <v>2</v>
      </c>
      <c r="H6" s="50">
        <v>10</v>
      </c>
      <c r="I6" s="51">
        <f>H6*G6</f>
        <v>20</v>
      </c>
      <c r="J6" s="51"/>
      <c r="K6" s="52">
        <f t="shared" si="0"/>
        <v>11.9</v>
      </c>
      <c r="L6" s="53">
        <f t="shared" si="2"/>
        <v>18.55</v>
      </c>
      <c r="M6" s="37" t="s">
        <v>59</v>
      </c>
    </row>
    <row r="7" spans="1:18" s="11" customFormat="1" x14ac:dyDescent="0.25">
      <c r="A7" s="35">
        <v>44756</v>
      </c>
      <c r="B7" s="56" t="s">
        <v>32</v>
      </c>
      <c r="C7" s="57" t="s">
        <v>13</v>
      </c>
      <c r="D7" s="26" t="s">
        <v>14</v>
      </c>
      <c r="E7" s="48">
        <v>4.1900000000000004</v>
      </c>
      <c r="F7" s="48">
        <f>E7*G7</f>
        <v>4.1900000000000004</v>
      </c>
      <c r="G7" s="49">
        <v>1</v>
      </c>
      <c r="H7" s="50">
        <v>10</v>
      </c>
      <c r="I7" s="51">
        <f>H7*G7</f>
        <v>10</v>
      </c>
      <c r="J7" s="51"/>
      <c r="K7" s="52">
        <f t="shared" si="0"/>
        <v>5.81</v>
      </c>
      <c r="L7" s="53">
        <f t="shared" si="2"/>
        <v>24.36</v>
      </c>
      <c r="M7" s="37" t="s">
        <v>59</v>
      </c>
    </row>
    <row r="8" spans="1:18" s="11" customFormat="1" x14ac:dyDescent="0.25">
      <c r="A8" s="35">
        <v>44756</v>
      </c>
      <c r="B8" s="56" t="s">
        <v>60</v>
      </c>
      <c r="C8" s="57" t="s">
        <v>13</v>
      </c>
      <c r="D8" s="26" t="s">
        <v>14</v>
      </c>
      <c r="E8" s="48">
        <v>4.1900000000000004</v>
      </c>
      <c r="F8" s="48">
        <f>E8*G8</f>
        <v>4.1900000000000004</v>
      </c>
      <c r="G8" s="49">
        <v>1</v>
      </c>
      <c r="H8" s="50">
        <v>10</v>
      </c>
      <c r="I8" s="51">
        <f>H8*G8</f>
        <v>10</v>
      </c>
      <c r="J8" s="51"/>
      <c r="K8" s="52">
        <f t="shared" si="0"/>
        <v>5.81</v>
      </c>
      <c r="L8" s="53">
        <f t="shared" si="2"/>
        <v>30.169999999999998</v>
      </c>
      <c r="M8" s="37" t="s">
        <v>59</v>
      </c>
    </row>
    <row r="9" spans="1:18" s="11" customFormat="1" x14ac:dyDescent="0.25">
      <c r="A9" s="35">
        <v>44760</v>
      </c>
      <c r="B9" s="56" t="s">
        <v>37</v>
      </c>
      <c r="C9" s="57" t="s">
        <v>38</v>
      </c>
      <c r="D9" s="26" t="s">
        <v>14</v>
      </c>
      <c r="E9" s="64">
        <v>4.05</v>
      </c>
      <c r="F9" s="64">
        <f t="shared" ref="F9" si="3">E9*G9</f>
        <v>4.05</v>
      </c>
      <c r="G9" s="58">
        <v>1</v>
      </c>
      <c r="H9" s="65">
        <v>10</v>
      </c>
      <c r="I9" s="66">
        <f t="shared" ref="I9" si="4">H9*G9</f>
        <v>10</v>
      </c>
      <c r="J9" s="66"/>
      <c r="K9" s="67">
        <f t="shared" si="0"/>
        <v>5.95</v>
      </c>
      <c r="L9" s="53">
        <f t="shared" si="2"/>
        <v>36.119999999999997</v>
      </c>
      <c r="M9" s="37" t="s">
        <v>61</v>
      </c>
    </row>
    <row r="10" spans="1:18" s="11" customFormat="1" x14ac:dyDescent="0.25">
      <c r="A10" s="35">
        <v>44763</v>
      </c>
      <c r="B10" s="56" t="s">
        <v>34</v>
      </c>
      <c r="C10" s="57" t="s">
        <v>13</v>
      </c>
      <c r="D10" s="26" t="s">
        <v>14</v>
      </c>
      <c r="E10" s="48">
        <v>16.829999999999998</v>
      </c>
      <c r="F10" s="48">
        <f>E10*G10</f>
        <v>16.829999999999998</v>
      </c>
      <c r="G10" s="49">
        <v>1</v>
      </c>
      <c r="H10" s="50">
        <v>35</v>
      </c>
      <c r="I10" s="51">
        <f>H10*G10</f>
        <v>35</v>
      </c>
      <c r="J10" s="51"/>
      <c r="K10" s="52">
        <f t="shared" si="0"/>
        <v>18.170000000000002</v>
      </c>
      <c r="L10" s="53">
        <f t="shared" si="2"/>
        <v>54.29</v>
      </c>
      <c r="M10" s="37" t="s">
        <v>62</v>
      </c>
    </row>
    <row r="11" spans="1:18" s="11" customFormat="1" x14ac:dyDescent="0.25">
      <c r="A11" s="35">
        <v>44764</v>
      </c>
      <c r="B11" s="56" t="s">
        <v>64</v>
      </c>
      <c r="C11" s="57" t="s">
        <v>65</v>
      </c>
      <c r="D11" s="26" t="s">
        <v>14</v>
      </c>
      <c r="E11" s="64">
        <v>4.7</v>
      </c>
      <c r="F11" s="64">
        <f t="shared" ref="F11" si="5">E11*G11</f>
        <v>4.7</v>
      </c>
      <c r="G11" s="58">
        <v>1</v>
      </c>
      <c r="H11" s="65">
        <v>20</v>
      </c>
      <c r="I11" s="66">
        <f t="shared" ref="I11" si="6">H11*G11</f>
        <v>20</v>
      </c>
      <c r="J11" s="66"/>
      <c r="K11" s="67">
        <f t="shared" si="0"/>
        <v>15.3</v>
      </c>
      <c r="L11" s="53">
        <f t="shared" si="2"/>
        <v>69.59</v>
      </c>
      <c r="M11" s="37" t="s">
        <v>63</v>
      </c>
    </row>
    <row r="12" spans="1:18" ht="15.75" x14ac:dyDescent="0.25">
      <c r="A12" s="82" t="s">
        <v>15</v>
      </c>
      <c r="B12" s="83"/>
      <c r="C12" s="83"/>
      <c r="D12" s="83"/>
      <c r="E12" s="84"/>
      <c r="F12" s="31">
        <f>SUM(F4:F11)</f>
        <v>50.410000000000004</v>
      </c>
      <c r="G12" s="55">
        <f>SUM(G4:G11)</f>
        <v>10</v>
      </c>
      <c r="H12" s="32"/>
      <c r="I12" s="31">
        <f>SUM(I4:I11)</f>
        <v>120</v>
      </c>
      <c r="J12" s="33" t="e">
        <f>SUBTOTAL(9,#REF!)</f>
        <v>#REF!</v>
      </c>
      <c r="K12" s="33">
        <f>SUM(K4:K11)</f>
        <v>69.59</v>
      </c>
      <c r="L12" s="34"/>
      <c r="M12" s="43"/>
    </row>
    <row r="13" spans="1:18" s="41" customFormat="1" ht="18" customHeight="1" x14ac:dyDescent="0.25">
      <c r="A13" s="2"/>
      <c r="B13" s="2"/>
      <c r="C13" s="2"/>
      <c r="D13" s="13"/>
      <c r="E13" s="3"/>
      <c r="F13" s="3"/>
      <c r="G13" s="4"/>
      <c r="H13" s="5"/>
      <c r="I13" s="9"/>
      <c r="J13" s="10"/>
      <c r="K13" s="6"/>
      <c r="L13" s="7"/>
      <c r="M13" s="8"/>
    </row>
    <row r="14" spans="1:18" x14ac:dyDescent="0.25">
      <c r="A14" s="2"/>
      <c r="B14" s="2"/>
      <c r="D14" s="13"/>
      <c r="E14" s="3"/>
      <c r="F14" s="3"/>
      <c r="G14" s="4"/>
      <c r="H14" s="5"/>
      <c r="I14" s="9"/>
      <c r="J14" s="10"/>
      <c r="K14" s="6"/>
      <c r="L14" s="7"/>
    </row>
    <row r="15" spans="1:18" s="17" customFormat="1" x14ac:dyDescent="0.25">
      <c r="A15" s="41"/>
      <c r="B15" s="8"/>
      <c r="C15" s="15"/>
      <c r="D15" s="8"/>
      <c r="E15" s="16"/>
      <c r="F15" s="16"/>
      <c r="G15" s="16"/>
      <c r="H15" s="16"/>
      <c r="I15" s="16"/>
      <c r="J15" s="41"/>
      <c r="K15" s="41"/>
      <c r="L15" s="41"/>
      <c r="M15" s="41"/>
      <c r="N15" s="8"/>
      <c r="O15" s="8"/>
      <c r="P15" s="8"/>
      <c r="Q15" s="8"/>
      <c r="R15" s="8"/>
    </row>
    <row r="16" spans="1:18" s="17" customFormat="1" x14ac:dyDescent="0.25">
      <c r="A16" s="8"/>
      <c r="B16" s="40" t="s">
        <v>14</v>
      </c>
      <c r="C16" s="69"/>
      <c r="D16" s="70"/>
      <c r="J16" s="8"/>
      <c r="K16" s="8"/>
      <c r="L16" s="8"/>
      <c r="M16" s="8"/>
      <c r="N16" s="8"/>
      <c r="O16" s="8"/>
      <c r="P16" s="8"/>
      <c r="Q16" s="8"/>
      <c r="R16" s="8"/>
    </row>
    <row r="17" spans="1:18" s="17" customFormat="1" x14ac:dyDescent="0.25">
      <c r="A17" s="8"/>
      <c r="B17" s="71" t="s">
        <v>16</v>
      </c>
      <c r="C17" s="72" t="s">
        <v>17</v>
      </c>
      <c r="D17" s="73" t="s">
        <v>18</v>
      </c>
      <c r="J17" s="8"/>
      <c r="K17" s="8"/>
      <c r="L17" s="8"/>
      <c r="M17" s="8"/>
      <c r="N17" s="8"/>
      <c r="O17" s="8"/>
      <c r="P17" s="8"/>
      <c r="Q17" s="8"/>
      <c r="R17" s="8"/>
    </row>
    <row r="18" spans="1:18" s="17" customFormat="1" x14ac:dyDescent="0.25">
      <c r="A18" s="8"/>
      <c r="B18" s="74" t="s">
        <v>66</v>
      </c>
      <c r="C18" s="75">
        <v>8.3800000000000008</v>
      </c>
      <c r="D18" s="76">
        <v>20</v>
      </c>
      <c r="J18" s="8"/>
      <c r="K18" s="8"/>
      <c r="L18" s="8"/>
      <c r="M18" s="8"/>
      <c r="N18" s="8"/>
      <c r="O18" s="8"/>
      <c r="P18" s="8"/>
      <c r="Q18" s="8"/>
      <c r="R18" s="8"/>
    </row>
    <row r="19" spans="1:18" s="17" customFormat="1" x14ac:dyDescent="0.25">
      <c r="A19" s="8"/>
      <c r="B19" s="74" t="s">
        <v>67</v>
      </c>
      <c r="C19" s="75">
        <v>16.829999999999998</v>
      </c>
      <c r="D19" s="76">
        <v>35</v>
      </c>
      <c r="J19" s="8"/>
      <c r="K19" s="8"/>
      <c r="L19" s="8"/>
      <c r="M19" s="8"/>
      <c r="N19" s="8"/>
      <c r="O19" s="8"/>
      <c r="P19" s="8"/>
      <c r="Q19" s="8"/>
      <c r="R19" s="8"/>
    </row>
    <row r="20" spans="1:18" s="17" customFormat="1" x14ac:dyDescent="0.25">
      <c r="A20" s="8"/>
      <c r="B20" s="74" t="s">
        <v>87</v>
      </c>
      <c r="C20" s="75">
        <v>12.15</v>
      </c>
      <c r="D20" s="76">
        <v>30</v>
      </c>
      <c r="J20" s="8"/>
      <c r="K20" s="8"/>
      <c r="L20" s="8"/>
      <c r="M20" s="8"/>
      <c r="N20" s="8"/>
      <c r="O20" s="8"/>
      <c r="P20" s="8"/>
      <c r="Q20" s="8"/>
      <c r="R20" s="8"/>
    </row>
    <row r="21" spans="1:18" s="17" customFormat="1" x14ac:dyDescent="0.25">
      <c r="A21" s="8"/>
      <c r="B21" s="74" t="s">
        <v>68</v>
      </c>
      <c r="C21" s="75">
        <v>7.2</v>
      </c>
      <c r="D21" s="76">
        <v>10</v>
      </c>
      <c r="J21" s="8"/>
      <c r="K21" s="8"/>
      <c r="L21" s="8"/>
      <c r="M21" s="8"/>
      <c r="N21" s="8"/>
      <c r="O21" s="8"/>
      <c r="P21" s="8"/>
      <c r="Q21" s="8"/>
      <c r="R21" s="8"/>
    </row>
    <row r="22" spans="1:18" s="17" customFormat="1" x14ac:dyDescent="0.25">
      <c r="A22" s="8"/>
      <c r="B22" s="74" t="s">
        <v>69</v>
      </c>
      <c r="C22" s="75">
        <v>1.1499999999999999</v>
      </c>
      <c r="D22" s="76">
        <v>5</v>
      </c>
      <c r="J22" s="8"/>
      <c r="K22" s="8"/>
      <c r="L22" s="8"/>
      <c r="M22" s="8"/>
      <c r="N22" s="8"/>
      <c r="O22" s="8"/>
      <c r="P22" s="8"/>
      <c r="Q22" s="8"/>
      <c r="R22" s="8"/>
    </row>
    <row r="23" spans="1:18" x14ac:dyDescent="0.25">
      <c r="B23" s="74" t="s">
        <v>88</v>
      </c>
      <c r="C23" s="75">
        <v>4.7</v>
      </c>
      <c r="D23" s="76">
        <v>20</v>
      </c>
      <c r="J23" s="17"/>
      <c r="K23" s="17"/>
    </row>
    <row r="24" spans="1:18" x14ac:dyDescent="0.25">
      <c r="B24" s="77" t="s">
        <v>15</v>
      </c>
      <c r="C24" s="39">
        <f>SUM(C18:C23)</f>
        <v>50.410000000000004</v>
      </c>
      <c r="D24" s="38">
        <f>SUM(D18:D23)</f>
        <v>120</v>
      </c>
    </row>
    <row r="25" spans="1:18" x14ac:dyDescent="0.25">
      <c r="A25" s="17"/>
      <c r="E25" s="8"/>
      <c r="F25" s="8"/>
      <c r="G25" s="8"/>
      <c r="H25" s="8"/>
      <c r="I25" s="8"/>
    </row>
    <row r="26" spans="1:18" x14ac:dyDescent="0.25">
      <c r="A26" s="17"/>
      <c r="E26" s="8"/>
      <c r="F26" s="8"/>
      <c r="G26" s="8"/>
      <c r="H26" s="8"/>
      <c r="I26" s="8"/>
    </row>
    <row r="27" spans="1:18" x14ac:dyDescent="0.25">
      <c r="A27" s="17"/>
      <c r="E27" s="8"/>
      <c r="F27" s="8"/>
      <c r="G27" s="8"/>
      <c r="H27" s="8"/>
      <c r="I27" s="8"/>
    </row>
    <row r="28" spans="1:18" x14ac:dyDescent="0.25">
      <c r="A28" s="17"/>
      <c r="E28" s="8"/>
      <c r="F28" s="8"/>
      <c r="G28" s="8"/>
      <c r="H28" s="8"/>
      <c r="I28" s="8"/>
    </row>
    <row r="29" spans="1:18" x14ac:dyDescent="0.25">
      <c r="A29" s="17"/>
      <c r="E29" s="8"/>
      <c r="F29" s="8"/>
      <c r="G29" s="8"/>
      <c r="H29" s="8"/>
      <c r="I29" s="8"/>
    </row>
    <row r="30" spans="1:18" x14ac:dyDescent="0.25">
      <c r="A30" s="17"/>
      <c r="E30" s="8"/>
      <c r="F30" s="8"/>
      <c r="G30" s="8"/>
      <c r="H30" s="8"/>
      <c r="I30" s="8"/>
    </row>
    <row r="31" spans="1:18" x14ac:dyDescent="0.25">
      <c r="A31" s="17"/>
      <c r="E31" s="8"/>
      <c r="F31" s="8"/>
      <c r="G31" s="8"/>
      <c r="H31" s="8"/>
      <c r="I31" s="8"/>
    </row>
    <row r="32" spans="1:18" x14ac:dyDescent="0.25">
      <c r="A32" s="17"/>
      <c r="E32" s="8"/>
      <c r="F32" s="8"/>
      <c r="G32" s="8"/>
      <c r="H32" s="8"/>
      <c r="I32" s="8"/>
    </row>
    <row r="33" spans="1:9" x14ac:dyDescent="0.25">
      <c r="A33" s="17"/>
      <c r="E33" s="8"/>
      <c r="F33" s="8"/>
      <c r="G33" s="8"/>
      <c r="H33" s="8"/>
      <c r="I33" s="8"/>
    </row>
    <row r="34" spans="1:9" x14ac:dyDescent="0.25">
      <c r="A34" s="17"/>
      <c r="E34" s="8"/>
      <c r="F34" s="8"/>
      <c r="G34" s="8"/>
      <c r="H34" s="8"/>
      <c r="I34" s="8"/>
    </row>
  </sheetData>
  <autoFilter ref="A3:L11"/>
  <mergeCells count="2">
    <mergeCell ref="A1:M1"/>
    <mergeCell ref="A12:E12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workbookViewId="0">
      <selection activeCell="B6" sqref="B6"/>
    </sheetView>
  </sheetViews>
  <sheetFormatPr defaultRowHeight="15" x14ac:dyDescent="0.25"/>
  <cols>
    <col min="1" max="1" width="13.5703125" style="8" customWidth="1"/>
    <col min="2" max="2" width="65.7109375" style="8" customWidth="1"/>
    <col min="3" max="3" width="18" style="2" customWidth="1"/>
    <col min="4" max="4" width="24.7109375" style="8" customWidth="1"/>
    <col min="5" max="6" width="13.28515625" style="17" customWidth="1"/>
    <col min="7" max="7" width="12.7109375" style="17" customWidth="1"/>
    <col min="8" max="8" width="10" style="17" customWidth="1"/>
    <col min="9" max="9" width="13.85546875" style="17" customWidth="1"/>
    <col min="10" max="10" width="0" style="8" hidden="1" customWidth="1"/>
    <col min="11" max="11" width="10.85546875" style="8" customWidth="1"/>
    <col min="12" max="12" width="12.28515625" style="8" customWidth="1"/>
    <col min="13" max="13" width="10.7109375" style="8" customWidth="1"/>
    <col min="14" max="14" width="13.5703125" style="8" customWidth="1"/>
    <col min="15" max="15" width="12.85546875" style="8" customWidth="1"/>
    <col min="16" max="16" width="9.140625" style="8"/>
    <col min="17" max="17" width="12.5703125" style="8" customWidth="1"/>
    <col min="18" max="18" width="11.5703125" style="8" customWidth="1"/>
    <col min="19" max="16384" width="9.140625" style="8"/>
  </cols>
  <sheetData>
    <row r="1" spans="1:13" ht="21" x14ac:dyDescent="0.25">
      <c r="A1" s="80" t="s">
        <v>115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x14ac:dyDescent="0.25">
      <c r="A2" s="1"/>
      <c r="B2" s="2"/>
      <c r="D2" s="2"/>
      <c r="E2" s="3"/>
      <c r="F2" s="3"/>
      <c r="G2" s="4"/>
      <c r="H2" s="5"/>
      <c r="I2" s="9"/>
      <c r="J2" s="10"/>
      <c r="K2" s="6"/>
      <c r="L2" s="7"/>
    </row>
    <row r="3" spans="1:13" s="11" customFormat="1" ht="47.25" x14ac:dyDescent="0.25">
      <c r="A3" s="18" t="s">
        <v>0</v>
      </c>
      <c r="B3" s="19" t="s">
        <v>1</v>
      </c>
      <c r="C3" s="19" t="s">
        <v>2</v>
      </c>
      <c r="D3" s="19" t="s">
        <v>3</v>
      </c>
      <c r="E3" s="20" t="s">
        <v>4</v>
      </c>
      <c r="F3" s="20" t="s">
        <v>5</v>
      </c>
      <c r="G3" s="21" t="s">
        <v>6</v>
      </c>
      <c r="H3" s="20" t="s">
        <v>7</v>
      </c>
      <c r="I3" s="22" t="s">
        <v>8</v>
      </c>
      <c r="J3" s="22" t="s">
        <v>9</v>
      </c>
      <c r="K3" s="23" t="s">
        <v>10</v>
      </c>
      <c r="L3" s="23" t="s">
        <v>11</v>
      </c>
      <c r="M3" s="24" t="s">
        <v>12</v>
      </c>
    </row>
    <row r="4" spans="1:13" s="11" customFormat="1" x14ac:dyDescent="0.25">
      <c r="A4" s="35">
        <v>44777</v>
      </c>
      <c r="B4" s="79" t="s">
        <v>34</v>
      </c>
      <c r="C4" s="57" t="s">
        <v>13</v>
      </c>
      <c r="D4" s="26" t="s">
        <v>14</v>
      </c>
      <c r="E4" s="48">
        <v>16.829999999999998</v>
      </c>
      <c r="F4" s="48">
        <f>E4*G4</f>
        <v>16.829999999999998</v>
      </c>
      <c r="G4" s="49">
        <v>1</v>
      </c>
      <c r="H4" s="50">
        <v>35</v>
      </c>
      <c r="I4" s="51">
        <f t="shared" ref="I4:I17" si="0">H4*G4</f>
        <v>35</v>
      </c>
      <c r="J4" s="51"/>
      <c r="K4" s="52">
        <f t="shared" ref="K4:K18" si="1">I4-F4</f>
        <v>18.170000000000002</v>
      </c>
      <c r="L4" s="53">
        <f>K4</f>
        <v>18.170000000000002</v>
      </c>
      <c r="M4" s="37" t="s">
        <v>70</v>
      </c>
    </row>
    <row r="5" spans="1:13" s="11" customFormat="1" x14ac:dyDescent="0.25">
      <c r="A5" s="35">
        <v>44777</v>
      </c>
      <c r="B5" s="79" t="s">
        <v>55</v>
      </c>
      <c r="C5" s="57" t="s">
        <v>56</v>
      </c>
      <c r="D5" s="26" t="s">
        <v>14</v>
      </c>
      <c r="E5" s="59">
        <v>1.1499999999999999</v>
      </c>
      <c r="F5" s="59">
        <f t="shared" ref="F5" si="2">E5*G5</f>
        <v>1.1499999999999999</v>
      </c>
      <c r="G5" s="60">
        <v>1</v>
      </c>
      <c r="H5" s="61">
        <v>5</v>
      </c>
      <c r="I5" s="62">
        <f t="shared" si="0"/>
        <v>5</v>
      </c>
      <c r="J5" s="62">
        <v>4.8</v>
      </c>
      <c r="K5" s="63">
        <f t="shared" si="1"/>
        <v>3.85</v>
      </c>
      <c r="L5" s="53">
        <f t="shared" ref="L5:L8" si="3">L4+K5</f>
        <v>22.020000000000003</v>
      </c>
      <c r="M5" s="37" t="s">
        <v>72</v>
      </c>
    </row>
    <row r="6" spans="1:13" s="11" customFormat="1" x14ac:dyDescent="0.25">
      <c r="A6" s="35">
        <v>44777</v>
      </c>
      <c r="B6" s="79" t="s">
        <v>71</v>
      </c>
      <c r="C6" s="57" t="s">
        <v>40</v>
      </c>
      <c r="D6" s="26" t="s">
        <v>41</v>
      </c>
      <c r="E6" s="48">
        <v>31.2</v>
      </c>
      <c r="F6" s="48">
        <f t="shared" ref="F6:F17" si="4">E6*G6</f>
        <v>31.2</v>
      </c>
      <c r="G6" s="49">
        <v>1</v>
      </c>
      <c r="H6" s="50">
        <v>39</v>
      </c>
      <c r="I6" s="51">
        <f t="shared" si="0"/>
        <v>39</v>
      </c>
      <c r="J6" s="51"/>
      <c r="K6" s="52">
        <f t="shared" si="1"/>
        <v>7.8000000000000007</v>
      </c>
      <c r="L6" s="53">
        <f t="shared" si="3"/>
        <v>29.820000000000004</v>
      </c>
      <c r="M6" s="37" t="s">
        <v>72</v>
      </c>
    </row>
    <row r="7" spans="1:13" s="11" customFormat="1" x14ac:dyDescent="0.25">
      <c r="A7" s="35">
        <v>44778</v>
      </c>
      <c r="B7" s="79" t="s">
        <v>34</v>
      </c>
      <c r="C7" s="57" t="s">
        <v>13</v>
      </c>
      <c r="D7" s="26" t="s">
        <v>14</v>
      </c>
      <c r="E7" s="48">
        <v>16.829999999999998</v>
      </c>
      <c r="F7" s="48">
        <f t="shared" si="4"/>
        <v>16.829999999999998</v>
      </c>
      <c r="G7" s="49">
        <v>1</v>
      </c>
      <c r="H7" s="50">
        <v>35</v>
      </c>
      <c r="I7" s="51">
        <f t="shared" si="0"/>
        <v>35</v>
      </c>
      <c r="J7" s="51"/>
      <c r="K7" s="52">
        <f t="shared" si="1"/>
        <v>18.170000000000002</v>
      </c>
      <c r="L7" s="53">
        <f t="shared" si="3"/>
        <v>47.990000000000009</v>
      </c>
      <c r="M7" s="37" t="s">
        <v>73</v>
      </c>
    </row>
    <row r="8" spans="1:13" s="11" customFormat="1" x14ac:dyDescent="0.25">
      <c r="A8" s="35">
        <v>44781</v>
      </c>
      <c r="B8" s="79" t="s">
        <v>37</v>
      </c>
      <c r="C8" s="57" t="s">
        <v>38</v>
      </c>
      <c r="D8" s="26" t="s">
        <v>14</v>
      </c>
      <c r="E8" s="48">
        <v>4.05</v>
      </c>
      <c r="F8" s="48">
        <f t="shared" si="4"/>
        <v>20.25</v>
      </c>
      <c r="G8" s="49">
        <v>5</v>
      </c>
      <c r="H8" s="50">
        <v>10</v>
      </c>
      <c r="I8" s="51">
        <f t="shared" si="0"/>
        <v>50</v>
      </c>
      <c r="J8" s="51"/>
      <c r="K8" s="52">
        <f t="shared" si="1"/>
        <v>29.75</v>
      </c>
      <c r="L8" s="53">
        <f t="shared" si="3"/>
        <v>77.740000000000009</v>
      </c>
      <c r="M8" s="37" t="s">
        <v>74</v>
      </c>
    </row>
    <row r="9" spans="1:13" s="11" customFormat="1" x14ac:dyDescent="0.25">
      <c r="A9" s="35">
        <v>44781</v>
      </c>
      <c r="B9" s="79" t="s">
        <v>55</v>
      </c>
      <c r="C9" s="57" t="s">
        <v>56</v>
      </c>
      <c r="D9" s="26" t="s">
        <v>14</v>
      </c>
      <c r="E9" s="64">
        <v>1.1499999999999999</v>
      </c>
      <c r="F9" s="64">
        <f t="shared" si="4"/>
        <v>1.1499999999999999</v>
      </c>
      <c r="G9" s="58">
        <v>1</v>
      </c>
      <c r="H9" s="65">
        <v>5</v>
      </c>
      <c r="I9" s="66">
        <f t="shared" si="0"/>
        <v>5</v>
      </c>
      <c r="J9" s="66"/>
      <c r="K9" s="67">
        <f t="shared" si="1"/>
        <v>3.85</v>
      </c>
      <c r="L9" s="53">
        <f t="shared" ref="L9:L18" si="5">L8+K9</f>
        <v>81.59</v>
      </c>
      <c r="M9" s="37" t="s">
        <v>74</v>
      </c>
    </row>
    <row r="10" spans="1:13" s="11" customFormat="1" x14ac:dyDescent="0.25">
      <c r="A10" s="35">
        <v>44784</v>
      </c>
      <c r="B10" s="79" t="s">
        <v>34</v>
      </c>
      <c r="C10" s="57" t="s">
        <v>13</v>
      </c>
      <c r="D10" s="26" t="s">
        <v>14</v>
      </c>
      <c r="E10" s="64">
        <v>16.829999999999998</v>
      </c>
      <c r="F10" s="64">
        <f t="shared" si="4"/>
        <v>16.829999999999998</v>
      </c>
      <c r="G10" s="58">
        <v>1</v>
      </c>
      <c r="H10" s="65">
        <v>35</v>
      </c>
      <c r="I10" s="66">
        <f t="shared" si="0"/>
        <v>35</v>
      </c>
      <c r="J10" s="66"/>
      <c r="K10" s="67">
        <f t="shared" si="1"/>
        <v>18.170000000000002</v>
      </c>
      <c r="L10" s="53">
        <f t="shared" si="5"/>
        <v>99.76</v>
      </c>
      <c r="M10" s="37" t="s">
        <v>75</v>
      </c>
    </row>
    <row r="11" spans="1:13" s="11" customFormat="1" x14ac:dyDescent="0.25">
      <c r="A11" s="35">
        <v>44784</v>
      </c>
      <c r="B11" s="79" t="s">
        <v>36</v>
      </c>
      <c r="C11" s="57" t="s">
        <v>13</v>
      </c>
      <c r="D11" s="26" t="s">
        <v>14</v>
      </c>
      <c r="E11" s="64">
        <v>4.1900000000000004</v>
      </c>
      <c r="F11" s="64">
        <f t="shared" si="4"/>
        <v>4.1900000000000004</v>
      </c>
      <c r="G11" s="58">
        <v>1</v>
      </c>
      <c r="H11" s="65">
        <v>10</v>
      </c>
      <c r="I11" s="66">
        <f t="shared" si="0"/>
        <v>10</v>
      </c>
      <c r="J11" s="66"/>
      <c r="K11" s="67">
        <f t="shared" si="1"/>
        <v>5.81</v>
      </c>
      <c r="L11" s="53">
        <f t="shared" si="5"/>
        <v>105.57000000000001</v>
      </c>
      <c r="M11" s="37" t="s">
        <v>75</v>
      </c>
    </row>
    <row r="12" spans="1:13" s="11" customFormat="1" x14ac:dyDescent="0.25">
      <c r="A12" s="35">
        <v>44785</v>
      </c>
      <c r="B12" s="79" t="s">
        <v>64</v>
      </c>
      <c r="C12" s="57" t="s">
        <v>65</v>
      </c>
      <c r="D12" s="26" t="s">
        <v>14</v>
      </c>
      <c r="E12" s="64">
        <v>4.7</v>
      </c>
      <c r="F12" s="64">
        <f t="shared" si="4"/>
        <v>4.7</v>
      </c>
      <c r="G12" s="58">
        <v>1</v>
      </c>
      <c r="H12" s="65">
        <v>20</v>
      </c>
      <c r="I12" s="66">
        <f t="shared" si="0"/>
        <v>20</v>
      </c>
      <c r="J12" s="66"/>
      <c r="K12" s="67">
        <f>I12-F12</f>
        <v>15.3</v>
      </c>
      <c r="L12" s="53">
        <f t="shared" si="5"/>
        <v>120.87</v>
      </c>
      <c r="M12" s="37" t="s">
        <v>76</v>
      </c>
    </row>
    <row r="13" spans="1:13" s="11" customFormat="1" x14ac:dyDescent="0.25">
      <c r="A13" s="35">
        <v>44786</v>
      </c>
      <c r="B13" s="79" t="s">
        <v>34</v>
      </c>
      <c r="C13" s="57" t="s">
        <v>13</v>
      </c>
      <c r="D13" s="26" t="s">
        <v>14</v>
      </c>
      <c r="E13" s="64">
        <v>16.829999999999998</v>
      </c>
      <c r="F13" s="64">
        <f t="shared" si="4"/>
        <v>16.829999999999998</v>
      </c>
      <c r="G13" s="58">
        <v>1</v>
      </c>
      <c r="H13" s="65">
        <v>35</v>
      </c>
      <c r="I13" s="66">
        <f t="shared" si="0"/>
        <v>35</v>
      </c>
      <c r="J13" s="66"/>
      <c r="K13" s="67">
        <f>I13-F13</f>
        <v>18.170000000000002</v>
      </c>
      <c r="L13" s="53">
        <f t="shared" si="5"/>
        <v>139.04000000000002</v>
      </c>
      <c r="M13" s="37" t="s">
        <v>77</v>
      </c>
    </row>
    <row r="14" spans="1:13" s="11" customFormat="1" x14ac:dyDescent="0.25">
      <c r="A14" s="35">
        <v>44788</v>
      </c>
      <c r="B14" s="79" t="s">
        <v>85</v>
      </c>
      <c r="C14" s="57" t="s">
        <v>78</v>
      </c>
      <c r="D14" s="26" t="s">
        <v>14</v>
      </c>
      <c r="E14" s="64">
        <v>0.95</v>
      </c>
      <c r="F14" s="64">
        <f t="shared" si="4"/>
        <v>9.5</v>
      </c>
      <c r="G14" s="58">
        <v>10</v>
      </c>
      <c r="H14" s="65">
        <v>1</v>
      </c>
      <c r="I14" s="66">
        <f t="shared" si="0"/>
        <v>10</v>
      </c>
      <c r="J14" s="66"/>
      <c r="K14" s="67">
        <f>I14-F14</f>
        <v>0.5</v>
      </c>
      <c r="L14" s="53">
        <f t="shared" si="5"/>
        <v>139.54000000000002</v>
      </c>
      <c r="M14" s="37" t="s">
        <v>79</v>
      </c>
    </row>
    <row r="15" spans="1:13" s="11" customFormat="1" x14ac:dyDescent="0.25">
      <c r="A15" s="35">
        <v>44791</v>
      </c>
      <c r="B15" s="79" t="s">
        <v>85</v>
      </c>
      <c r="C15" s="57" t="s">
        <v>78</v>
      </c>
      <c r="D15" s="26" t="s">
        <v>14</v>
      </c>
      <c r="E15" s="64">
        <v>0.95</v>
      </c>
      <c r="F15" s="64">
        <f t="shared" si="4"/>
        <v>7.6</v>
      </c>
      <c r="G15" s="58">
        <v>8</v>
      </c>
      <c r="H15" s="65">
        <v>1</v>
      </c>
      <c r="I15" s="66">
        <f t="shared" si="0"/>
        <v>8</v>
      </c>
      <c r="J15" s="66"/>
      <c r="K15" s="67">
        <f>I15-F15</f>
        <v>0.40000000000000036</v>
      </c>
      <c r="L15" s="53">
        <f t="shared" si="5"/>
        <v>139.94000000000003</v>
      </c>
      <c r="M15" s="37" t="s">
        <v>80</v>
      </c>
    </row>
    <row r="16" spans="1:13" s="11" customFormat="1" x14ac:dyDescent="0.25">
      <c r="A16" s="35">
        <v>44795</v>
      </c>
      <c r="B16" s="79" t="s">
        <v>37</v>
      </c>
      <c r="C16" s="57" t="s">
        <v>38</v>
      </c>
      <c r="D16" s="26" t="s">
        <v>14</v>
      </c>
      <c r="E16" s="48">
        <v>4.05</v>
      </c>
      <c r="F16" s="48">
        <f t="shared" si="4"/>
        <v>40.5</v>
      </c>
      <c r="G16" s="49">
        <v>10</v>
      </c>
      <c r="H16" s="50">
        <v>10</v>
      </c>
      <c r="I16" s="51">
        <f t="shared" si="0"/>
        <v>100</v>
      </c>
      <c r="J16" s="51"/>
      <c r="K16" s="52">
        <f t="shared" si="1"/>
        <v>59.5</v>
      </c>
      <c r="L16" s="53">
        <f t="shared" si="5"/>
        <v>199.44000000000003</v>
      </c>
      <c r="M16" s="37" t="s">
        <v>81</v>
      </c>
    </row>
    <row r="17" spans="1:18" s="11" customFormat="1" x14ac:dyDescent="0.25">
      <c r="A17" s="35">
        <v>44800</v>
      </c>
      <c r="B17" s="56" t="s">
        <v>82</v>
      </c>
      <c r="C17" s="57" t="s">
        <v>13</v>
      </c>
      <c r="D17" s="26" t="s">
        <v>14</v>
      </c>
      <c r="E17" s="48">
        <v>4.1900000000000004</v>
      </c>
      <c r="F17" s="48">
        <f t="shared" si="4"/>
        <v>4.1900000000000004</v>
      </c>
      <c r="G17" s="49">
        <v>1</v>
      </c>
      <c r="H17" s="50">
        <v>10</v>
      </c>
      <c r="I17" s="51">
        <f t="shared" si="0"/>
        <v>10</v>
      </c>
      <c r="J17" s="51"/>
      <c r="K17" s="52">
        <f t="shared" si="1"/>
        <v>5.81</v>
      </c>
      <c r="L17" s="53">
        <f t="shared" si="5"/>
        <v>205.25000000000003</v>
      </c>
      <c r="M17" s="37" t="s">
        <v>83</v>
      </c>
    </row>
    <row r="18" spans="1:18" s="11" customFormat="1" x14ac:dyDescent="0.25">
      <c r="A18" s="35">
        <v>44800</v>
      </c>
      <c r="B18" s="56" t="s">
        <v>60</v>
      </c>
      <c r="C18" s="57" t="s">
        <v>13</v>
      </c>
      <c r="D18" s="26" t="s">
        <v>14</v>
      </c>
      <c r="E18" s="64">
        <v>4.1900000000000004</v>
      </c>
      <c r="F18" s="64">
        <f t="shared" ref="F18" si="6">E18*G18</f>
        <v>4.1900000000000004</v>
      </c>
      <c r="G18" s="58">
        <v>1</v>
      </c>
      <c r="H18" s="65">
        <v>10</v>
      </c>
      <c r="I18" s="66">
        <f t="shared" ref="I18" si="7">H18*G18</f>
        <v>10</v>
      </c>
      <c r="J18" s="66"/>
      <c r="K18" s="67">
        <f t="shared" si="1"/>
        <v>5.81</v>
      </c>
      <c r="L18" s="53">
        <f t="shared" si="5"/>
        <v>211.06000000000003</v>
      </c>
      <c r="M18" s="37" t="s">
        <v>84</v>
      </c>
    </row>
    <row r="19" spans="1:18" ht="15.75" x14ac:dyDescent="0.25">
      <c r="A19" s="82" t="s">
        <v>15</v>
      </c>
      <c r="B19" s="83"/>
      <c r="C19" s="83"/>
      <c r="D19" s="83"/>
      <c r="E19" s="84"/>
      <c r="F19" s="31">
        <f>SUM(F4:F18)</f>
        <v>195.93999999999997</v>
      </c>
      <c r="G19" s="55">
        <f>SUM(G4:G18)</f>
        <v>44</v>
      </c>
      <c r="H19" s="32"/>
      <c r="I19" s="31">
        <f>SUM(I4:I18)</f>
        <v>407</v>
      </c>
      <c r="J19" s="33" t="e">
        <f>SUBTOTAL(9,#REF!)</f>
        <v>#REF!</v>
      </c>
      <c r="K19" s="33">
        <f>SUM(K4:K18)</f>
        <v>211.06000000000003</v>
      </c>
      <c r="L19" s="34"/>
      <c r="M19" s="43"/>
    </row>
    <row r="20" spans="1:18" s="41" customFormat="1" ht="18" customHeight="1" x14ac:dyDescent="0.25">
      <c r="A20" s="2"/>
      <c r="B20" s="2"/>
      <c r="C20" s="2"/>
      <c r="D20" s="13"/>
      <c r="E20" s="3"/>
      <c r="F20" s="3"/>
      <c r="G20" s="4"/>
      <c r="H20" s="5"/>
      <c r="I20" s="9"/>
      <c r="J20" s="10"/>
      <c r="K20" s="6"/>
      <c r="L20" s="7"/>
      <c r="M20" s="8"/>
    </row>
    <row r="21" spans="1:18" x14ac:dyDescent="0.25">
      <c r="A21" s="2"/>
      <c r="B21" s="2"/>
      <c r="D21" s="13"/>
      <c r="E21" s="3"/>
      <c r="F21" s="3"/>
      <c r="G21" s="4"/>
      <c r="H21" s="5"/>
      <c r="I21" s="9"/>
      <c r="J21" s="10"/>
      <c r="K21" s="6"/>
      <c r="L21" s="7"/>
    </row>
    <row r="22" spans="1:18" s="17" customFormat="1" x14ac:dyDescent="0.25">
      <c r="A22" s="41"/>
      <c r="B22" s="8"/>
      <c r="C22" s="15"/>
      <c r="D22" s="8"/>
      <c r="E22" s="16"/>
      <c r="F22" s="16"/>
      <c r="G22" s="16"/>
      <c r="H22" s="16"/>
      <c r="I22" s="16"/>
      <c r="J22" s="41"/>
      <c r="K22" s="41"/>
      <c r="L22" s="41"/>
      <c r="M22" s="41"/>
      <c r="N22" s="8"/>
      <c r="O22" s="8"/>
      <c r="P22" s="8"/>
      <c r="Q22" s="8"/>
      <c r="R22" s="8"/>
    </row>
    <row r="23" spans="1:18" s="17" customFormat="1" x14ac:dyDescent="0.25">
      <c r="A23" s="8"/>
      <c r="B23" s="40" t="s">
        <v>14</v>
      </c>
      <c r="C23" s="69"/>
      <c r="D23" s="70"/>
      <c r="J23" s="8"/>
      <c r="K23" s="8"/>
      <c r="L23" s="8"/>
      <c r="M23" s="8"/>
      <c r="N23" s="8"/>
      <c r="O23" s="8"/>
      <c r="P23" s="8"/>
      <c r="Q23" s="8"/>
      <c r="R23" s="8"/>
    </row>
    <row r="24" spans="1:18" s="17" customFormat="1" x14ac:dyDescent="0.25">
      <c r="A24" s="8"/>
      <c r="B24" s="71" t="s">
        <v>16</v>
      </c>
      <c r="C24" s="72" t="s">
        <v>17</v>
      </c>
      <c r="D24" s="73" t="s">
        <v>18</v>
      </c>
      <c r="J24" s="8"/>
      <c r="K24" s="8"/>
      <c r="L24" s="8"/>
      <c r="M24" s="8"/>
      <c r="N24" s="8"/>
      <c r="O24" s="8"/>
      <c r="P24" s="8"/>
      <c r="Q24" s="8"/>
      <c r="R24" s="8"/>
    </row>
    <row r="25" spans="1:18" s="17" customFormat="1" x14ac:dyDescent="0.25">
      <c r="A25" s="8"/>
      <c r="B25" s="74" t="s">
        <v>53</v>
      </c>
      <c r="C25" s="75">
        <v>12.57</v>
      </c>
      <c r="D25" s="76">
        <v>30</v>
      </c>
      <c r="J25" s="8"/>
      <c r="K25" s="8"/>
      <c r="L25" s="8"/>
      <c r="M25" s="8"/>
      <c r="N25" s="8"/>
      <c r="O25" s="8"/>
      <c r="P25" s="8"/>
      <c r="Q25" s="8"/>
      <c r="R25" s="8"/>
    </row>
    <row r="26" spans="1:18" s="17" customFormat="1" x14ac:dyDescent="0.25">
      <c r="A26" s="8"/>
      <c r="B26" s="74" t="s">
        <v>52</v>
      </c>
      <c r="C26" s="75">
        <v>67.319999999999993</v>
      </c>
      <c r="D26" s="76">
        <v>140</v>
      </c>
      <c r="J26" s="8"/>
      <c r="K26" s="8"/>
      <c r="L26" s="8"/>
      <c r="M26" s="8"/>
      <c r="N26" s="8"/>
      <c r="O26" s="8"/>
      <c r="P26" s="8"/>
      <c r="Q26" s="8"/>
      <c r="R26" s="8"/>
    </row>
    <row r="27" spans="1:18" s="17" customFormat="1" x14ac:dyDescent="0.25">
      <c r="A27" s="8"/>
      <c r="B27" s="74" t="s">
        <v>92</v>
      </c>
      <c r="C27" s="75">
        <v>60.75</v>
      </c>
      <c r="D27" s="76">
        <v>150</v>
      </c>
      <c r="J27" s="8"/>
      <c r="K27" s="8"/>
      <c r="L27" s="8"/>
      <c r="M27" s="8"/>
      <c r="N27" s="8"/>
      <c r="O27" s="8"/>
      <c r="P27" s="8"/>
      <c r="Q27" s="8"/>
      <c r="R27" s="8"/>
    </row>
    <row r="28" spans="1:18" s="17" customFormat="1" x14ac:dyDescent="0.25">
      <c r="A28" s="8"/>
      <c r="B28" s="74" t="s">
        <v>91</v>
      </c>
      <c r="C28" s="75">
        <v>17.100000000000001</v>
      </c>
      <c r="D28" s="76">
        <v>18</v>
      </c>
      <c r="J28" s="8"/>
      <c r="K28" s="8"/>
      <c r="L28" s="8"/>
      <c r="M28" s="8"/>
      <c r="N28" s="8"/>
      <c r="O28" s="8"/>
      <c r="P28" s="8"/>
      <c r="Q28" s="8"/>
      <c r="R28" s="8"/>
    </row>
    <row r="29" spans="1:18" s="17" customFormat="1" x14ac:dyDescent="0.25">
      <c r="A29" s="8"/>
      <c r="B29" s="74" t="s">
        <v>90</v>
      </c>
      <c r="C29" s="75">
        <v>2.2999999999999998</v>
      </c>
      <c r="D29" s="76">
        <v>10</v>
      </c>
      <c r="J29" s="8"/>
      <c r="K29" s="8"/>
      <c r="L29" s="8"/>
      <c r="M29" s="8"/>
      <c r="N29" s="8"/>
      <c r="O29" s="8"/>
      <c r="P29" s="8"/>
      <c r="Q29" s="8"/>
      <c r="R29" s="8"/>
    </row>
    <row r="30" spans="1:18" x14ac:dyDescent="0.25">
      <c r="B30" s="74" t="s">
        <v>88</v>
      </c>
      <c r="C30" s="75">
        <v>4.7</v>
      </c>
      <c r="D30" s="76">
        <v>20</v>
      </c>
      <c r="J30" s="17"/>
      <c r="K30" s="17"/>
    </row>
    <row r="31" spans="1:18" x14ac:dyDescent="0.25">
      <c r="B31" s="77" t="s">
        <v>15</v>
      </c>
      <c r="C31" s="39">
        <f>SUM(C25:C30)</f>
        <v>164.73999999999998</v>
      </c>
      <c r="D31" s="38">
        <f>SUM(D25:D30)</f>
        <v>368</v>
      </c>
    </row>
    <row r="32" spans="1:18" x14ac:dyDescent="0.25">
      <c r="A32" s="17"/>
      <c r="E32" s="8"/>
      <c r="F32" s="8"/>
      <c r="G32" s="8"/>
      <c r="H32" s="8"/>
      <c r="I32" s="8"/>
    </row>
    <row r="33" spans="1:9" x14ac:dyDescent="0.25">
      <c r="A33" s="17"/>
      <c r="E33" s="8"/>
      <c r="F33" s="8"/>
      <c r="G33" s="8"/>
      <c r="H33" s="8"/>
      <c r="I33" s="8"/>
    </row>
    <row r="34" spans="1:9" x14ac:dyDescent="0.25">
      <c r="A34" s="17"/>
      <c r="B34" s="40" t="s">
        <v>50</v>
      </c>
      <c r="C34" s="69"/>
      <c r="D34" s="70"/>
      <c r="E34" s="8"/>
      <c r="F34" s="8"/>
      <c r="G34" s="8"/>
      <c r="H34" s="8"/>
      <c r="I34" s="8"/>
    </row>
    <row r="35" spans="1:9" x14ac:dyDescent="0.25">
      <c r="A35" s="17"/>
      <c r="B35" s="71" t="s">
        <v>16</v>
      </c>
      <c r="C35" s="78" t="s">
        <v>17</v>
      </c>
      <c r="D35" s="73" t="s">
        <v>18</v>
      </c>
      <c r="E35" s="8"/>
      <c r="F35" s="8"/>
      <c r="G35" s="8"/>
      <c r="H35" s="8"/>
      <c r="I35" s="8"/>
    </row>
    <row r="36" spans="1:9" x14ac:dyDescent="0.25">
      <c r="A36" s="17"/>
      <c r="B36" s="74" t="s">
        <v>89</v>
      </c>
      <c r="C36" s="78">
        <v>31.2</v>
      </c>
      <c r="D36" s="76">
        <v>39</v>
      </c>
      <c r="E36" s="8"/>
      <c r="F36" s="8"/>
      <c r="G36" s="8"/>
      <c r="H36" s="8"/>
      <c r="I36" s="8"/>
    </row>
    <row r="37" spans="1:9" x14ac:dyDescent="0.25">
      <c r="A37" s="17"/>
      <c r="B37" s="77" t="s">
        <v>15</v>
      </c>
      <c r="C37" s="39">
        <f>SUM(C36:C36)</f>
        <v>31.2</v>
      </c>
      <c r="D37" s="38">
        <f>SUM(D36:D36)</f>
        <v>39</v>
      </c>
      <c r="E37" s="8"/>
      <c r="F37" s="8"/>
      <c r="G37" s="8"/>
      <c r="H37" s="8"/>
      <c r="I37" s="8"/>
    </row>
    <row r="38" spans="1:9" x14ac:dyDescent="0.25">
      <c r="A38" s="17"/>
      <c r="E38" s="8"/>
      <c r="F38" s="8"/>
      <c r="G38" s="8"/>
      <c r="H38" s="8"/>
      <c r="I38" s="8"/>
    </row>
    <row r="39" spans="1:9" x14ac:dyDescent="0.25">
      <c r="A39" s="17"/>
      <c r="E39" s="8"/>
      <c r="F39" s="8"/>
      <c r="G39" s="8"/>
      <c r="H39" s="8"/>
      <c r="I39" s="8"/>
    </row>
    <row r="40" spans="1:9" x14ac:dyDescent="0.25">
      <c r="A40" s="17"/>
      <c r="E40" s="8"/>
      <c r="F40" s="8"/>
      <c r="G40" s="8"/>
      <c r="H40" s="8"/>
      <c r="I40" s="8"/>
    </row>
    <row r="41" spans="1:9" x14ac:dyDescent="0.25">
      <c r="A41" s="17"/>
      <c r="E41" s="8"/>
      <c r="F41" s="8"/>
      <c r="G41" s="8"/>
      <c r="H41" s="8"/>
      <c r="I41" s="8"/>
    </row>
  </sheetData>
  <autoFilter ref="A3:L18"/>
  <mergeCells count="2">
    <mergeCell ref="A1:M1"/>
    <mergeCell ref="A19:E19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>
      <selection activeCell="B4" sqref="B4"/>
    </sheetView>
  </sheetViews>
  <sheetFormatPr defaultRowHeight="15" x14ac:dyDescent="0.25"/>
  <cols>
    <col min="1" max="1" width="13.5703125" style="8" customWidth="1"/>
    <col min="2" max="2" width="65.7109375" style="8" customWidth="1"/>
    <col min="3" max="3" width="18" style="2" customWidth="1"/>
    <col min="4" max="4" width="24.7109375" style="8" customWidth="1"/>
    <col min="5" max="6" width="13.28515625" style="17" customWidth="1"/>
    <col min="7" max="7" width="12.7109375" style="17" customWidth="1"/>
    <col min="8" max="8" width="10" style="17" customWidth="1"/>
    <col min="9" max="9" width="13.85546875" style="17" customWidth="1"/>
    <col min="10" max="10" width="0" style="8" hidden="1" customWidth="1"/>
    <col min="11" max="11" width="10.85546875" style="8" customWidth="1"/>
    <col min="12" max="12" width="12.28515625" style="8" customWidth="1"/>
    <col min="13" max="13" width="10.7109375" style="8" customWidth="1"/>
    <col min="14" max="14" width="13.5703125" style="8" customWidth="1"/>
    <col min="15" max="15" width="12.85546875" style="8" customWidth="1"/>
    <col min="16" max="16" width="9.140625" style="8"/>
    <col min="17" max="17" width="12.5703125" style="8" customWidth="1"/>
    <col min="18" max="18" width="11.5703125" style="8" customWidth="1"/>
    <col min="19" max="16384" width="9.140625" style="8"/>
  </cols>
  <sheetData>
    <row r="1" spans="1:13" ht="21" x14ac:dyDescent="0.25">
      <c r="A1" s="80" t="s">
        <v>93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x14ac:dyDescent="0.25">
      <c r="A2" s="1"/>
      <c r="B2" s="2"/>
      <c r="D2" s="2"/>
      <c r="E2" s="3"/>
      <c r="F2" s="3"/>
      <c r="G2" s="4"/>
      <c r="H2" s="5"/>
      <c r="I2" s="9"/>
      <c r="J2" s="10"/>
      <c r="K2" s="6"/>
      <c r="L2" s="7"/>
    </row>
    <row r="3" spans="1:13" s="11" customFormat="1" ht="47.25" x14ac:dyDescent="0.25">
      <c r="A3" s="18" t="s">
        <v>0</v>
      </c>
      <c r="B3" s="19" t="s">
        <v>1</v>
      </c>
      <c r="C3" s="19" t="s">
        <v>2</v>
      </c>
      <c r="D3" s="19" t="s">
        <v>3</v>
      </c>
      <c r="E3" s="20" t="s">
        <v>4</v>
      </c>
      <c r="F3" s="20" t="s">
        <v>5</v>
      </c>
      <c r="G3" s="21" t="s">
        <v>6</v>
      </c>
      <c r="H3" s="20" t="s">
        <v>7</v>
      </c>
      <c r="I3" s="22" t="s">
        <v>8</v>
      </c>
      <c r="J3" s="22" t="s">
        <v>9</v>
      </c>
      <c r="K3" s="23" t="s">
        <v>10</v>
      </c>
      <c r="L3" s="23" t="s">
        <v>11</v>
      </c>
      <c r="M3" s="24" t="s">
        <v>12</v>
      </c>
    </row>
    <row r="4" spans="1:13" s="11" customFormat="1" x14ac:dyDescent="0.25">
      <c r="A4" s="35">
        <v>44805</v>
      </c>
      <c r="B4" s="79" t="s">
        <v>64</v>
      </c>
      <c r="C4" s="57" t="s">
        <v>65</v>
      </c>
      <c r="D4" s="26" t="s">
        <v>14</v>
      </c>
      <c r="E4" s="48">
        <v>4.7</v>
      </c>
      <c r="F4" s="48">
        <f>E4*G4</f>
        <v>4.7</v>
      </c>
      <c r="G4" s="49">
        <v>1</v>
      </c>
      <c r="H4" s="50">
        <v>20</v>
      </c>
      <c r="I4" s="51">
        <f t="shared" ref="I4:I15" si="0">H4*G4</f>
        <v>20</v>
      </c>
      <c r="J4" s="51"/>
      <c r="K4" s="52">
        <f t="shared" ref="K4:K11" si="1">I4-F4</f>
        <v>15.3</v>
      </c>
      <c r="L4" s="53">
        <f>K4</f>
        <v>15.3</v>
      </c>
      <c r="M4" s="37" t="s">
        <v>94</v>
      </c>
    </row>
    <row r="5" spans="1:13" s="11" customFormat="1" x14ac:dyDescent="0.25">
      <c r="A5" s="35">
        <v>44805</v>
      </c>
      <c r="B5" s="56" t="s">
        <v>26</v>
      </c>
      <c r="C5" s="57" t="s">
        <v>27</v>
      </c>
      <c r="D5" s="26" t="s">
        <v>14</v>
      </c>
      <c r="E5" s="59">
        <v>3.6</v>
      </c>
      <c r="F5" s="59">
        <f t="shared" ref="F5:F15" si="2">E5*G5</f>
        <v>10.8</v>
      </c>
      <c r="G5" s="60">
        <v>3</v>
      </c>
      <c r="H5" s="61">
        <v>5</v>
      </c>
      <c r="I5" s="62">
        <f t="shared" si="0"/>
        <v>15</v>
      </c>
      <c r="J5" s="62">
        <v>4.8</v>
      </c>
      <c r="K5" s="63">
        <f t="shared" si="1"/>
        <v>4.1999999999999993</v>
      </c>
      <c r="L5" s="53">
        <f t="shared" ref="L5:L15" si="3">L4+K5</f>
        <v>19.5</v>
      </c>
      <c r="M5" s="37" t="s">
        <v>95</v>
      </c>
    </row>
    <row r="6" spans="1:13" s="11" customFormat="1" x14ac:dyDescent="0.25">
      <c r="A6" s="35">
        <v>44805</v>
      </c>
      <c r="B6" s="79" t="s">
        <v>26</v>
      </c>
      <c r="C6" s="57" t="s">
        <v>27</v>
      </c>
      <c r="D6" s="26" t="s">
        <v>14</v>
      </c>
      <c r="E6" s="48">
        <v>3.6</v>
      </c>
      <c r="F6" s="48">
        <f t="shared" si="2"/>
        <v>7.2</v>
      </c>
      <c r="G6" s="49">
        <v>2</v>
      </c>
      <c r="H6" s="50">
        <v>5</v>
      </c>
      <c r="I6" s="51">
        <f t="shared" si="0"/>
        <v>10</v>
      </c>
      <c r="J6" s="51"/>
      <c r="K6" s="52">
        <f t="shared" si="1"/>
        <v>2.8</v>
      </c>
      <c r="L6" s="53">
        <f t="shared" si="3"/>
        <v>22.3</v>
      </c>
      <c r="M6" s="37" t="s">
        <v>96</v>
      </c>
    </row>
    <row r="7" spans="1:13" s="11" customFormat="1" x14ac:dyDescent="0.25">
      <c r="A7" s="35">
        <v>44810</v>
      </c>
      <c r="B7" s="79" t="s">
        <v>37</v>
      </c>
      <c r="C7" s="57" t="s">
        <v>38</v>
      </c>
      <c r="D7" s="26" t="s">
        <v>14</v>
      </c>
      <c r="E7" s="48">
        <v>4.05</v>
      </c>
      <c r="F7" s="48">
        <f t="shared" si="2"/>
        <v>20.25</v>
      </c>
      <c r="G7" s="49">
        <v>5</v>
      </c>
      <c r="H7" s="50">
        <v>10</v>
      </c>
      <c r="I7" s="51">
        <f t="shared" si="0"/>
        <v>50</v>
      </c>
      <c r="J7" s="51"/>
      <c r="K7" s="52">
        <f t="shared" si="1"/>
        <v>29.75</v>
      </c>
      <c r="L7" s="53">
        <f t="shared" si="3"/>
        <v>52.05</v>
      </c>
      <c r="M7" s="37" t="s">
        <v>97</v>
      </c>
    </row>
    <row r="8" spans="1:13" s="11" customFormat="1" x14ac:dyDescent="0.25">
      <c r="A8" s="35">
        <v>44810</v>
      </c>
      <c r="B8" s="79" t="s">
        <v>37</v>
      </c>
      <c r="C8" s="57" t="s">
        <v>38</v>
      </c>
      <c r="D8" s="26" t="s">
        <v>14</v>
      </c>
      <c r="E8" s="48">
        <v>4.05</v>
      </c>
      <c r="F8" s="48">
        <f t="shared" si="2"/>
        <v>20.25</v>
      </c>
      <c r="G8" s="49">
        <v>5</v>
      </c>
      <c r="H8" s="50">
        <v>10</v>
      </c>
      <c r="I8" s="51">
        <f t="shared" si="0"/>
        <v>50</v>
      </c>
      <c r="J8" s="51"/>
      <c r="K8" s="52">
        <f t="shared" si="1"/>
        <v>29.75</v>
      </c>
      <c r="L8" s="53">
        <f t="shared" si="3"/>
        <v>81.8</v>
      </c>
      <c r="M8" s="37" t="s">
        <v>98</v>
      </c>
    </row>
    <row r="9" spans="1:13" s="11" customFormat="1" x14ac:dyDescent="0.25">
      <c r="A9" s="35">
        <v>44811</v>
      </c>
      <c r="B9" s="79" t="s">
        <v>85</v>
      </c>
      <c r="C9" s="57" t="s">
        <v>78</v>
      </c>
      <c r="D9" s="26" t="s">
        <v>14</v>
      </c>
      <c r="E9" s="64">
        <v>0.95</v>
      </c>
      <c r="F9" s="64">
        <f t="shared" si="2"/>
        <v>1.9</v>
      </c>
      <c r="G9" s="58">
        <v>2</v>
      </c>
      <c r="H9" s="65">
        <v>1</v>
      </c>
      <c r="I9" s="66">
        <f t="shared" si="0"/>
        <v>2</v>
      </c>
      <c r="J9" s="66"/>
      <c r="K9" s="67">
        <f t="shared" si="1"/>
        <v>0.10000000000000009</v>
      </c>
      <c r="L9" s="53">
        <f t="shared" si="3"/>
        <v>81.899999999999991</v>
      </c>
      <c r="M9" s="37" t="s">
        <v>99</v>
      </c>
    </row>
    <row r="10" spans="1:13" s="11" customFormat="1" x14ac:dyDescent="0.25">
      <c r="A10" s="35">
        <v>44811</v>
      </c>
      <c r="B10" s="79" t="s">
        <v>34</v>
      </c>
      <c r="C10" s="57" t="s">
        <v>13</v>
      </c>
      <c r="D10" s="26" t="s">
        <v>14</v>
      </c>
      <c r="E10" s="64">
        <v>16.829999999999998</v>
      </c>
      <c r="F10" s="64">
        <f t="shared" si="2"/>
        <v>67.319999999999993</v>
      </c>
      <c r="G10" s="58">
        <v>4</v>
      </c>
      <c r="H10" s="65">
        <v>35</v>
      </c>
      <c r="I10" s="66">
        <f t="shared" si="0"/>
        <v>140</v>
      </c>
      <c r="J10" s="66"/>
      <c r="K10" s="67">
        <f t="shared" si="1"/>
        <v>72.680000000000007</v>
      </c>
      <c r="L10" s="53">
        <f t="shared" si="3"/>
        <v>154.57999999999998</v>
      </c>
      <c r="M10" s="37" t="s">
        <v>100</v>
      </c>
    </row>
    <row r="11" spans="1:13" s="11" customFormat="1" x14ac:dyDescent="0.25">
      <c r="A11" s="35">
        <v>44811</v>
      </c>
      <c r="B11" s="79" t="s">
        <v>34</v>
      </c>
      <c r="C11" s="57" t="s">
        <v>13</v>
      </c>
      <c r="D11" s="26" t="s">
        <v>14</v>
      </c>
      <c r="E11" s="64">
        <v>16.829999999999998</v>
      </c>
      <c r="F11" s="64">
        <f t="shared" si="2"/>
        <v>33.659999999999997</v>
      </c>
      <c r="G11" s="58">
        <v>2</v>
      </c>
      <c r="H11" s="65">
        <v>35</v>
      </c>
      <c r="I11" s="66">
        <f t="shared" si="0"/>
        <v>70</v>
      </c>
      <c r="J11" s="66"/>
      <c r="K11" s="67">
        <f t="shared" si="1"/>
        <v>36.340000000000003</v>
      </c>
      <c r="L11" s="53">
        <f t="shared" si="3"/>
        <v>190.92</v>
      </c>
      <c r="M11" s="37" t="s">
        <v>101</v>
      </c>
    </row>
    <row r="12" spans="1:13" s="11" customFormat="1" x14ac:dyDescent="0.25">
      <c r="A12" s="35">
        <v>44817</v>
      </c>
      <c r="B12" s="79" t="s">
        <v>102</v>
      </c>
      <c r="C12" s="57" t="s">
        <v>13</v>
      </c>
      <c r="D12" s="26" t="s">
        <v>14</v>
      </c>
      <c r="E12" s="64">
        <v>4.1900000000000004</v>
      </c>
      <c r="F12" s="64">
        <f t="shared" si="2"/>
        <v>4.1900000000000004</v>
      </c>
      <c r="G12" s="58">
        <v>1</v>
      </c>
      <c r="H12" s="65">
        <v>10</v>
      </c>
      <c r="I12" s="66">
        <f t="shared" si="0"/>
        <v>10</v>
      </c>
      <c r="J12" s="66"/>
      <c r="K12" s="67">
        <f>I12-F12</f>
        <v>5.81</v>
      </c>
      <c r="L12" s="53">
        <f t="shared" si="3"/>
        <v>196.73</v>
      </c>
      <c r="M12" s="37" t="s">
        <v>103</v>
      </c>
    </row>
    <row r="13" spans="1:13" s="11" customFormat="1" x14ac:dyDescent="0.25">
      <c r="A13" s="35">
        <v>44823</v>
      </c>
      <c r="B13" s="79" t="s">
        <v>37</v>
      </c>
      <c r="C13" s="57" t="s">
        <v>38</v>
      </c>
      <c r="D13" s="26" t="s">
        <v>14</v>
      </c>
      <c r="E13" s="64">
        <v>4.05</v>
      </c>
      <c r="F13" s="64">
        <f t="shared" si="2"/>
        <v>12.149999999999999</v>
      </c>
      <c r="G13" s="58">
        <v>3</v>
      </c>
      <c r="H13" s="65">
        <v>10</v>
      </c>
      <c r="I13" s="66">
        <f t="shared" si="0"/>
        <v>30</v>
      </c>
      <c r="J13" s="66"/>
      <c r="K13" s="67">
        <f>I13-F13</f>
        <v>17.850000000000001</v>
      </c>
      <c r="L13" s="53">
        <f t="shared" si="3"/>
        <v>214.57999999999998</v>
      </c>
      <c r="M13" s="37" t="s">
        <v>104</v>
      </c>
    </row>
    <row r="14" spans="1:13" s="11" customFormat="1" x14ac:dyDescent="0.25">
      <c r="A14" s="35">
        <v>44824</v>
      </c>
      <c r="B14" s="79" t="s">
        <v>37</v>
      </c>
      <c r="C14" s="57" t="s">
        <v>38</v>
      </c>
      <c r="D14" s="26" t="s">
        <v>14</v>
      </c>
      <c r="E14" s="64">
        <v>4.05</v>
      </c>
      <c r="F14" s="64">
        <f t="shared" si="2"/>
        <v>8.1</v>
      </c>
      <c r="G14" s="58">
        <v>2</v>
      </c>
      <c r="H14" s="65">
        <v>10</v>
      </c>
      <c r="I14" s="66">
        <f t="shared" si="0"/>
        <v>20</v>
      </c>
      <c r="J14" s="66"/>
      <c r="K14" s="67">
        <f>I14-F14</f>
        <v>11.9</v>
      </c>
      <c r="L14" s="53">
        <f t="shared" si="3"/>
        <v>226.48</v>
      </c>
      <c r="M14" s="37" t="s">
        <v>105</v>
      </c>
    </row>
    <row r="15" spans="1:13" s="11" customFormat="1" x14ac:dyDescent="0.25">
      <c r="A15" s="35">
        <v>44832</v>
      </c>
      <c r="B15" s="79" t="s">
        <v>37</v>
      </c>
      <c r="C15" s="57" t="s">
        <v>38</v>
      </c>
      <c r="D15" s="26" t="s">
        <v>14</v>
      </c>
      <c r="E15" s="64">
        <v>4.05</v>
      </c>
      <c r="F15" s="64">
        <f t="shared" si="2"/>
        <v>20.25</v>
      </c>
      <c r="G15" s="58">
        <v>5</v>
      </c>
      <c r="H15" s="65">
        <v>10</v>
      </c>
      <c r="I15" s="66">
        <f t="shared" si="0"/>
        <v>50</v>
      </c>
      <c r="J15" s="66"/>
      <c r="K15" s="67">
        <f>I15-F15</f>
        <v>29.75</v>
      </c>
      <c r="L15" s="53">
        <f t="shared" si="3"/>
        <v>256.23</v>
      </c>
      <c r="M15" s="37" t="s">
        <v>106</v>
      </c>
    </row>
    <row r="16" spans="1:13" ht="15.75" x14ac:dyDescent="0.25">
      <c r="A16" s="82" t="s">
        <v>15</v>
      </c>
      <c r="B16" s="83"/>
      <c r="C16" s="83"/>
      <c r="D16" s="83"/>
      <c r="E16" s="84"/>
      <c r="F16" s="31">
        <f>SUM(F4:F15)</f>
        <v>210.77</v>
      </c>
      <c r="G16" s="55">
        <f>SUM(G4:G15)</f>
        <v>35</v>
      </c>
      <c r="H16" s="32"/>
      <c r="I16" s="31">
        <f>SUM(I4:I15)</f>
        <v>467</v>
      </c>
      <c r="J16" s="33" t="e">
        <f>SUBTOTAL(9,#REF!)</f>
        <v>#REF!</v>
      </c>
      <c r="K16" s="33">
        <f>SUM(K4:K15)</f>
        <v>256.23</v>
      </c>
      <c r="L16" s="34"/>
      <c r="M16" s="43"/>
    </row>
    <row r="17" spans="1:18" s="41" customFormat="1" ht="18" customHeight="1" x14ac:dyDescent="0.25">
      <c r="A17" s="2"/>
      <c r="B17" s="2"/>
      <c r="C17" s="2"/>
      <c r="D17" s="13"/>
      <c r="E17" s="3"/>
      <c r="F17" s="3"/>
      <c r="G17" s="4"/>
      <c r="H17" s="5"/>
      <c r="I17" s="9"/>
      <c r="J17" s="10"/>
      <c r="K17" s="6"/>
      <c r="L17" s="7"/>
      <c r="M17" s="8"/>
    </row>
    <row r="18" spans="1:18" x14ac:dyDescent="0.25">
      <c r="A18" s="2"/>
      <c r="B18" s="2"/>
      <c r="D18" s="13"/>
      <c r="E18" s="3"/>
      <c r="F18" s="3"/>
      <c r="G18" s="4"/>
      <c r="H18" s="5"/>
      <c r="I18" s="9"/>
      <c r="J18" s="10"/>
      <c r="K18" s="6"/>
      <c r="L18" s="7"/>
    </row>
    <row r="19" spans="1:18" s="17" customFormat="1" x14ac:dyDescent="0.25">
      <c r="A19" s="41"/>
      <c r="B19" s="8"/>
      <c r="C19" s="15"/>
      <c r="D19" s="8"/>
      <c r="E19" s="16"/>
      <c r="F19" s="16"/>
      <c r="G19" s="16"/>
      <c r="H19" s="16"/>
      <c r="I19" s="16"/>
      <c r="J19" s="41"/>
      <c r="K19" s="41"/>
      <c r="L19" s="41"/>
      <c r="M19" s="41"/>
      <c r="N19" s="8"/>
      <c r="O19" s="8"/>
      <c r="P19" s="8"/>
      <c r="Q19" s="8"/>
      <c r="R19" s="8"/>
    </row>
    <row r="20" spans="1:18" s="17" customFormat="1" x14ac:dyDescent="0.25">
      <c r="A20" s="8"/>
      <c r="B20" s="40" t="s">
        <v>14</v>
      </c>
      <c r="C20" s="69"/>
      <c r="D20" s="70"/>
      <c r="J20" s="8"/>
      <c r="K20" s="8"/>
      <c r="L20" s="8"/>
      <c r="M20" s="8"/>
      <c r="N20" s="8"/>
      <c r="O20" s="8"/>
      <c r="P20" s="8"/>
      <c r="Q20" s="8"/>
      <c r="R20" s="8"/>
    </row>
    <row r="21" spans="1:18" s="17" customFormat="1" x14ac:dyDescent="0.25">
      <c r="A21" s="8"/>
      <c r="B21" s="71" t="s">
        <v>16</v>
      </c>
      <c r="C21" s="72" t="s">
        <v>17</v>
      </c>
      <c r="D21" s="73" t="s">
        <v>18</v>
      </c>
      <c r="J21" s="8"/>
      <c r="K21" s="8"/>
      <c r="L21" s="8"/>
      <c r="M21" s="8"/>
      <c r="N21" s="8"/>
      <c r="O21" s="8"/>
      <c r="P21" s="8"/>
      <c r="Q21" s="8"/>
      <c r="R21" s="8"/>
    </row>
    <row r="22" spans="1:18" s="17" customFormat="1" x14ac:dyDescent="0.25">
      <c r="A22" s="8"/>
      <c r="B22" s="74" t="s">
        <v>25</v>
      </c>
      <c r="C22" s="75">
        <v>4.1900000000000004</v>
      </c>
      <c r="D22" s="76">
        <v>10</v>
      </c>
      <c r="J22" s="8"/>
      <c r="K22" s="8"/>
      <c r="L22" s="8"/>
      <c r="M22" s="8"/>
      <c r="N22" s="8"/>
      <c r="O22" s="8"/>
      <c r="P22" s="8"/>
      <c r="Q22" s="8"/>
      <c r="R22" s="8"/>
    </row>
    <row r="23" spans="1:18" s="17" customFormat="1" x14ac:dyDescent="0.25">
      <c r="A23" s="8"/>
      <c r="B23" s="74" t="s">
        <v>107</v>
      </c>
      <c r="C23" s="75">
        <v>100.98</v>
      </c>
      <c r="D23" s="76">
        <v>210</v>
      </c>
      <c r="J23" s="8"/>
      <c r="K23" s="8"/>
      <c r="L23" s="8"/>
      <c r="M23" s="8"/>
      <c r="N23" s="8"/>
      <c r="O23" s="8"/>
      <c r="P23" s="8"/>
      <c r="Q23" s="8"/>
      <c r="R23" s="8"/>
    </row>
    <row r="24" spans="1:18" s="17" customFormat="1" x14ac:dyDescent="0.25">
      <c r="A24" s="8"/>
      <c r="B24" s="74" t="s">
        <v>108</v>
      </c>
      <c r="C24" s="75">
        <v>81</v>
      </c>
      <c r="D24" s="76">
        <v>200</v>
      </c>
      <c r="J24" s="8"/>
      <c r="K24" s="8"/>
      <c r="L24" s="8"/>
      <c r="M24" s="8"/>
      <c r="N24" s="8"/>
      <c r="O24" s="8"/>
      <c r="P24" s="8"/>
      <c r="Q24" s="8"/>
      <c r="R24" s="8"/>
    </row>
    <row r="25" spans="1:18" s="17" customFormat="1" x14ac:dyDescent="0.25">
      <c r="A25" s="8"/>
      <c r="B25" s="74" t="s">
        <v>109</v>
      </c>
      <c r="C25" s="75">
        <v>1.9</v>
      </c>
      <c r="D25" s="76">
        <v>2</v>
      </c>
      <c r="J25" s="8"/>
      <c r="K25" s="8"/>
      <c r="L25" s="8"/>
      <c r="M25" s="8"/>
      <c r="N25" s="8"/>
      <c r="O25" s="8"/>
      <c r="P25" s="8"/>
      <c r="Q25" s="8"/>
      <c r="R25" s="8"/>
    </row>
    <row r="26" spans="1:18" s="17" customFormat="1" x14ac:dyDescent="0.25">
      <c r="A26" s="8"/>
      <c r="B26" s="74" t="s">
        <v>110</v>
      </c>
      <c r="C26" s="75">
        <v>18</v>
      </c>
      <c r="D26" s="76">
        <v>25</v>
      </c>
      <c r="J26" s="8"/>
      <c r="K26" s="8"/>
      <c r="L26" s="8"/>
      <c r="M26" s="8"/>
      <c r="N26" s="8"/>
      <c r="O26" s="8"/>
      <c r="P26" s="8"/>
      <c r="Q26" s="8"/>
      <c r="R26" s="8"/>
    </row>
    <row r="27" spans="1:18" x14ac:dyDescent="0.25">
      <c r="B27" s="74" t="s">
        <v>88</v>
      </c>
      <c r="C27" s="75">
        <v>4.7</v>
      </c>
      <c r="D27" s="76">
        <v>20</v>
      </c>
      <c r="J27" s="17"/>
      <c r="K27" s="17"/>
    </row>
    <row r="28" spans="1:18" x14ac:dyDescent="0.25">
      <c r="B28" s="77" t="s">
        <v>15</v>
      </c>
      <c r="C28" s="39">
        <f>SUM(C22:C27)</f>
        <v>210.77</v>
      </c>
      <c r="D28" s="38">
        <f>SUM(D22:D27)</f>
        <v>467</v>
      </c>
    </row>
    <row r="29" spans="1:18" x14ac:dyDescent="0.25">
      <c r="A29" s="17"/>
      <c r="E29" s="8"/>
      <c r="F29" s="8"/>
      <c r="G29" s="8"/>
      <c r="H29" s="8"/>
      <c r="I29" s="8"/>
    </row>
    <row r="30" spans="1:18" x14ac:dyDescent="0.25">
      <c r="A30" s="17"/>
      <c r="E30" s="8"/>
      <c r="F30" s="8"/>
      <c r="G30" s="8"/>
      <c r="H30" s="8"/>
      <c r="I30" s="8"/>
    </row>
    <row r="31" spans="1:18" x14ac:dyDescent="0.25">
      <c r="A31" s="17"/>
      <c r="E31" s="8"/>
      <c r="F31" s="8"/>
      <c r="G31" s="8"/>
      <c r="H31" s="8"/>
      <c r="I31" s="8"/>
    </row>
    <row r="32" spans="1:18" x14ac:dyDescent="0.25">
      <c r="A32" s="17"/>
      <c r="E32" s="8"/>
      <c r="F32" s="8"/>
      <c r="G32" s="8"/>
      <c r="H32" s="8"/>
      <c r="I32" s="8"/>
    </row>
    <row r="33" spans="1:9" x14ac:dyDescent="0.25">
      <c r="A33" s="17"/>
      <c r="E33" s="8"/>
      <c r="F33" s="8"/>
      <c r="G33" s="8"/>
      <c r="H33" s="8"/>
      <c r="I33" s="8"/>
    </row>
    <row r="34" spans="1:9" x14ac:dyDescent="0.25">
      <c r="A34" s="17"/>
      <c r="E34" s="8"/>
      <c r="F34" s="8"/>
      <c r="G34" s="8"/>
      <c r="H34" s="8"/>
      <c r="I34" s="8"/>
    </row>
    <row r="35" spans="1:9" x14ac:dyDescent="0.25">
      <c r="A35" s="17"/>
      <c r="E35" s="8"/>
      <c r="F35" s="8"/>
      <c r="G35" s="8"/>
      <c r="H35" s="8"/>
      <c r="I35" s="8"/>
    </row>
    <row r="36" spans="1:9" x14ac:dyDescent="0.25">
      <c r="A36" s="17"/>
      <c r="E36" s="8"/>
      <c r="F36" s="8"/>
      <c r="G36" s="8"/>
      <c r="H36" s="8"/>
      <c r="I36" s="8"/>
    </row>
    <row r="37" spans="1:9" x14ac:dyDescent="0.25">
      <c r="A37" s="17"/>
      <c r="E37" s="8"/>
      <c r="F37" s="8"/>
      <c r="G37" s="8"/>
      <c r="H37" s="8"/>
      <c r="I37" s="8"/>
    </row>
    <row r="38" spans="1:9" x14ac:dyDescent="0.25">
      <c r="A38" s="17"/>
      <c r="E38" s="8"/>
      <c r="F38" s="8"/>
      <c r="G38" s="8"/>
      <c r="H38" s="8"/>
      <c r="I38" s="8"/>
    </row>
  </sheetData>
  <autoFilter ref="A3:L15"/>
  <mergeCells count="2">
    <mergeCell ref="A1:M1"/>
    <mergeCell ref="A16:E16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workbookViewId="0">
      <selection activeCell="H22" sqref="H22"/>
    </sheetView>
  </sheetViews>
  <sheetFormatPr defaultRowHeight="15" x14ac:dyDescent="0.25"/>
  <cols>
    <col min="1" max="1" width="13.5703125" style="8" customWidth="1"/>
    <col min="2" max="2" width="65.7109375" style="8" customWidth="1"/>
    <col min="3" max="3" width="18" style="2" customWidth="1"/>
    <col min="4" max="4" width="24.7109375" style="8" customWidth="1"/>
    <col min="5" max="6" width="13.28515625" style="17" customWidth="1"/>
    <col min="7" max="7" width="12.7109375" style="17" customWidth="1"/>
    <col min="8" max="8" width="10" style="17" customWidth="1"/>
    <col min="9" max="9" width="13.85546875" style="17" customWidth="1"/>
    <col min="10" max="10" width="0" style="8" hidden="1" customWidth="1"/>
    <col min="11" max="11" width="10.85546875" style="8" customWidth="1"/>
    <col min="12" max="12" width="12.28515625" style="8" customWidth="1"/>
    <col min="13" max="13" width="10.7109375" style="8" customWidth="1"/>
    <col min="14" max="14" width="13.5703125" style="8" customWidth="1"/>
    <col min="15" max="15" width="12.85546875" style="8" customWidth="1"/>
    <col min="16" max="16" width="9.140625" style="8"/>
    <col min="17" max="17" width="12.5703125" style="8" customWidth="1"/>
    <col min="18" max="18" width="11.5703125" style="8" customWidth="1"/>
    <col min="19" max="16384" width="9.140625" style="8"/>
  </cols>
  <sheetData>
    <row r="1" spans="1:13" ht="21" x14ac:dyDescent="0.25">
      <c r="A1" s="80" t="s">
        <v>116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x14ac:dyDescent="0.25">
      <c r="A2" s="1"/>
      <c r="B2" s="2"/>
      <c r="D2" s="2"/>
      <c r="E2" s="3"/>
      <c r="F2" s="3"/>
      <c r="G2" s="4"/>
      <c r="H2" s="5"/>
      <c r="I2" s="9"/>
      <c r="J2" s="10"/>
      <c r="K2" s="6"/>
      <c r="L2" s="7"/>
    </row>
    <row r="3" spans="1:13" s="11" customFormat="1" ht="47.25" x14ac:dyDescent="0.25">
      <c r="A3" s="18" t="s">
        <v>0</v>
      </c>
      <c r="B3" s="19" t="s">
        <v>1</v>
      </c>
      <c r="C3" s="19" t="s">
        <v>2</v>
      </c>
      <c r="D3" s="19" t="s">
        <v>3</v>
      </c>
      <c r="E3" s="20" t="s">
        <v>4</v>
      </c>
      <c r="F3" s="20" t="s">
        <v>5</v>
      </c>
      <c r="G3" s="21" t="s">
        <v>6</v>
      </c>
      <c r="H3" s="20" t="s">
        <v>7</v>
      </c>
      <c r="I3" s="22" t="s">
        <v>8</v>
      </c>
      <c r="J3" s="22" t="s">
        <v>9</v>
      </c>
      <c r="K3" s="23" t="s">
        <v>10</v>
      </c>
      <c r="L3" s="23" t="s">
        <v>11</v>
      </c>
      <c r="M3" s="24" t="s">
        <v>12</v>
      </c>
    </row>
    <row r="4" spans="1:13" s="11" customFormat="1" x14ac:dyDescent="0.25">
      <c r="A4" s="35">
        <v>44839</v>
      </c>
      <c r="B4" s="79" t="s">
        <v>117</v>
      </c>
      <c r="C4" s="57" t="s">
        <v>19</v>
      </c>
      <c r="D4" s="26" t="s">
        <v>41</v>
      </c>
      <c r="E4" s="48">
        <v>16</v>
      </c>
      <c r="F4" s="48">
        <f>E4*G4</f>
        <v>16</v>
      </c>
      <c r="G4" s="49">
        <v>1</v>
      </c>
      <c r="H4" s="50">
        <v>20</v>
      </c>
      <c r="I4" s="51">
        <f t="shared" ref="I4:I16" si="0">H4*G4</f>
        <v>20</v>
      </c>
      <c r="J4" s="51"/>
      <c r="K4" s="52">
        <f t="shared" ref="K4:K11" si="1">I4-F4</f>
        <v>4</v>
      </c>
      <c r="L4" s="53">
        <f>K4</f>
        <v>4</v>
      </c>
      <c r="M4" s="37" t="s">
        <v>118</v>
      </c>
    </row>
    <row r="5" spans="1:13" s="11" customFormat="1" x14ac:dyDescent="0.25">
      <c r="A5" s="35">
        <v>44841</v>
      </c>
      <c r="B5" s="79" t="s">
        <v>55</v>
      </c>
      <c r="C5" s="57" t="s">
        <v>56</v>
      </c>
      <c r="D5" s="26" t="s">
        <v>14</v>
      </c>
      <c r="E5" s="59">
        <v>1.1499999999999999</v>
      </c>
      <c r="F5" s="59">
        <f t="shared" ref="F5:F16" si="2">E5*G5</f>
        <v>1.1499999999999999</v>
      </c>
      <c r="G5" s="60">
        <v>1</v>
      </c>
      <c r="H5" s="61">
        <v>5</v>
      </c>
      <c r="I5" s="62">
        <f t="shared" si="0"/>
        <v>5</v>
      </c>
      <c r="J5" s="62">
        <v>4.8</v>
      </c>
      <c r="K5" s="63">
        <f t="shared" si="1"/>
        <v>3.85</v>
      </c>
      <c r="L5" s="53">
        <f t="shared" ref="L5:L13" si="3">L4+K5</f>
        <v>7.85</v>
      </c>
      <c r="M5" s="37" t="s">
        <v>119</v>
      </c>
    </row>
    <row r="6" spans="1:13" s="11" customFormat="1" x14ac:dyDescent="0.25">
      <c r="A6" s="35">
        <v>44842</v>
      </c>
      <c r="B6" s="79" t="s">
        <v>34</v>
      </c>
      <c r="C6" s="57" t="s">
        <v>13</v>
      </c>
      <c r="D6" s="26" t="s">
        <v>14</v>
      </c>
      <c r="E6" s="48">
        <v>16.829999999999998</v>
      </c>
      <c r="F6" s="48">
        <f t="shared" si="2"/>
        <v>33.659999999999997</v>
      </c>
      <c r="G6" s="49">
        <v>2</v>
      </c>
      <c r="H6" s="50">
        <v>35</v>
      </c>
      <c r="I6" s="51">
        <f t="shared" si="0"/>
        <v>70</v>
      </c>
      <c r="J6" s="51"/>
      <c r="K6" s="52">
        <f t="shared" si="1"/>
        <v>36.340000000000003</v>
      </c>
      <c r="L6" s="53">
        <f t="shared" si="3"/>
        <v>44.190000000000005</v>
      </c>
      <c r="M6" s="37" t="s">
        <v>120</v>
      </c>
    </row>
    <row r="7" spans="1:13" s="11" customFormat="1" x14ac:dyDescent="0.25">
      <c r="A7" s="35">
        <v>44842</v>
      </c>
      <c r="B7" s="79" t="s">
        <v>37</v>
      </c>
      <c r="C7" s="57" t="s">
        <v>38</v>
      </c>
      <c r="D7" s="26" t="s">
        <v>14</v>
      </c>
      <c r="E7" s="48">
        <v>4.05</v>
      </c>
      <c r="F7" s="48">
        <f t="shared" si="2"/>
        <v>16.2</v>
      </c>
      <c r="G7" s="49">
        <v>4</v>
      </c>
      <c r="H7" s="50">
        <v>10</v>
      </c>
      <c r="I7" s="51">
        <f t="shared" si="0"/>
        <v>40</v>
      </c>
      <c r="J7" s="51"/>
      <c r="K7" s="52">
        <f t="shared" si="1"/>
        <v>23.8</v>
      </c>
      <c r="L7" s="53">
        <f t="shared" si="3"/>
        <v>67.990000000000009</v>
      </c>
      <c r="M7" s="37" t="s">
        <v>120</v>
      </c>
    </row>
    <row r="8" spans="1:13" s="11" customFormat="1" x14ac:dyDescent="0.25">
      <c r="A8" s="35">
        <v>44842</v>
      </c>
      <c r="B8" s="79" t="s">
        <v>34</v>
      </c>
      <c r="C8" s="57" t="s">
        <v>13</v>
      </c>
      <c r="D8" s="26" t="s">
        <v>14</v>
      </c>
      <c r="E8" s="48">
        <v>16.829999999999998</v>
      </c>
      <c r="F8" s="48">
        <f t="shared" si="2"/>
        <v>33.659999999999997</v>
      </c>
      <c r="G8" s="49">
        <v>2</v>
      </c>
      <c r="H8" s="50">
        <v>35</v>
      </c>
      <c r="I8" s="51">
        <f t="shared" si="0"/>
        <v>70</v>
      </c>
      <c r="J8" s="51"/>
      <c r="K8" s="52">
        <f t="shared" si="1"/>
        <v>36.340000000000003</v>
      </c>
      <c r="L8" s="53">
        <f t="shared" si="3"/>
        <v>104.33000000000001</v>
      </c>
      <c r="M8" s="37" t="s">
        <v>121</v>
      </c>
    </row>
    <row r="9" spans="1:13" s="11" customFormat="1" x14ac:dyDescent="0.25">
      <c r="A9" s="35">
        <v>44842</v>
      </c>
      <c r="B9" s="79" t="s">
        <v>37</v>
      </c>
      <c r="C9" s="57" t="s">
        <v>38</v>
      </c>
      <c r="D9" s="26" t="s">
        <v>14</v>
      </c>
      <c r="E9" s="64">
        <v>4.05</v>
      </c>
      <c r="F9" s="64">
        <f t="shared" si="2"/>
        <v>12.149999999999999</v>
      </c>
      <c r="G9" s="58">
        <v>3</v>
      </c>
      <c r="H9" s="65">
        <v>10</v>
      </c>
      <c r="I9" s="66">
        <f t="shared" si="0"/>
        <v>30</v>
      </c>
      <c r="J9" s="66"/>
      <c r="K9" s="67">
        <f t="shared" si="1"/>
        <v>17.850000000000001</v>
      </c>
      <c r="L9" s="53">
        <f t="shared" si="3"/>
        <v>122.18</v>
      </c>
      <c r="M9" s="37" t="s">
        <v>121</v>
      </c>
    </row>
    <row r="10" spans="1:13" s="11" customFormat="1" x14ac:dyDescent="0.25">
      <c r="A10" s="35">
        <v>44846</v>
      </c>
      <c r="B10" s="79" t="s">
        <v>60</v>
      </c>
      <c r="C10" s="57" t="s">
        <v>13</v>
      </c>
      <c r="D10" s="26" t="s">
        <v>14</v>
      </c>
      <c r="E10" s="64">
        <v>4.1900000000000004</v>
      </c>
      <c r="F10" s="64">
        <f t="shared" si="2"/>
        <v>4.1900000000000004</v>
      </c>
      <c r="G10" s="58">
        <v>1</v>
      </c>
      <c r="H10" s="65">
        <v>10</v>
      </c>
      <c r="I10" s="66">
        <f t="shared" si="0"/>
        <v>10</v>
      </c>
      <c r="J10" s="66"/>
      <c r="K10" s="67">
        <f t="shared" si="1"/>
        <v>5.81</v>
      </c>
      <c r="L10" s="53">
        <f t="shared" si="3"/>
        <v>127.99000000000001</v>
      </c>
      <c r="M10" s="37" t="s">
        <v>122</v>
      </c>
    </row>
    <row r="11" spans="1:13" s="11" customFormat="1" x14ac:dyDescent="0.25">
      <c r="A11" s="35">
        <v>44852</v>
      </c>
      <c r="B11" s="58" t="s">
        <v>123</v>
      </c>
      <c r="C11" s="57" t="s">
        <v>19</v>
      </c>
      <c r="D11" s="26" t="s">
        <v>124</v>
      </c>
      <c r="E11" s="64">
        <v>3.5</v>
      </c>
      <c r="F11" s="64">
        <f t="shared" si="2"/>
        <v>7</v>
      </c>
      <c r="G11" s="58">
        <v>2</v>
      </c>
      <c r="H11" s="65">
        <v>5</v>
      </c>
      <c r="I11" s="66">
        <f t="shared" si="0"/>
        <v>10</v>
      </c>
      <c r="J11" s="66"/>
      <c r="K11" s="67">
        <f t="shared" si="1"/>
        <v>3</v>
      </c>
      <c r="L11" s="53">
        <f t="shared" si="3"/>
        <v>130.99</v>
      </c>
      <c r="M11" s="37" t="s">
        <v>125</v>
      </c>
    </row>
    <row r="12" spans="1:13" s="11" customFormat="1" x14ac:dyDescent="0.25">
      <c r="A12" s="35">
        <v>44856</v>
      </c>
      <c r="B12" s="56" t="s">
        <v>127</v>
      </c>
      <c r="C12" s="57" t="s">
        <v>19</v>
      </c>
      <c r="D12" s="26" t="s">
        <v>20</v>
      </c>
      <c r="E12" s="64">
        <v>11.9</v>
      </c>
      <c r="F12" s="64">
        <f t="shared" si="2"/>
        <v>11.9</v>
      </c>
      <c r="G12" s="58">
        <v>1</v>
      </c>
      <c r="H12" s="65">
        <v>17</v>
      </c>
      <c r="I12" s="66">
        <f t="shared" si="0"/>
        <v>17</v>
      </c>
      <c r="J12" s="66"/>
      <c r="K12" s="67">
        <f>I12-F12</f>
        <v>5.0999999999999996</v>
      </c>
      <c r="L12" s="53">
        <f t="shared" si="3"/>
        <v>136.09</v>
      </c>
      <c r="M12" s="37" t="s">
        <v>126</v>
      </c>
    </row>
    <row r="13" spans="1:13" s="11" customFormat="1" x14ac:dyDescent="0.25">
      <c r="A13" s="35">
        <v>44862</v>
      </c>
      <c r="B13" s="79" t="s">
        <v>37</v>
      </c>
      <c r="C13" s="57" t="s">
        <v>38</v>
      </c>
      <c r="D13" s="26" t="s">
        <v>14</v>
      </c>
      <c r="E13" s="64">
        <v>4.05</v>
      </c>
      <c r="F13" s="64">
        <f t="shared" si="2"/>
        <v>8.1</v>
      </c>
      <c r="G13" s="58">
        <v>2</v>
      </c>
      <c r="H13" s="65">
        <v>10</v>
      </c>
      <c r="I13" s="66">
        <f t="shared" si="0"/>
        <v>20</v>
      </c>
      <c r="J13" s="66"/>
      <c r="K13" s="67">
        <f>I13-F13</f>
        <v>11.9</v>
      </c>
      <c r="L13" s="53">
        <f t="shared" si="3"/>
        <v>147.99</v>
      </c>
      <c r="M13" s="37" t="s">
        <v>128</v>
      </c>
    </row>
    <row r="14" spans="1:13" s="11" customFormat="1" x14ac:dyDescent="0.25">
      <c r="A14" s="35">
        <v>44862</v>
      </c>
      <c r="B14" s="79" t="s">
        <v>36</v>
      </c>
      <c r="C14" s="57" t="s">
        <v>13</v>
      </c>
      <c r="D14" s="26" t="s">
        <v>14</v>
      </c>
      <c r="E14" s="64">
        <v>4.1900000000000004</v>
      </c>
      <c r="F14" s="64">
        <f>E14*G14</f>
        <v>4.1900000000000004</v>
      </c>
      <c r="G14" s="58">
        <v>1</v>
      </c>
      <c r="H14" s="65">
        <v>10</v>
      </c>
      <c r="I14" s="66">
        <f>H14*G14</f>
        <v>10</v>
      </c>
      <c r="J14" s="66"/>
      <c r="K14" s="67">
        <f>I14-F14</f>
        <v>5.81</v>
      </c>
      <c r="L14" s="53">
        <f>L13+K14</f>
        <v>153.80000000000001</v>
      </c>
      <c r="M14" s="37" t="s">
        <v>128</v>
      </c>
    </row>
    <row r="15" spans="1:13" s="11" customFormat="1" x14ac:dyDescent="0.25">
      <c r="A15" s="35">
        <v>44862</v>
      </c>
      <c r="B15" s="79" t="s">
        <v>129</v>
      </c>
      <c r="C15" s="57" t="s">
        <v>13</v>
      </c>
      <c r="D15" s="26" t="s">
        <v>14</v>
      </c>
      <c r="E15" s="64">
        <v>4.1900000000000004</v>
      </c>
      <c r="F15" s="64">
        <f>E15*G15</f>
        <v>4.1900000000000004</v>
      </c>
      <c r="G15" s="58">
        <v>1</v>
      </c>
      <c r="H15" s="65">
        <v>10</v>
      </c>
      <c r="I15" s="66">
        <f>H15*G15</f>
        <v>10</v>
      </c>
      <c r="J15" s="66"/>
      <c r="K15" s="67">
        <f>I15-F15</f>
        <v>5.81</v>
      </c>
      <c r="L15" s="53">
        <f>L14+K15</f>
        <v>159.61000000000001</v>
      </c>
      <c r="M15" s="37" t="s">
        <v>128</v>
      </c>
    </row>
    <row r="16" spans="1:13" s="11" customFormat="1" x14ac:dyDescent="0.25">
      <c r="A16" s="35">
        <v>44862</v>
      </c>
      <c r="B16" s="56" t="s">
        <v>44</v>
      </c>
      <c r="C16" s="57" t="s">
        <v>19</v>
      </c>
      <c r="D16" s="26" t="s">
        <v>20</v>
      </c>
      <c r="E16" s="64">
        <v>13.3</v>
      </c>
      <c r="F16" s="64">
        <f t="shared" si="2"/>
        <v>13.3</v>
      </c>
      <c r="G16" s="58">
        <v>1</v>
      </c>
      <c r="H16" s="65">
        <v>19</v>
      </c>
      <c r="I16" s="66">
        <f t="shared" si="0"/>
        <v>19</v>
      </c>
      <c r="J16" s="66"/>
      <c r="K16" s="67">
        <f>I16-F16</f>
        <v>5.6999999999999993</v>
      </c>
      <c r="L16" s="53">
        <f>L15+K16</f>
        <v>165.31</v>
      </c>
      <c r="M16" s="37" t="s">
        <v>128</v>
      </c>
    </row>
    <row r="17" spans="1:18" ht="15.75" x14ac:dyDescent="0.25">
      <c r="A17" s="82" t="s">
        <v>15</v>
      </c>
      <c r="B17" s="83"/>
      <c r="C17" s="83"/>
      <c r="D17" s="83"/>
      <c r="E17" s="84"/>
      <c r="F17" s="31">
        <f>SUM(F4:F16)</f>
        <v>165.69</v>
      </c>
      <c r="G17" s="55">
        <f>SUM(G4:G16)</f>
        <v>22</v>
      </c>
      <c r="H17" s="32"/>
      <c r="I17" s="31">
        <f>SUM(I4:I16)</f>
        <v>331</v>
      </c>
      <c r="J17" s="33" t="e">
        <f>SUBTOTAL(9,#REF!)</f>
        <v>#REF!</v>
      </c>
      <c r="K17" s="33">
        <f>SUM(K4:K16)</f>
        <v>165.31</v>
      </c>
      <c r="L17" s="34"/>
      <c r="M17" s="43"/>
    </row>
    <row r="18" spans="1:18" s="41" customFormat="1" ht="18" customHeight="1" x14ac:dyDescent="0.25">
      <c r="A18" s="2"/>
      <c r="B18" s="2"/>
      <c r="C18" s="2"/>
      <c r="D18" s="13"/>
      <c r="E18" s="3"/>
      <c r="F18" s="3"/>
      <c r="G18" s="4"/>
      <c r="H18" s="5"/>
      <c r="I18" s="9"/>
      <c r="J18" s="10"/>
      <c r="K18" s="6"/>
      <c r="L18" s="7"/>
      <c r="M18" s="8"/>
    </row>
    <row r="19" spans="1:18" x14ac:dyDescent="0.25">
      <c r="A19" s="2"/>
      <c r="B19" s="2"/>
      <c r="D19" s="13"/>
      <c r="E19" s="3"/>
      <c r="F19" s="3"/>
      <c r="G19" s="4"/>
      <c r="H19" s="5"/>
      <c r="I19" s="9"/>
      <c r="J19" s="10"/>
      <c r="K19" s="6"/>
      <c r="L19" s="7"/>
    </row>
    <row r="20" spans="1:18" s="17" customFormat="1" x14ac:dyDescent="0.25">
      <c r="A20" s="41"/>
      <c r="B20" s="8"/>
      <c r="C20" s="15"/>
      <c r="D20" s="8"/>
      <c r="E20" s="16"/>
      <c r="F20" s="16"/>
      <c r="G20" s="16"/>
      <c r="H20" s="16"/>
      <c r="I20" s="16"/>
      <c r="J20" s="41"/>
      <c r="K20" s="41"/>
      <c r="L20" s="41"/>
      <c r="M20" s="41"/>
      <c r="N20" s="8"/>
      <c r="O20" s="8"/>
      <c r="P20" s="8"/>
      <c r="Q20" s="8"/>
      <c r="R20" s="8"/>
    </row>
    <row r="21" spans="1:18" s="17" customFormat="1" x14ac:dyDescent="0.25">
      <c r="A21" s="8"/>
      <c r="B21" s="40" t="s">
        <v>14</v>
      </c>
      <c r="C21" s="69"/>
      <c r="D21" s="70"/>
      <c r="J21" s="8"/>
      <c r="K21" s="8"/>
      <c r="L21" s="8"/>
      <c r="M21" s="8"/>
      <c r="N21" s="8"/>
      <c r="O21" s="8"/>
      <c r="P21" s="8"/>
      <c r="Q21" s="8"/>
      <c r="R21" s="8"/>
    </row>
    <row r="22" spans="1:18" s="17" customFormat="1" x14ac:dyDescent="0.25">
      <c r="A22" s="8"/>
      <c r="B22" s="71" t="s">
        <v>16</v>
      </c>
      <c r="C22" s="72" t="s">
        <v>17</v>
      </c>
      <c r="D22" s="73" t="s">
        <v>18</v>
      </c>
      <c r="J22" s="8"/>
      <c r="K22" s="8"/>
      <c r="L22" s="8"/>
      <c r="M22" s="8"/>
      <c r="N22" s="8"/>
      <c r="O22" s="8"/>
      <c r="P22" s="8"/>
      <c r="Q22" s="8"/>
      <c r="R22" s="8"/>
    </row>
    <row r="23" spans="1:18" s="17" customFormat="1" x14ac:dyDescent="0.25">
      <c r="A23" s="8"/>
      <c r="B23" s="74" t="s">
        <v>53</v>
      </c>
      <c r="C23" s="75">
        <v>12.57</v>
      </c>
      <c r="D23" s="76">
        <v>30</v>
      </c>
      <c r="J23" s="8"/>
      <c r="K23" s="8"/>
      <c r="L23" s="8"/>
      <c r="M23" s="8"/>
      <c r="N23" s="8"/>
      <c r="O23" s="8"/>
      <c r="P23" s="8"/>
      <c r="Q23" s="8"/>
      <c r="R23" s="8"/>
    </row>
    <row r="24" spans="1:18" s="17" customFormat="1" x14ac:dyDescent="0.25">
      <c r="A24" s="8"/>
      <c r="B24" s="74" t="s">
        <v>52</v>
      </c>
      <c r="C24" s="75">
        <v>67.319999999999993</v>
      </c>
      <c r="D24" s="76">
        <v>140</v>
      </c>
      <c r="J24" s="8"/>
      <c r="K24" s="8"/>
      <c r="L24" s="8"/>
      <c r="M24" s="8"/>
      <c r="N24" s="8"/>
      <c r="O24" s="8"/>
      <c r="P24" s="8"/>
      <c r="Q24" s="8"/>
      <c r="R24" s="8"/>
    </row>
    <row r="25" spans="1:18" s="17" customFormat="1" x14ac:dyDescent="0.25">
      <c r="A25" s="8"/>
      <c r="B25" s="74" t="s">
        <v>130</v>
      </c>
      <c r="C25" s="75">
        <v>36.450000000000003</v>
      </c>
      <c r="D25" s="76">
        <v>90</v>
      </c>
      <c r="J25" s="8"/>
      <c r="K25" s="8"/>
      <c r="L25" s="8"/>
      <c r="M25" s="8"/>
      <c r="N25" s="8"/>
      <c r="O25" s="8"/>
      <c r="P25" s="8"/>
      <c r="Q25" s="8"/>
      <c r="R25" s="8"/>
    </row>
    <row r="26" spans="1:18" s="17" customFormat="1" x14ac:dyDescent="0.25">
      <c r="A26" s="8"/>
      <c r="B26" s="74" t="s">
        <v>69</v>
      </c>
      <c r="C26" s="75">
        <v>1.1499999999999999</v>
      </c>
      <c r="D26" s="76">
        <v>5</v>
      </c>
      <c r="J26" s="8"/>
      <c r="K26" s="8"/>
      <c r="L26" s="8"/>
      <c r="M26" s="8"/>
      <c r="N26" s="8"/>
      <c r="O26" s="8"/>
      <c r="P26" s="8"/>
      <c r="Q26" s="8"/>
      <c r="R26" s="8"/>
    </row>
    <row r="27" spans="1:18" s="17" customFormat="1" x14ac:dyDescent="0.25">
      <c r="A27" s="8"/>
      <c r="B27" s="77" t="s">
        <v>15</v>
      </c>
      <c r="C27" s="39">
        <f>SUM(C23:C26)</f>
        <v>117.49</v>
      </c>
      <c r="D27" s="38">
        <f>SUM(D23:D26)</f>
        <v>265</v>
      </c>
      <c r="J27" s="8"/>
      <c r="K27" s="8"/>
      <c r="L27" s="8"/>
      <c r="M27" s="8"/>
      <c r="N27" s="8"/>
      <c r="O27" s="8"/>
      <c r="P27" s="8"/>
      <c r="Q27" s="8"/>
      <c r="R27" s="8"/>
    </row>
    <row r="28" spans="1:18" x14ac:dyDescent="0.25">
      <c r="J28" s="17"/>
      <c r="K28" s="17"/>
    </row>
    <row r="30" spans="1:18" x14ac:dyDescent="0.25">
      <c r="A30" s="17"/>
      <c r="B30" s="40" t="s">
        <v>50</v>
      </c>
      <c r="C30" s="69"/>
      <c r="D30" s="70"/>
      <c r="E30" s="8"/>
      <c r="F30" s="8"/>
      <c r="G30" s="8"/>
      <c r="H30" s="8"/>
      <c r="I30" s="8"/>
    </row>
    <row r="31" spans="1:18" x14ac:dyDescent="0.25">
      <c r="A31" s="17"/>
      <c r="B31" s="71" t="s">
        <v>16</v>
      </c>
      <c r="C31" s="72" t="s">
        <v>17</v>
      </c>
      <c r="D31" s="73" t="s">
        <v>18</v>
      </c>
      <c r="E31" s="8"/>
      <c r="F31" s="8"/>
      <c r="G31" s="8"/>
      <c r="H31" s="8"/>
      <c r="I31" s="8"/>
    </row>
    <row r="32" spans="1:18" x14ac:dyDescent="0.25">
      <c r="A32" s="17"/>
      <c r="B32" s="74" t="s">
        <v>24</v>
      </c>
      <c r="C32" s="78">
        <v>16</v>
      </c>
      <c r="D32" s="76">
        <v>20</v>
      </c>
      <c r="E32" s="8"/>
      <c r="F32" s="8"/>
      <c r="G32" s="8"/>
      <c r="H32" s="8"/>
      <c r="I32" s="8"/>
    </row>
    <row r="33" spans="1:9" x14ac:dyDescent="0.25">
      <c r="A33" s="17"/>
      <c r="B33" s="77" t="s">
        <v>15</v>
      </c>
      <c r="C33" s="39">
        <f>SUM(C32:C32)</f>
        <v>16</v>
      </c>
      <c r="D33" s="38">
        <f>SUM(D32:D32)</f>
        <v>20</v>
      </c>
      <c r="E33" s="8"/>
      <c r="F33" s="8"/>
      <c r="G33" s="8"/>
      <c r="H33" s="8"/>
      <c r="I33" s="8"/>
    </row>
    <row r="34" spans="1:9" x14ac:dyDescent="0.25">
      <c r="A34" s="17"/>
      <c r="E34" s="8"/>
      <c r="F34" s="8"/>
      <c r="G34" s="8"/>
      <c r="H34" s="8"/>
      <c r="I34" s="8"/>
    </row>
    <row r="35" spans="1:9" x14ac:dyDescent="0.25">
      <c r="A35" s="17"/>
      <c r="E35" s="8"/>
      <c r="F35" s="8"/>
      <c r="G35" s="8"/>
      <c r="H35" s="8"/>
      <c r="I35" s="8"/>
    </row>
    <row r="36" spans="1:9" x14ac:dyDescent="0.25">
      <c r="A36" s="17"/>
      <c r="B36" s="40" t="s">
        <v>20</v>
      </c>
      <c r="C36" s="27"/>
      <c r="D36" s="28"/>
      <c r="E36" s="8"/>
      <c r="F36" s="8"/>
      <c r="G36" s="8"/>
      <c r="H36" s="8"/>
      <c r="I36" s="8"/>
    </row>
    <row r="37" spans="1:9" x14ac:dyDescent="0.25">
      <c r="A37" s="17"/>
      <c r="B37" s="29" t="s">
        <v>16</v>
      </c>
      <c r="C37" s="39" t="s">
        <v>17</v>
      </c>
      <c r="D37" s="29" t="s">
        <v>18</v>
      </c>
      <c r="E37" s="8"/>
      <c r="F37" s="8"/>
      <c r="G37" s="8"/>
      <c r="H37" s="8"/>
      <c r="I37" s="8"/>
    </row>
    <row r="38" spans="1:9" x14ac:dyDescent="0.25">
      <c r="A38" s="17"/>
      <c r="B38" s="42" t="s">
        <v>131</v>
      </c>
      <c r="C38" s="30">
        <v>25.2</v>
      </c>
      <c r="D38" s="46">
        <v>36</v>
      </c>
      <c r="E38" s="8"/>
      <c r="F38" s="8"/>
      <c r="G38" s="8"/>
      <c r="H38" s="8"/>
      <c r="I38" s="8"/>
    </row>
    <row r="39" spans="1:9" x14ac:dyDescent="0.25">
      <c r="A39" s="17"/>
      <c r="B39" s="29" t="s">
        <v>15</v>
      </c>
      <c r="C39" s="39">
        <f>SUM(C38:C38)</f>
        <v>25.2</v>
      </c>
      <c r="D39" s="38">
        <f>SUM(D38:D38)</f>
        <v>36</v>
      </c>
      <c r="E39" s="8"/>
      <c r="F39" s="8"/>
      <c r="G39" s="8"/>
      <c r="H39" s="8"/>
      <c r="I39" s="8"/>
    </row>
    <row r="42" spans="1:9" x14ac:dyDescent="0.25">
      <c r="B42" s="40" t="s">
        <v>124</v>
      </c>
      <c r="C42" s="27"/>
      <c r="D42" s="28"/>
    </row>
    <row r="43" spans="1:9" x14ac:dyDescent="0.25">
      <c r="B43" s="29" t="s">
        <v>16</v>
      </c>
      <c r="C43" s="39" t="s">
        <v>17</v>
      </c>
      <c r="D43" s="29" t="s">
        <v>18</v>
      </c>
    </row>
    <row r="44" spans="1:9" x14ac:dyDescent="0.25">
      <c r="B44" s="42" t="s">
        <v>131</v>
      </c>
      <c r="C44" s="30">
        <v>7</v>
      </c>
      <c r="D44" s="46">
        <v>10</v>
      </c>
    </row>
    <row r="45" spans="1:9" x14ac:dyDescent="0.25">
      <c r="B45" s="29" t="s">
        <v>15</v>
      </c>
      <c r="C45" s="39">
        <f>SUM(C44:C44)</f>
        <v>7</v>
      </c>
      <c r="D45" s="38">
        <f>SUM(D44:D44)</f>
        <v>10</v>
      </c>
    </row>
  </sheetData>
  <autoFilter ref="A3:L16"/>
  <mergeCells count="2">
    <mergeCell ref="A1:M1"/>
    <mergeCell ref="A17:E17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>
      <selection activeCell="I21" sqref="I21"/>
    </sheetView>
  </sheetViews>
  <sheetFormatPr defaultRowHeight="15" x14ac:dyDescent="0.25"/>
  <cols>
    <col min="1" max="1" width="13.5703125" style="8" customWidth="1"/>
    <col min="2" max="2" width="65.7109375" style="8" customWidth="1"/>
    <col min="3" max="3" width="18" style="2" customWidth="1"/>
    <col min="4" max="4" width="24.7109375" style="8" customWidth="1"/>
    <col min="5" max="6" width="13.28515625" style="17" customWidth="1"/>
    <col min="7" max="7" width="12.7109375" style="17" customWidth="1"/>
    <col min="8" max="8" width="10" style="17" customWidth="1"/>
    <col min="9" max="9" width="13.85546875" style="17" customWidth="1"/>
    <col min="10" max="10" width="0" style="8" hidden="1" customWidth="1"/>
    <col min="11" max="11" width="10.85546875" style="8" customWidth="1"/>
    <col min="12" max="12" width="12.28515625" style="8" customWidth="1"/>
    <col min="13" max="13" width="10.7109375" style="8" customWidth="1"/>
    <col min="14" max="14" width="13.5703125" style="8" customWidth="1"/>
    <col min="15" max="15" width="12.85546875" style="8" customWidth="1"/>
    <col min="16" max="16" width="9.140625" style="8"/>
    <col min="17" max="17" width="12.5703125" style="8" customWidth="1"/>
    <col min="18" max="18" width="11.5703125" style="8" customWidth="1"/>
    <col min="19" max="16384" width="9.140625" style="8"/>
  </cols>
  <sheetData>
    <row r="1" spans="1:13" ht="21" x14ac:dyDescent="0.25">
      <c r="A1" s="80" t="s">
        <v>132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x14ac:dyDescent="0.25">
      <c r="A2" s="1"/>
      <c r="B2" s="2"/>
      <c r="D2" s="2"/>
      <c r="E2" s="3"/>
      <c r="F2" s="3"/>
      <c r="G2" s="4"/>
      <c r="H2" s="5"/>
      <c r="I2" s="9"/>
      <c r="J2" s="10"/>
      <c r="K2" s="6"/>
      <c r="L2" s="7"/>
    </row>
    <row r="3" spans="1:13" s="11" customFormat="1" ht="47.25" x14ac:dyDescent="0.25">
      <c r="A3" s="18" t="s">
        <v>0</v>
      </c>
      <c r="B3" s="19" t="s">
        <v>1</v>
      </c>
      <c r="C3" s="19" t="s">
        <v>2</v>
      </c>
      <c r="D3" s="19" t="s">
        <v>3</v>
      </c>
      <c r="E3" s="20" t="s">
        <v>4</v>
      </c>
      <c r="F3" s="20" t="s">
        <v>5</v>
      </c>
      <c r="G3" s="21" t="s">
        <v>6</v>
      </c>
      <c r="H3" s="20" t="s">
        <v>7</v>
      </c>
      <c r="I3" s="22" t="s">
        <v>8</v>
      </c>
      <c r="J3" s="22" t="s">
        <v>9</v>
      </c>
      <c r="K3" s="23" t="s">
        <v>10</v>
      </c>
      <c r="L3" s="23" t="s">
        <v>11</v>
      </c>
      <c r="M3" s="24" t="s">
        <v>12</v>
      </c>
    </row>
    <row r="4" spans="1:13" s="11" customFormat="1" x14ac:dyDescent="0.25">
      <c r="A4" s="35">
        <v>44869</v>
      </c>
      <c r="B4" s="79" t="s">
        <v>133</v>
      </c>
      <c r="C4" s="57" t="s">
        <v>19</v>
      </c>
      <c r="D4" s="26" t="s">
        <v>41</v>
      </c>
      <c r="E4" s="48">
        <v>16</v>
      </c>
      <c r="F4" s="48">
        <f>E4*G4</f>
        <v>16</v>
      </c>
      <c r="G4" s="49">
        <v>1</v>
      </c>
      <c r="H4" s="50">
        <v>20</v>
      </c>
      <c r="I4" s="51">
        <f t="shared" ref="I4:I13" si="0">H4*G4</f>
        <v>20</v>
      </c>
      <c r="J4" s="51"/>
      <c r="K4" s="52">
        <f t="shared" ref="K4:K11" si="1">I4-F4</f>
        <v>4</v>
      </c>
      <c r="L4" s="53">
        <f>K4</f>
        <v>4</v>
      </c>
      <c r="M4" s="37" t="s">
        <v>134</v>
      </c>
    </row>
    <row r="5" spans="1:13" s="11" customFormat="1" x14ac:dyDescent="0.25">
      <c r="A5" s="35">
        <v>44869</v>
      </c>
      <c r="B5" s="79" t="s">
        <v>135</v>
      </c>
      <c r="C5" s="57" t="s">
        <v>19</v>
      </c>
      <c r="D5" s="26" t="s">
        <v>41</v>
      </c>
      <c r="E5" s="59">
        <v>12</v>
      </c>
      <c r="F5" s="59">
        <f t="shared" ref="F5:F13" si="2">E5*G5</f>
        <v>12</v>
      </c>
      <c r="G5" s="60">
        <v>1</v>
      </c>
      <c r="H5" s="61">
        <v>15</v>
      </c>
      <c r="I5" s="62">
        <f t="shared" si="0"/>
        <v>15</v>
      </c>
      <c r="J5" s="62">
        <v>4.8</v>
      </c>
      <c r="K5" s="63">
        <f t="shared" si="1"/>
        <v>3</v>
      </c>
      <c r="L5" s="53">
        <f t="shared" ref="L5:L13" si="3">L4+K5</f>
        <v>7</v>
      </c>
      <c r="M5" s="37" t="s">
        <v>134</v>
      </c>
    </row>
    <row r="6" spans="1:13" s="11" customFormat="1" x14ac:dyDescent="0.25">
      <c r="A6" s="35">
        <v>44869</v>
      </c>
      <c r="B6" s="79" t="s">
        <v>136</v>
      </c>
      <c r="C6" s="57" t="s">
        <v>19</v>
      </c>
      <c r="D6" s="26" t="s">
        <v>20</v>
      </c>
      <c r="E6" s="48">
        <v>11.2</v>
      </c>
      <c r="F6" s="48">
        <f t="shared" si="2"/>
        <v>11.2</v>
      </c>
      <c r="G6" s="49">
        <v>1</v>
      </c>
      <c r="H6" s="50">
        <v>16</v>
      </c>
      <c r="I6" s="51">
        <f t="shared" si="0"/>
        <v>16</v>
      </c>
      <c r="J6" s="51"/>
      <c r="K6" s="52">
        <f t="shared" si="1"/>
        <v>4.8000000000000007</v>
      </c>
      <c r="L6" s="53">
        <f t="shared" si="3"/>
        <v>11.8</v>
      </c>
      <c r="M6" s="37" t="s">
        <v>134</v>
      </c>
    </row>
    <row r="7" spans="1:13" s="11" customFormat="1" x14ac:dyDescent="0.25">
      <c r="A7" s="35">
        <v>44870</v>
      </c>
      <c r="B7" s="79" t="s">
        <v>37</v>
      </c>
      <c r="C7" s="57" t="s">
        <v>38</v>
      </c>
      <c r="D7" s="26" t="s">
        <v>14</v>
      </c>
      <c r="E7" s="48">
        <v>4.05</v>
      </c>
      <c r="F7" s="48">
        <f t="shared" si="2"/>
        <v>8.1</v>
      </c>
      <c r="G7" s="49">
        <v>2</v>
      </c>
      <c r="H7" s="50">
        <v>10</v>
      </c>
      <c r="I7" s="51">
        <f t="shared" si="0"/>
        <v>20</v>
      </c>
      <c r="J7" s="51"/>
      <c r="K7" s="52">
        <f t="shared" si="1"/>
        <v>11.9</v>
      </c>
      <c r="L7" s="53">
        <f t="shared" si="3"/>
        <v>23.700000000000003</v>
      </c>
      <c r="M7" s="37" t="s">
        <v>137</v>
      </c>
    </row>
    <row r="8" spans="1:13" s="11" customFormat="1" x14ac:dyDescent="0.25">
      <c r="A8" s="35">
        <v>44870</v>
      </c>
      <c r="B8" s="79" t="s">
        <v>34</v>
      </c>
      <c r="C8" s="57" t="s">
        <v>13</v>
      </c>
      <c r="D8" s="26" t="s">
        <v>14</v>
      </c>
      <c r="E8" s="48">
        <v>16.829999999999998</v>
      </c>
      <c r="F8" s="48">
        <f t="shared" si="2"/>
        <v>16.829999999999998</v>
      </c>
      <c r="G8" s="49">
        <v>1</v>
      </c>
      <c r="H8" s="50">
        <v>35</v>
      </c>
      <c r="I8" s="51">
        <f t="shared" si="0"/>
        <v>35</v>
      </c>
      <c r="J8" s="51"/>
      <c r="K8" s="52">
        <f t="shared" si="1"/>
        <v>18.170000000000002</v>
      </c>
      <c r="L8" s="53">
        <f t="shared" si="3"/>
        <v>41.870000000000005</v>
      </c>
      <c r="M8" s="37" t="s">
        <v>138</v>
      </c>
    </row>
    <row r="9" spans="1:13" s="11" customFormat="1" x14ac:dyDescent="0.25">
      <c r="A9" s="35">
        <v>44872</v>
      </c>
      <c r="B9" s="79" t="s">
        <v>37</v>
      </c>
      <c r="C9" s="57" t="s">
        <v>38</v>
      </c>
      <c r="D9" s="26" t="s">
        <v>14</v>
      </c>
      <c r="E9" s="64">
        <v>4.05</v>
      </c>
      <c r="F9" s="64">
        <f t="shared" si="2"/>
        <v>4.05</v>
      </c>
      <c r="G9" s="58">
        <v>1</v>
      </c>
      <c r="H9" s="65">
        <v>10</v>
      </c>
      <c r="I9" s="66">
        <f t="shared" si="0"/>
        <v>10</v>
      </c>
      <c r="J9" s="66"/>
      <c r="K9" s="67">
        <f t="shared" si="1"/>
        <v>5.95</v>
      </c>
      <c r="L9" s="53">
        <f t="shared" si="3"/>
        <v>47.820000000000007</v>
      </c>
      <c r="M9" s="37" t="s">
        <v>139</v>
      </c>
    </row>
    <row r="10" spans="1:13" s="11" customFormat="1" x14ac:dyDescent="0.25">
      <c r="A10" s="35">
        <v>44872</v>
      </c>
      <c r="B10" s="79" t="s">
        <v>39</v>
      </c>
      <c r="C10" s="57" t="s">
        <v>40</v>
      </c>
      <c r="D10" s="26" t="s">
        <v>41</v>
      </c>
      <c r="E10" s="64">
        <v>31.2</v>
      </c>
      <c r="F10" s="64">
        <f t="shared" si="2"/>
        <v>31.2</v>
      </c>
      <c r="G10" s="58">
        <v>1</v>
      </c>
      <c r="H10" s="65">
        <v>39</v>
      </c>
      <c r="I10" s="66">
        <f t="shared" si="0"/>
        <v>39</v>
      </c>
      <c r="J10" s="66"/>
      <c r="K10" s="67">
        <f t="shared" si="1"/>
        <v>7.8000000000000007</v>
      </c>
      <c r="L10" s="53">
        <f t="shared" si="3"/>
        <v>55.620000000000005</v>
      </c>
      <c r="M10" s="37" t="s">
        <v>139</v>
      </c>
    </row>
    <row r="11" spans="1:13" s="11" customFormat="1" x14ac:dyDescent="0.25">
      <c r="A11" s="35">
        <v>44878</v>
      </c>
      <c r="B11" s="58" t="s">
        <v>140</v>
      </c>
      <c r="C11" s="57" t="s">
        <v>40</v>
      </c>
      <c r="D11" s="26" t="s">
        <v>41</v>
      </c>
      <c r="E11" s="64">
        <v>31.2</v>
      </c>
      <c r="F11" s="64">
        <f t="shared" si="2"/>
        <v>31.2</v>
      </c>
      <c r="G11" s="58">
        <v>1</v>
      </c>
      <c r="H11" s="65">
        <v>39</v>
      </c>
      <c r="I11" s="66">
        <f t="shared" si="0"/>
        <v>39</v>
      </c>
      <c r="J11" s="66"/>
      <c r="K11" s="67">
        <f t="shared" si="1"/>
        <v>7.8000000000000007</v>
      </c>
      <c r="L11" s="53">
        <f t="shared" si="3"/>
        <v>63.42</v>
      </c>
      <c r="M11" s="37" t="s">
        <v>141</v>
      </c>
    </row>
    <row r="12" spans="1:13" s="11" customFormat="1" x14ac:dyDescent="0.25">
      <c r="A12" s="35">
        <v>44889</v>
      </c>
      <c r="B12" s="56" t="s">
        <v>37</v>
      </c>
      <c r="C12" s="57" t="s">
        <v>38</v>
      </c>
      <c r="D12" s="26" t="s">
        <v>14</v>
      </c>
      <c r="E12" s="64">
        <v>4.05</v>
      </c>
      <c r="F12" s="64">
        <f t="shared" si="2"/>
        <v>8.1</v>
      </c>
      <c r="G12" s="58">
        <v>2</v>
      </c>
      <c r="H12" s="65">
        <v>10</v>
      </c>
      <c r="I12" s="66">
        <f t="shared" si="0"/>
        <v>20</v>
      </c>
      <c r="J12" s="66"/>
      <c r="K12" s="67">
        <f>I12-F12</f>
        <v>11.9</v>
      </c>
      <c r="L12" s="53">
        <f t="shared" si="3"/>
        <v>75.320000000000007</v>
      </c>
      <c r="M12" s="37" t="s">
        <v>142</v>
      </c>
    </row>
    <row r="13" spans="1:13" s="11" customFormat="1" x14ac:dyDescent="0.25">
      <c r="A13" s="35">
        <v>44890</v>
      </c>
      <c r="B13" s="79" t="s">
        <v>37</v>
      </c>
      <c r="C13" s="57" t="s">
        <v>38</v>
      </c>
      <c r="D13" s="26" t="s">
        <v>14</v>
      </c>
      <c r="E13" s="64">
        <v>4.05</v>
      </c>
      <c r="F13" s="64">
        <f t="shared" si="2"/>
        <v>16.2</v>
      </c>
      <c r="G13" s="58">
        <v>4</v>
      </c>
      <c r="H13" s="65">
        <v>10</v>
      </c>
      <c r="I13" s="66">
        <f t="shared" si="0"/>
        <v>40</v>
      </c>
      <c r="J13" s="66"/>
      <c r="K13" s="67">
        <f>I13-F13</f>
        <v>23.8</v>
      </c>
      <c r="L13" s="53">
        <f t="shared" si="3"/>
        <v>99.12</v>
      </c>
      <c r="M13" s="37" t="s">
        <v>143</v>
      </c>
    </row>
    <row r="14" spans="1:13" s="11" customFormat="1" x14ac:dyDescent="0.25">
      <c r="A14" s="35">
        <v>44890</v>
      </c>
      <c r="B14" s="79" t="s">
        <v>60</v>
      </c>
      <c r="C14" s="57" t="s">
        <v>13</v>
      </c>
      <c r="D14" s="26" t="s">
        <v>14</v>
      </c>
      <c r="E14" s="64">
        <v>4.1900000000000004</v>
      </c>
      <c r="F14" s="64">
        <f>E14*G14</f>
        <v>16.760000000000002</v>
      </c>
      <c r="G14" s="58">
        <v>4</v>
      </c>
      <c r="H14" s="65">
        <v>10</v>
      </c>
      <c r="I14" s="66">
        <f>H14*G14</f>
        <v>40</v>
      </c>
      <c r="J14" s="66"/>
      <c r="K14" s="67">
        <f>I14-F14</f>
        <v>23.24</v>
      </c>
      <c r="L14" s="53">
        <f>L13+K14</f>
        <v>122.36</v>
      </c>
      <c r="M14" s="37" t="s">
        <v>143</v>
      </c>
    </row>
    <row r="15" spans="1:13" ht="15.75" x14ac:dyDescent="0.25">
      <c r="A15" s="82" t="s">
        <v>15</v>
      </c>
      <c r="B15" s="83"/>
      <c r="C15" s="83"/>
      <c r="D15" s="83"/>
      <c r="E15" s="84"/>
      <c r="F15" s="31">
        <f>SUM(F4:F14)</f>
        <v>171.63999999999996</v>
      </c>
      <c r="G15" s="55">
        <f>SUM(G4:G14)</f>
        <v>19</v>
      </c>
      <c r="H15" s="32"/>
      <c r="I15" s="31">
        <f>SUM(I4:I14)</f>
        <v>294</v>
      </c>
      <c r="J15" s="33" t="e">
        <f>SUBTOTAL(9,#REF!)</f>
        <v>#REF!</v>
      </c>
      <c r="K15" s="33">
        <f>SUM(K4:K14)</f>
        <v>122.36</v>
      </c>
      <c r="L15" s="34"/>
      <c r="M15" s="43"/>
    </row>
    <row r="16" spans="1:13" s="41" customFormat="1" ht="18" customHeight="1" x14ac:dyDescent="0.25">
      <c r="A16" s="2"/>
      <c r="B16" s="2"/>
      <c r="C16" s="2"/>
      <c r="D16" s="13"/>
      <c r="E16" s="3"/>
      <c r="F16" s="3"/>
      <c r="G16" s="4"/>
      <c r="H16" s="5"/>
      <c r="I16" s="9"/>
      <c r="J16" s="10"/>
      <c r="K16" s="6"/>
      <c r="L16" s="7"/>
      <c r="M16" s="8"/>
    </row>
    <row r="17" spans="1:18" x14ac:dyDescent="0.25">
      <c r="A17" s="2"/>
      <c r="B17" s="2"/>
      <c r="D17" s="13"/>
      <c r="E17" s="3"/>
      <c r="F17" s="3"/>
      <c r="G17" s="4"/>
      <c r="H17" s="5"/>
      <c r="I17" s="9"/>
      <c r="J17" s="10"/>
      <c r="K17" s="6"/>
      <c r="L17" s="7"/>
    </row>
    <row r="18" spans="1:18" s="17" customFormat="1" x14ac:dyDescent="0.25">
      <c r="A18" s="41"/>
      <c r="B18" s="8"/>
      <c r="C18" s="15"/>
      <c r="D18" s="8"/>
      <c r="E18" s="16"/>
      <c r="F18" s="16"/>
      <c r="G18" s="16"/>
      <c r="H18" s="16"/>
      <c r="I18" s="16"/>
      <c r="J18" s="41"/>
      <c r="K18" s="41"/>
      <c r="L18" s="41"/>
      <c r="M18" s="41"/>
      <c r="N18" s="8"/>
      <c r="O18" s="8"/>
      <c r="P18" s="8"/>
      <c r="Q18" s="8"/>
      <c r="R18" s="8"/>
    </row>
    <row r="19" spans="1:18" s="17" customFormat="1" x14ac:dyDescent="0.25">
      <c r="A19" s="8"/>
      <c r="B19" s="40" t="s">
        <v>14</v>
      </c>
      <c r="C19" s="69"/>
      <c r="D19" s="70"/>
      <c r="J19" s="8"/>
      <c r="K19" s="8"/>
      <c r="L19" s="8"/>
      <c r="M19" s="8"/>
      <c r="N19" s="8"/>
      <c r="O19" s="8"/>
      <c r="P19" s="8"/>
      <c r="Q19" s="8"/>
      <c r="R19" s="8"/>
    </row>
    <row r="20" spans="1:18" s="17" customFormat="1" x14ac:dyDescent="0.25">
      <c r="A20" s="8"/>
      <c r="B20" s="71" t="s">
        <v>16</v>
      </c>
      <c r="C20" s="72" t="s">
        <v>17</v>
      </c>
      <c r="D20" s="73" t="s">
        <v>18</v>
      </c>
      <c r="J20" s="8"/>
      <c r="K20" s="8"/>
      <c r="L20" s="8"/>
      <c r="M20" s="8"/>
      <c r="N20" s="8"/>
      <c r="O20" s="8"/>
      <c r="P20" s="8"/>
      <c r="Q20" s="8"/>
      <c r="R20" s="8"/>
    </row>
    <row r="21" spans="1:18" s="17" customFormat="1" x14ac:dyDescent="0.25">
      <c r="A21" s="8"/>
      <c r="B21" s="74" t="s">
        <v>144</v>
      </c>
      <c r="C21" s="75">
        <v>16.760000000000002</v>
      </c>
      <c r="D21" s="76">
        <v>40</v>
      </c>
      <c r="J21" s="8"/>
      <c r="K21" s="8"/>
      <c r="L21" s="8"/>
      <c r="M21" s="8"/>
      <c r="N21" s="8"/>
      <c r="O21" s="8"/>
      <c r="P21" s="8"/>
      <c r="Q21" s="8"/>
      <c r="R21" s="8"/>
    </row>
    <row r="22" spans="1:18" s="17" customFormat="1" x14ac:dyDescent="0.25">
      <c r="A22" s="8"/>
      <c r="B22" s="74" t="s">
        <v>67</v>
      </c>
      <c r="C22" s="75">
        <v>16.829999999999998</v>
      </c>
      <c r="D22" s="76">
        <v>35</v>
      </c>
      <c r="J22" s="8"/>
      <c r="K22" s="8"/>
      <c r="L22" s="8"/>
      <c r="M22" s="8"/>
      <c r="N22" s="8"/>
      <c r="O22" s="8"/>
      <c r="P22" s="8"/>
      <c r="Q22" s="8"/>
      <c r="R22" s="8"/>
    </row>
    <row r="23" spans="1:18" s="17" customFormat="1" x14ac:dyDescent="0.25">
      <c r="A23" s="8"/>
      <c r="B23" s="74" t="s">
        <v>130</v>
      </c>
      <c r="C23" s="75">
        <v>36.450000000000003</v>
      </c>
      <c r="D23" s="76">
        <v>90</v>
      </c>
      <c r="J23" s="8"/>
      <c r="K23" s="8"/>
      <c r="L23" s="8"/>
      <c r="M23" s="8"/>
      <c r="N23" s="8"/>
      <c r="O23" s="8"/>
      <c r="P23" s="8"/>
      <c r="Q23" s="8"/>
      <c r="R23" s="8"/>
    </row>
    <row r="24" spans="1:18" s="17" customFormat="1" x14ac:dyDescent="0.25">
      <c r="A24" s="8"/>
      <c r="B24" s="77" t="s">
        <v>15</v>
      </c>
      <c r="C24" s="39">
        <f>SUM(C21:C23)</f>
        <v>70.040000000000006</v>
      </c>
      <c r="D24" s="38">
        <f>SUM(D21:D23)</f>
        <v>165</v>
      </c>
      <c r="J24" s="8"/>
      <c r="K24" s="8"/>
      <c r="L24" s="8"/>
      <c r="M24" s="8"/>
      <c r="N24" s="8"/>
      <c r="O24" s="8"/>
      <c r="P24" s="8"/>
      <c r="Q24" s="8"/>
      <c r="R24" s="8"/>
    </row>
    <row r="25" spans="1:18" s="17" customFormat="1" x14ac:dyDescent="0.25">
      <c r="A25" s="8"/>
      <c r="B25" s="8"/>
      <c r="C25" s="2"/>
      <c r="D25" s="8"/>
      <c r="J25" s="8"/>
      <c r="K25" s="8"/>
      <c r="L25" s="8"/>
      <c r="M25" s="8"/>
      <c r="N25" s="8"/>
      <c r="O25" s="8"/>
      <c r="P25" s="8"/>
      <c r="Q25" s="8"/>
      <c r="R25" s="8"/>
    </row>
    <row r="26" spans="1:18" x14ac:dyDescent="0.25">
      <c r="J26" s="17"/>
      <c r="K26" s="17"/>
    </row>
    <row r="27" spans="1:18" x14ac:dyDescent="0.25">
      <c r="B27" s="40" t="s">
        <v>50</v>
      </c>
      <c r="C27" s="69"/>
      <c r="D27" s="70"/>
    </row>
    <row r="28" spans="1:18" x14ac:dyDescent="0.25">
      <c r="A28" s="17"/>
      <c r="B28" s="71" t="s">
        <v>16</v>
      </c>
      <c r="C28" s="72" t="s">
        <v>17</v>
      </c>
      <c r="D28" s="73" t="s">
        <v>18</v>
      </c>
      <c r="E28" s="8"/>
      <c r="F28" s="8"/>
      <c r="G28" s="8"/>
      <c r="H28" s="8"/>
      <c r="I28" s="8"/>
    </row>
    <row r="29" spans="1:18" x14ac:dyDescent="0.25">
      <c r="A29" s="17"/>
      <c r="B29" s="74" t="s">
        <v>131</v>
      </c>
      <c r="C29" s="78">
        <v>28</v>
      </c>
      <c r="D29" s="76">
        <v>35</v>
      </c>
      <c r="E29" s="8"/>
      <c r="F29" s="8"/>
      <c r="G29" s="8"/>
      <c r="H29" s="8"/>
      <c r="I29" s="8"/>
    </row>
    <row r="30" spans="1:18" x14ac:dyDescent="0.25">
      <c r="A30" s="17"/>
      <c r="B30" s="74" t="s">
        <v>51</v>
      </c>
      <c r="C30" s="78">
        <v>62.4</v>
      </c>
      <c r="D30" s="76">
        <v>78</v>
      </c>
      <c r="E30" s="8"/>
      <c r="F30" s="8"/>
      <c r="G30" s="8"/>
      <c r="H30" s="8"/>
      <c r="I30" s="8"/>
    </row>
    <row r="31" spans="1:18" x14ac:dyDescent="0.25">
      <c r="A31" s="17"/>
      <c r="B31" s="77" t="s">
        <v>15</v>
      </c>
      <c r="C31" s="39">
        <f>SUM(C29:C30)</f>
        <v>90.4</v>
      </c>
      <c r="D31" s="38">
        <f>SUM(D29:D30)</f>
        <v>113</v>
      </c>
      <c r="E31" s="8"/>
      <c r="F31" s="8"/>
      <c r="G31" s="8"/>
      <c r="H31" s="8"/>
      <c r="I31" s="8"/>
    </row>
    <row r="32" spans="1:18" x14ac:dyDescent="0.25">
      <c r="A32" s="17"/>
      <c r="E32" s="8"/>
      <c r="F32" s="8"/>
      <c r="G32" s="8"/>
      <c r="H32" s="8"/>
      <c r="I32" s="8"/>
    </row>
    <row r="33" spans="1:9" x14ac:dyDescent="0.25">
      <c r="A33" s="17"/>
      <c r="E33" s="8"/>
      <c r="F33" s="8"/>
      <c r="G33" s="8"/>
      <c r="H33" s="8"/>
      <c r="I33" s="8"/>
    </row>
    <row r="34" spans="1:9" x14ac:dyDescent="0.25">
      <c r="A34" s="17"/>
      <c r="B34" s="40" t="s">
        <v>20</v>
      </c>
      <c r="C34" s="27"/>
      <c r="D34" s="28"/>
      <c r="E34" s="8"/>
      <c r="F34" s="8"/>
      <c r="G34" s="8"/>
      <c r="H34" s="8"/>
      <c r="I34" s="8"/>
    </row>
    <row r="35" spans="1:9" x14ac:dyDescent="0.25">
      <c r="A35" s="17"/>
      <c r="B35" s="29" t="s">
        <v>16</v>
      </c>
      <c r="C35" s="39" t="s">
        <v>17</v>
      </c>
      <c r="D35" s="29" t="s">
        <v>18</v>
      </c>
      <c r="E35" s="8"/>
      <c r="F35" s="8"/>
      <c r="G35" s="8"/>
      <c r="H35" s="8"/>
      <c r="I35" s="8"/>
    </row>
    <row r="36" spans="1:9" x14ac:dyDescent="0.25">
      <c r="A36" s="17"/>
      <c r="B36" s="42" t="s">
        <v>24</v>
      </c>
      <c r="C36" s="30">
        <v>11.2</v>
      </c>
      <c r="D36" s="46">
        <v>16</v>
      </c>
      <c r="E36" s="8"/>
      <c r="F36" s="8"/>
      <c r="G36" s="8"/>
      <c r="H36" s="8"/>
      <c r="I36" s="8"/>
    </row>
    <row r="37" spans="1:9" x14ac:dyDescent="0.25">
      <c r="A37" s="17"/>
      <c r="B37" s="29" t="s">
        <v>15</v>
      </c>
      <c r="C37" s="39">
        <f>SUM(C36:C36)</f>
        <v>11.2</v>
      </c>
      <c r="D37" s="38">
        <f>SUM(D36:D36)</f>
        <v>16</v>
      </c>
      <c r="E37" s="8"/>
      <c r="F37" s="8"/>
      <c r="G37" s="8"/>
      <c r="H37" s="8"/>
      <c r="I37" s="8"/>
    </row>
    <row r="38" spans="1:9" x14ac:dyDescent="0.25">
      <c r="A38" s="17"/>
      <c r="E38" s="8"/>
      <c r="F38" s="8"/>
      <c r="G38" s="8"/>
      <c r="H38" s="8"/>
      <c r="I38" s="8"/>
    </row>
  </sheetData>
  <autoFilter ref="A3:L14"/>
  <mergeCells count="2">
    <mergeCell ref="A1:M1"/>
    <mergeCell ref="A15:E15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tabSelected="1" workbookViewId="0">
      <selection activeCell="L10" sqref="L10"/>
    </sheetView>
  </sheetViews>
  <sheetFormatPr defaultRowHeight="15" x14ac:dyDescent="0.25"/>
  <cols>
    <col min="1" max="1" width="13.5703125" style="8" customWidth="1"/>
    <col min="2" max="2" width="65.7109375" style="8" customWidth="1"/>
    <col min="3" max="3" width="18" style="2" customWidth="1"/>
    <col min="4" max="4" width="24.7109375" style="8" customWidth="1"/>
    <col min="5" max="6" width="13.28515625" style="17" customWidth="1"/>
    <col min="7" max="7" width="12.7109375" style="17" customWidth="1"/>
    <col min="8" max="8" width="10" style="17" customWidth="1"/>
    <col min="9" max="9" width="13.85546875" style="17" customWidth="1"/>
    <col min="10" max="10" width="0" style="8" hidden="1" customWidth="1"/>
    <col min="11" max="11" width="10.85546875" style="8" customWidth="1"/>
    <col min="12" max="12" width="12.28515625" style="8" customWidth="1"/>
    <col min="13" max="13" width="10.7109375" style="8" customWidth="1"/>
    <col min="14" max="14" width="13.5703125" style="8" customWidth="1"/>
    <col min="15" max="15" width="12.85546875" style="8" customWidth="1"/>
    <col min="16" max="16" width="9.140625" style="8"/>
    <col min="17" max="17" width="12.5703125" style="8" customWidth="1"/>
    <col min="18" max="18" width="11.5703125" style="8" customWidth="1"/>
    <col min="19" max="16384" width="9.140625" style="8"/>
  </cols>
  <sheetData>
    <row r="1" spans="1:13" ht="21" x14ac:dyDescent="0.25">
      <c r="A1" s="80" t="s">
        <v>145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x14ac:dyDescent="0.25">
      <c r="A2" s="1"/>
      <c r="B2" s="2"/>
      <c r="D2" s="2"/>
      <c r="E2" s="3"/>
      <c r="F2" s="3"/>
      <c r="G2" s="4"/>
      <c r="H2" s="5"/>
      <c r="I2" s="9"/>
      <c r="J2" s="10"/>
      <c r="K2" s="6"/>
      <c r="L2" s="7"/>
    </row>
    <row r="3" spans="1:13" s="11" customFormat="1" ht="47.25" x14ac:dyDescent="0.25">
      <c r="A3" s="18" t="s">
        <v>0</v>
      </c>
      <c r="B3" s="19" t="s">
        <v>1</v>
      </c>
      <c r="C3" s="19" t="s">
        <v>2</v>
      </c>
      <c r="D3" s="19" t="s">
        <v>3</v>
      </c>
      <c r="E3" s="20" t="s">
        <v>4</v>
      </c>
      <c r="F3" s="20" t="s">
        <v>5</v>
      </c>
      <c r="G3" s="21" t="s">
        <v>6</v>
      </c>
      <c r="H3" s="20" t="s">
        <v>7</v>
      </c>
      <c r="I3" s="22" t="s">
        <v>8</v>
      </c>
      <c r="J3" s="22" t="s">
        <v>9</v>
      </c>
      <c r="K3" s="23" t="s">
        <v>10</v>
      </c>
      <c r="L3" s="23" t="s">
        <v>11</v>
      </c>
      <c r="M3" s="24" t="s">
        <v>12</v>
      </c>
    </row>
    <row r="4" spans="1:13" s="11" customFormat="1" x14ac:dyDescent="0.25">
      <c r="A4" s="35">
        <v>44897</v>
      </c>
      <c r="B4" s="79" t="s">
        <v>146</v>
      </c>
      <c r="C4" s="57" t="s">
        <v>13</v>
      </c>
      <c r="D4" s="26" t="s">
        <v>14</v>
      </c>
      <c r="E4" s="48">
        <v>16.829999999999998</v>
      </c>
      <c r="F4" s="48">
        <f>E4*G4</f>
        <v>33.659999999999997</v>
      </c>
      <c r="G4" s="49">
        <v>2</v>
      </c>
      <c r="H4" s="50">
        <v>35</v>
      </c>
      <c r="I4" s="51">
        <f t="shared" ref="I4:I19" si="0">H4*G4</f>
        <v>70</v>
      </c>
      <c r="J4" s="51"/>
      <c r="K4" s="52">
        <f t="shared" ref="K4:K11" si="1">I4-F4</f>
        <v>36.340000000000003</v>
      </c>
      <c r="L4" s="53">
        <f>K4</f>
        <v>36.340000000000003</v>
      </c>
      <c r="M4" s="37" t="s">
        <v>147</v>
      </c>
    </row>
    <row r="5" spans="1:13" s="11" customFormat="1" x14ac:dyDescent="0.25">
      <c r="A5" s="35">
        <v>44897</v>
      </c>
      <c r="B5" s="79" t="s">
        <v>37</v>
      </c>
      <c r="C5" s="57" t="s">
        <v>38</v>
      </c>
      <c r="D5" s="26" t="s">
        <v>14</v>
      </c>
      <c r="E5" s="59">
        <v>4.05</v>
      </c>
      <c r="F5" s="59">
        <f t="shared" ref="F5:F19" si="2">E5*G5</f>
        <v>4.05</v>
      </c>
      <c r="G5" s="60">
        <v>1</v>
      </c>
      <c r="H5" s="61">
        <v>10</v>
      </c>
      <c r="I5" s="62">
        <f t="shared" si="0"/>
        <v>10</v>
      </c>
      <c r="J5" s="62">
        <v>4.8</v>
      </c>
      <c r="K5" s="63">
        <f t="shared" si="1"/>
        <v>5.95</v>
      </c>
      <c r="L5" s="53">
        <f t="shared" ref="L5:L12" si="3">L4+K5</f>
        <v>42.290000000000006</v>
      </c>
      <c r="M5" s="37" t="s">
        <v>147</v>
      </c>
    </row>
    <row r="6" spans="1:13" s="11" customFormat="1" x14ac:dyDescent="0.25">
      <c r="A6" s="35">
        <v>44898</v>
      </c>
      <c r="B6" s="56" t="s">
        <v>148</v>
      </c>
      <c r="C6" s="57" t="s">
        <v>149</v>
      </c>
      <c r="D6" s="26" t="s">
        <v>14</v>
      </c>
      <c r="E6" s="48">
        <v>3.96</v>
      </c>
      <c r="F6" s="48">
        <f t="shared" si="2"/>
        <v>3.96</v>
      </c>
      <c r="G6" s="49">
        <v>1</v>
      </c>
      <c r="H6" s="50">
        <v>15</v>
      </c>
      <c r="I6" s="51">
        <f t="shared" si="0"/>
        <v>15</v>
      </c>
      <c r="J6" s="51"/>
      <c r="K6" s="52">
        <f t="shared" si="1"/>
        <v>11.04</v>
      </c>
      <c r="L6" s="53">
        <f t="shared" si="3"/>
        <v>53.330000000000005</v>
      </c>
      <c r="M6" s="37" t="s">
        <v>150</v>
      </c>
    </row>
    <row r="7" spans="1:13" s="11" customFormat="1" x14ac:dyDescent="0.25">
      <c r="A7" s="35">
        <v>44898</v>
      </c>
      <c r="B7" s="79" t="s">
        <v>26</v>
      </c>
      <c r="C7" s="57" t="s">
        <v>27</v>
      </c>
      <c r="D7" s="26" t="s">
        <v>14</v>
      </c>
      <c r="E7" s="48">
        <v>3.6</v>
      </c>
      <c r="F7" s="48">
        <f t="shared" si="2"/>
        <v>3.6</v>
      </c>
      <c r="G7" s="49">
        <v>1</v>
      </c>
      <c r="H7" s="50">
        <v>5</v>
      </c>
      <c r="I7" s="51">
        <f t="shared" si="0"/>
        <v>5</v>
      </c>
      <c r="J7" s="51"/>
      <c r="K7" s="52">
        <f t="shared" si="1"/>
        <v>1.4</v>
      </c>
      <c r="L7" s="53">
        <f t="shared" si="3"/>
        <v>54.730000000000004</v>
      </c>
      <c r="M7" s="37" t="s">
        <v>150</v>
      </c>
    </row>
    <row r="8" spans="1:13" s="11" customFormat="1" x14ac:dyDescent="0.25">
      <c r="A8" s="35">
        <v>44902</v>
      </c>
      <c r="B8" s="79" t="s">
        <v>71</v>
      </c>
      <c r="C8" s="57" t="s">
        <v>40</v>
      </c>
      <c r="D8" s="26" t="s">
        <v>41</v>
      </c>
      <c r="E8" s="48">
        <v>31.2</v>
      </c>
      <c r="F8" s="48">
        <f t="shared" si="2"/>
        <v>31.2</v>
      </c>
      <c r="G8" s="49">
        <v>1</v>
      </c>
      <c r="H8" s="50">
        <v>39</v>
      </c>
      <c r="I8" s="51">
        <f t="shared" si="0"/>
        <v>39</v>
      </c>
      <c r="J8" s="51"/>
      <c r="K8" s="52">
        <f t="shared" si="1"/>
        <v>7.8000000000000007</v>
      </c>
      <c r="L8" s="53">
        <f t="shared" si="3"/>
        <v>62.53</v>
      </c>
      <c r="M8" s="37" t="s">
        <v>151</v>
      </c>
    </row>
    <row r="9" spans="1:13" s="11" customFormat="1" x14ac:dyDescent="0.25">
      <c r="A9" s="35">
        <v>44903</v>
      </c>
      <c r="B9" s="79" t="s">
        <v>37</v>
      </c>
      <c r="C9" s="57" t="s">
        <v>38</v>
      </c>
      <c r="D9" s="26" t="s">
        <v>14</v>
      </c>
      <c r="E9" s="64">
        <v>4.05</v>
      </c>
      <c r="F9" s="64">
        <f t="shared" si="2"/>
        <v>8.1</v>
      </c>
      <c r="G9" s="58">
        <v>2</v>
      </c>
      <c r="H9" s="65">
        <v>10</v>
      </c>
      <c r="I9" s="66">
        <f t="shared" si="0"/>
        <v>20</v>
      </c>
      <c r="J9" s="66"/>
      <c r="K9" s="67">
        <f t="shared" si="1"/>
        <v>11.9</v>
      </c>
      <c r="L9" s="53">
        <f t="shared" si="3"/>
        <v>74.430000000000007</v>
      </c>
      <c r="M9" s="37" t="s">
        <v>152</v>
      </c>
    </row>
    <row r="10" spans="1:13" s="11" customFormat="1" x14ac:dyDescent="0.25">
      <c r="A10" s="35">
        <v>44904</v>
      </c>
      <c r="B10" s="79" t="s">
        <v>153</v>
      </c>
      <c r="C10" s="57" t="s">
        <v>40</v>
      </c>
      <c r="D10" s="26" t="s">
        <v>41</v>
      </c>
      <c r="E10" s="64">
        <v>31.2</v>
      </c>
      <c r="F10" s="64">
        <f t="shared" si="2"/>
        <v>31.2</v>
      </c>
      <c r="G10" s="58">
        <v>1</v>
      </c>
      <c r="H10" s="65">
        <v>39</v>
      </c>
      <c r="I10" s="66">
        <f t="shared" si="0"/>
        <v>39</v>
      </c>
      <c r="J10" s="66"/>
      <c r="K10" s="67">
        <f t="shared" si="1"/>
        <v>7.8000000000000007</v>
      </c>
      <c r="L10" s="53">
        <f t="shared" si="3"/>
        <v>82.23</v>
      </c>
      <c r="M10" s="37" t="s">
        <v>154</v>
      </c>
    </row>
    <row r="11" spans="1:13" s="11" customFormat="1" x14ac:dyDescent="0.25">
      <c r="A11" s="35">
        <v>44905</v>
      </c>
      <c r="B11" s="58" t="s">
        <v>37</v>
      </c>
      <c r="C11" s="57" t="s">
        <v>38</v>
      </c>
      <c r="D11" s="26" t="s">
        <v>14</v>
      </c>
      <c r="E11" s="64">
        <v>4.05</v>
      </c>
      <c r="F11" s="64">
        <f t="shared" si="2"/>
        <v>4.05</v>
      </c>
      <c r="G11" s="58">
        <v>1</v>
      </c>
      <c r="H11" s="65">
        <v>10</v>
      </c>
      <c r="I11" s="66">
        <f t="shared" si="0"/>
        <v>10</v>
      </c>
      <c r="J11" s="66"/>
      <c r="K11" s="67">
        <f t="shared" si="1"/>
        <v>5.95</v>
      </c>
      <c r="L11" s="53">
        <f t="shared" si="3"/>
        <v>88.18</v>
      </c>
      <c r="M11" s="37" t="s">
        <v>155</v>
      </c>
    </row>
    <row r="12" spans="1:13" s="11" customFormat="1" x14ac:dyDescent="0.25">
      <c r="A12" s="35">
        <v>44907</v>
      </c>
      <c r="B12" s="56" t="s">
        <v>37</v>
      </c>
      <c r="C12" s="57" t="s">
        <v>38</v>
      </c>
      <c r="D12" s="26" t="s">
        <v>14</v>
      </c>
      <c r="E12" s="64">
        <v>4.05</v>
      </c>
      <c r="F12" s="64">
        <f t="shared" si="2"/>
        <v>4.05</v>
      </c>
      <c r="G12" s="58">
        <v>1</v>
      </c>
      <c r="H12" s="65">
        <v>10</v>
      </c>
      <c r="I12" s="66">
        <f t="shared" si="0"/>
        <v>10</v>
      </c>
      <c r="J12" s="66"/>
      <c r="K12" s="67">
        <f t="shared" ref="K12:K23" si="4">I12-F12</f>
        <v>5.95</v>
      </c>
      <c r="L12" s="53">
        <f t="shared" si="3"/>
        <v>94.13000000000001</v>
      </c>
      <c r="M12" s="37" t="s">
        <v>156</v>
      </c>
    </row>
    <row r="13" spans="1:13" s="11" customFormat="1" x14ac:dyDescent="0.25">
      <c r="A13" s="35">
        <v>44911</v>
      </c>
      <c r="B13" s="79" t="s">
        <v>146</v>
      </c>
      <c r="C13" s="57" t="s">
        <v>13</v>
      </c>
      <c r="D13" s="26" t="s">
        <v>14</v>
      </c>
      <c r="E13" s="64">
        <v>16.829999999999998</v>
      </c>
      <c r="F13" s="64">
        <f t="shared" si="2"/>
        <v>16.829999999999998</v>
      </c>
      <c r="G13" s="58">
        <v>1</v>
      </c>
      <c r="H13" s="65">
        <v>35</v>
      </c>
      <c r="I13" s="66">
        <f t="shared" si="0"/>
        <v>35</v>
      </c>
      <c r="J13" s="66"/>
      <c r="K13" s="67">
        <f t="shared" si="4"/>
        <v>18.170000000000002</v>
      </c>
      <c r="L13" s="53">
        <f t="shared" ref="L13:L20" si="5">L12+K13</f>
        <v>112.30000000000001</v>
      </c>
      <c r="M13" s="37" t="s">
        <v>157</v>
      </c>
    </row>
    <row r="14" spans="1:13" s="11" customFormat="1" x14ac:dyDescent="0.25">
      <c r="A14" s="35">
        <v>44915</v>
      </c>
      <c r="B14" s="79" t="s">
        <v>146</v>
      </c>
      <c r="C14" s="57" t="s">
        <v>13</v>
      </c>
      <c r="D14" s="26" t="s">
        <v>14</v>
      </c>
      <c r="E14" s="64">
        <v>16.829999999999998</v>
      </c>
      <c r="F14" s="64">
        <f t="shared" si="2"/>
        <v>117.80999999999999</v>
      </c>
      <c r="G14" s="58">
        <v>7</v>
      </c>
      <c r="H14" s="65">
        <v>35</v>
      </c>
      <c r="I14" s="66">
        <f t="shared" si="0"/>
        <v>245</v>
      </c>
      <c r="J14" s="66"/>
      <c r="K14" s="67">
        <f t="shared" si="4"/>
        <v>127.19000000000001</v>
      </c>
      <c r="L14" s="53">
        <f t="shared" si="5"/>
        <v>239.49</v>
      </c>
      <c r="M14" s="37" t="s">
        <v>158</v>
      </c>
    </row>
    <row r="15" spans="1:13" s="11" customFormat="1" x14ac:dyDescent="0.25">
      <c r="A15" s="35">
        <v>44923</v>
      </c>
      <c r="B15" s="79" t="s">
        <v>159</v>
      </c>
      <c r="C15" s="57" t="s">
        <v>19</v>
      </c>
      <c r="D15" s="26" t="s">
        <v>41</v>
      </c>
      <c r="E15" s="64">
        <v>12</v>
      </c>
      <c r="F15" s="64">
        <f t="shared" si="2"/>
        <v>12</v>
      </c>
      <c r="G15" s="58">
        <v>1</v>
      </c>
      <c r="H15" s="65">
        <v>15</v>
      </c>
      <c r="I15" s="66">
        <f t="shared" si="0"/>
        <v>15</v>
      </c>
      <c r="J15" s="66"/>
      <c r="K15" s="67">
        <f t="shared" si="4"/>
        <v>3</v>
      </c>
      <c r="L15" s="53">
        <f t="shared" si="5"/>
        <v>242.49</v>
      </c>
      <c r="M15" s="37" t="s">
        <v>160</v>
      </c>
    </row>
    <row r="16" spans="1:13" s="11" customFormat="1" x14ac:dyDescent="0.25">
      <c r="A16" s="35">
        <v>44923</v>
      </c>
      <c r="B16" s="56" t="s">
        <v>127</v>
      </c>
      <c r="C16" s="57" t="s">
        <v>19</v>
      </c>
      <c r="D16" s="26" t="s">
        <v>20</v>
      </c>
      <c r="E16" s="64">
        <v>11.9</v>
      </c>
      <c r="F16" s="64">
        <f t="shared" si="2"/>
        <v>11.9</v>
      </c>
      <c r="G16" s="58">
        <v>1</v>
      </c>
      <c r="H16" s="65">
        <v>17</v>
      </c>
      <c r="I16" s="66">
        <f t="shared" si="0"/>
        <v>17</v>
      </c>
      <c r="J16" s="66"/>
      <c r="K16" s="67">
        <f t="shared" si="4"/>
        <v>5.0999999999999996</v>
      </c>
      <c r="L16" s="53">
        <f t="shared" si="5"/>
        <v>247.59</v>
      </c>
      <c r="M16" s="37" t="s">
        <v>160</v>
      </c>
    </row>
    <row r="17" spans="1:18" s="11" customFormat="1" x14ac:dyDescent="0.25">
      <c r="A17" s="35">
        <v>44923</v>
      </c>
      <c r="B17" s="56" t="s">
        <v>47</v>
      </c>
      <c r="C17" s="57" t="s">
        <v>48</v>
      </c>
      <c r="D17" s="26" t="s">
        <v>14</v>
      </c>
      <c r="E17" s="64">
        <v>3</v>
      </c>
      <c r="F17" s="64">
        <f t="shared" si="2"/>
        <v>3</v>
      </c>
      <c r="G17" s="58">
        <v>1</v>
      </c>
      <c r="H17" s="65">
        <v>10</v>
      </c>
      <c r="I17" s="66">
        <f t="shared" si="0"/>
        <v>10</v>
      </c>
      <c r="J17" s="66"/>
      <c r="K17" s="67">
        <f t="shared" si="4"/>
        <v>7</v>
      </c>
      <c r="L17" s="53">
        <f t="shared" si="5"/>
        <v>254.59</v>
      </c>
      <c r="M17" s="37" t="s">
        <v>161</v>
      </c>
    </row>
    <row r="18" spans="1:18" s="11" customFormat="1" x14ac:dyDescent="0.25">
      <c r="A18" s="35">
        <v>44923</v>
      </c>
      <c r="B18" s="79" t="s">
        <v>64</v>
      </c>
      <c r="C18" s="57" t="s">
        <v>65</v>
      </c>
      <c r="D18" s="26" t="s">
        <v>14</v>
      </c>
      <c r="E18" s="64">
        <v>4.7</v>
      </c>
      <c r="F18" s="64">
        <f t="shared" si="2"/>
        <v>9.4</v>
      </c>
      <c r="G18" s="58">
        <v>2</v>
      </c>
      <c r="H18" s="65">
        <v>20</v>
      </c>
      <c r="I18" s="66">
        <f t="shared" si="0"/>
        <v>40</v>
      </c>
      <c r="J18" s="66"/>
      <c r="K18" s="67">
        <f t="shared" si="4"/>
        <v>30.6</v>
      </c>
      <c r="L18" s="53">
        <f t="shared" si="5"/>
        <v>285.19</v>
      </c>
      <c r="M18" s="37" t="s">
        <v>161</v>
      </c>
    </row>
    <row r="19" spans="1:18" s="11" customFormat="1" x14ac:dyDescent="0.25">
      <c r="A19" s="35">
        <v>44923</v>
      </c>
      <c r="B19" s="56" t="s">
        <v>26</v>
      </c>
      <c r="C19" s="57" t="s">
        <v>27</v>
      </c>
      <c r="D19" s="26" t="s">
        <v>14</v>
      </c>
      <c r="E19" s="64">
        <v>3.6</v>
      </c>
      <c r="F19" s="64">
        <f t="shared" si="2"/>
        <v>3.6</v>
      </c>
      <c r="G19" s="58">
        <v>1</v>
      </c>
      <c r="H19" s="65">
        <v>5</v>
      </c>
      <c r="I19" s="66">
        <f t="shared" si="0"/>
        <v>5</v>
      </c>
      <c r="J19" s="66"/>
      <c r="K19" s="67">
        <f t="shared" si="4"/>
        <v>1.4</v>
      </c>
      <c r="L19" s="53">
        <f t="shared" si="5"/>
        <v>286.58999999999997</v>
      </c>
      <c r="M19" s="37" t="s">
        <v>162</v>
      </c>
    </row>
    <row r="20" spans="1:18" s="11" customFormat="1" x14ac:dyDescent="0.25">
      <c r="A20" s="35">
        <v>44925</v>
      </c>
      <c r="B20" s="79" t="s">
        <v>47</v>
      </c>
      <c r="C20" s="57" t="s">
        <v>48</v>
      </c>
      <c r="D20" s="26" t="s">
        <v>14</v>
      </c>
      <c r="E20" s="64">
        <v>3</v>
      </c>
      <c r="F20" s="64">
        <f>E20*G20</f>
        <v>3</v>
      </c>
      <c r="G20" s="58">
        <v>1</v>
      </c>
      <c r="H20" s="65">
        <v>10</v>
      </c>
      <c r="I20" s="66">
        <f>H20*G20</f>
        <v>10</v>
      </c>
      <c r="J20" s="66"/>
      <c r="K20" s="67">
        <f t="shared" si="4"/>
        <v>7</v>
      </c>
      <c r="L20" s="53">
        <f t="shared" si="5"/>
        <v>293.58999999999997</v>
      </c>
      <c r="M20" s="37" t="s">
        <v>163</v>
      </c>
    </row>
    <row r="21" spans="1:18" s="11" customFormat="1" x14ac:dyDescent="0.25">
      <c r="A21" s="35">
        <v>44926</v>
      </c>
      <c r="B21" s="79" t="s">
        <v>64</v>
      </c>
      <c r="C21" s="57" t="s">
        <v>65</v>
      </c>
      <c r="D21" s="26" t="s">
        <v>14</v>
      </c>
      <c r="E21" s="64">
        <v>4.7</v>
      </c>
      <c r="F21" s="64">
        <f>E21*G21</f>
        <v>4.7</v>
      </c>
      <c r="G21" s="58">
        <v>1</v>
      </c>
      <c r="H21" s="65">
        <v>20</v>
      </c>
      <c r="I21" s="66">
        <f>H21*G21</f>
        <v>20</v>
      </c>
      <c r="J21" s="66"/>
      <c r="K21" s="67">
        <f t="shared" ref="K21:K22" si="6">I21-F21</f>
        <v>15.3</v>
      </c>
      <c r="L21" s="53">
        <f>L20+K21</f>
        <v>308.89</v>
      </c>
      <c r="M21" s="37" t="s">
        <v>164</v>
      </c>
    </row>
    <row r="22" spans="1:18" s="11" customFormat="1" x14ac:dyDescent="0.25">
      <c r="A22" s="35">
        <v>44926</v>
      </c>
      <c r="B22" s="56" t="s">
        <v>148</v>
      </c>
      <c r="C22" s="57" t="s">
        <v>149</v>
      </c>
      <c r="D22" s="26" t="s">
        <v>14</v>
      </c>
      <c r="E22" s="64">
        <v>3.96</v>
      </c>
      <c r="F22" s="64">
        <f>E22*G22</f>
        <v>3.96</v>
      </c>
      <c r="G22" s="58">
        <v>1</v>
      </c>
      <c r="H22" s="65">
        <v>15</v>
      </c>
      <c r="I22" s="66">
        <f>H22*G22</f>
        <v>15</v>
      </c>
      <c r="J22" s="66"/>
      <c r="K22" s="67">
        <f t="shared" si="6"/>
        <v>11.04</v>
      </c>
      <c r="L22" s="53">
        <f>L21+K22</f>
        <v>319.93</v>
      </c>
      <c r="M22" s="37" t="s">
        <v>169</v>
      </c>
    </row>
    <row r="23" spans="1:18" s="11" customFormat="1" x14ac:dyDescent="0.25">
      <c r="A23" s="35">
        <v>44926</v>
      </c>
      <c r="B23" s="56" t="s">
        <v>148</v>
      </c>
      <c r="C23" s="57" t="s">
        <v>149</v>
      </c>
      <c r="D23" s="26" t="s">
        <v>14</v>
      </c>
      <c r="E23" s="64">
        <v>3.96</v>
      </c>
      <c r="F23" s="64">
        <f>E23*G23</f>
        <v>3.96</v>
      </c>
      <c r="G23" s="58">
        <v>1</v>
      </c>
      <c r="H23" s="65">
        <v>15</v>
      </c>
      <c r="I23" s="66">
        <f>H23*G23</f>
        <v>15</v>
      </c>
      <c r="J23" s="66"/>
      <c r="K23" s="67">
        <f t="shared" si="4"/>
        <v>11.04</v>
      </c>
      <c r="L23" s="53">
        <f>L22+K23</f>
        <v>330.97</v>
      </c>
      <c r="M23" s="37" t="s">
        <v>170</v>
      </c>
    </row>
    <row r="24" spans="1:18" ht="15.75" x14ac:dyDescent="0.25">
      <c r="A24" s="82" t="s">
        <v>15</v>
      </c>
      <c r="B24" s="83"/>
      <c r="C24" s="83"/>
      <c r="D24" s="83"/>
      <c r="E24" s="84"/>
      <c r="F24" s="31">
        <f>SUM(F4:F23)</f>
        <v>314.02999999999992</v>
      </c>
      <c r="G24" s="55">
        <f>SUM(G4:G23)</f>
        <v>29</v>
      </c>
      <c r="H24" s="32"/>
      <c r="I24" s="31">
        <f>SUM(I4:I23)</f>
        <v>645</v>
      </c>
      <c r="J24" s="33" t="e">
        <f>SUBTOTAL(9,#REF!)</f>
        <v>#REF!</v>
      </c>
      <c r="K24" s="33">
        <f>SUM(K4:K23)</f>
        <v>330.97</v>
      </c>
      <c r="L24" s="34"/>
      <c r="M24" s="43"/>
    </row>
    <row r="25" spans="1:18" s="41" customFormat="1" ht="18" customHeight="1" x14ac:dyDescent="0.25">
      <c r="A25" s="2"/>
      <c r="B25" s="2"/>
      <c r="C25" s="2"/>
      <c r="D25" s="13"/>
      <c r="E25" s="3"/>
      <c r="F25" s="3"/>
      <c r="G25" s="4"/>
      <c r="H25" s="5"/>
      <c r="I25" s="9"/>
      <c r="J25" s="10"/>
      <c r="K25" s="6"/>
      <c r="L25" s="7"/>
      <c r="M25" s="8"/>
    </row>
    <row r="26" spans="1:18" x14ac:dyDescent="0.25">
      <c r="A26" s="2"/>
      <c r="B26" s="2"/>
      <c r="D26" s="13"/>
      <c r="E26" s="3"/>
      <c r="F26" s="3"/>
      <c r="G26" s="4"/>
      <c r="H26" s="5"/>
      <c r="I26" s="9"/>
      <c r="J26" s="10"/>
      <c r="K26" s="6"/>
      <c r="L26" s="7"/>
    </row>
    <row r="27" spans="1:18" s="17" customFormat="1" x14ac:dyDescent="0.25">
      <c r="A27" s="41"/>
      <c r="B27" s="8"/>
      <c r="C27" s="15"/>
      <c r="D27" s="8"/>
      <c r="E27" s="16"/>
      <c r="F27" s="16"/>
      <c r="G27" s="16"/>
      <c r="H27" s="16"/>
      <c r="I27" s="16"/>
      <c r="J27" s="41"/>
      <c r="K27" s="41"/>
      <c r="L27" s="41"/>
      <c r="M27" s="41"/>
      <c r="N27" s="8"/>
      <c r="O27" s="8"/>
      <c r="P27" s="8"/>
      <c r="Q27" s="8"/>
      <c r="R27" s="8"/>
    </row>
    <row r="28" spans="1:18" s="17" customFormat="1" x14ac:dyDescent="0.25">
      <c r="A28" s="8"/>
      <c r="B28" s="40" t="s">
        <v>14</v>
      </c>
      <c r="C28" s="69"/>
      <c r="D28" s="70"/>
      <c r="J28" s="8"/>
      <c r="K28" s="8"/>
      <c r="L28" s="8"/>
      <c r="M28" s="8"/>
      <c r="N28" s="8"/>
      <c r="O28" s="8"/>
      <c r="P28" s="8"/>
      <c r="Q28" s="8"/>
      <c r="R28" s="8"/>
    </row>
    <row r="29" spans="1:18" s="17" customFormat="1" x14ac:dyDescent="0.25">
      <c r="A29" s="8"/>
      <c r="B29" s="71" t="s">
        <v>16</v>
      </c>
      <c r="C29" s="72" t="s">
        <v>17</v>
      </c>
      <c r="D29" s="73" t="s">
        <v>18</v>
      </c>
      <c r="J29" s="8"/>
      <c r="K29" s="8"/>
      <c r="L29" s="8"/>
      <c r="M29" s="8"/>
      <c r="N29" s="8"/>
      <c r="O29" s="8"/>
      <c r="P29" s="8"/>
      <c r="Q29" s="8"/>
      <c r="R29" s="8"/>
    </row>
    <row r="30" spans="1:18" s="17" customFormat="1" x14ac:dyDescent="0.25">
      <c r="A30" s="8"/>
      <c r="B30" s="74" t="s">
        <v>165</v>
      </c>
      <c r="C30" s="75">
        <v>168.3</v>
      </c>
      <c r="D30" s="76">
        <v>350</v>
      </c>
      <c r="J30" s="8"/>
      <c r="K30" s="8"/>
      <c r="L30" s="8"/>
      <c r="M30" s="8"/>
      <c r="N30" s="8"/>
      <c r="O30" s="8"/>
      <c r="P30" s="8"/>
      <c r="Q30" s="8"/>
      <c r="R30" s="8"/>
    </row>
    <row r="31" spans="1:18" s="17" customFormat="1" x14ac:dyDescent="0.25">
      <c r="A31" s="8"/>
      <c r="B31" s="74" t="s">
        <v>166</v>
      </c>
      <c r="C31" s="75">
        <v>20.25</v>
      </c>
      <c r="D31" s="76">
        <v>50</v>
      </c>
      <c r="J31" s="8"/>
      <c r="K31" s="8"/>
      <c r="L31" s="8"/>
      <c r="M31" s="8"/>
      <c r="N31" s="8"/>
      <c r="O31" s="8"/>
      <c r="P31" s="8"/>
      <c r="Q31" s="8"/>
      <c r="R31" s="8"/>
    </row>
    <row r="32" spans="1:18" s="17" customFormat="1" x14ac:dyDescent="0.25">
      <c r="A32" s="8"/>
      <c r="B32" s="74" t="s">
        <v>171</v>
      </c>
      <c r="C32" s="75">
        <v>11.88</v>
      </c>
      <c r="D32" s="76">
        <v>45</v>
      </c>
      <c r="J32" s="8"/>
      <c r="K32" s="8"/>
      <c r="L32" s="8"/>
      <c r="M32" s="8"/>
      <c r="N32" s="8"/>
      <c r="O32" s="8"/>
      <c r="P32" s="8"/>
      <c r="Q32" s="8"/>
      <c r="R32" s="8"/>
    </row>
    <row r="33" spans="1:18" s="17" customFormat="1" x14ac:dyDescent="0.25">
      <c r="A33" s="8"/>
      <c r="B33" s="74" t="s">
        <v>68</v>
      </c>
      <c r="C33" s="75">
        <v>7.2</v>
      </c>
      <c r="D33" s="76">
        <v>10</v>
      </c>
      <c r="J33" s="8"/>
      <c r="K33" s="8"/>
      <c r="L33" s="8"/>
      <c r="M33" s="8"/>
      <c r="N33" s="8"/>
      <c r="O33" s="8"/>
      <c r="P33" s="8"/>
      <c r="Q33" s="8"/>
      <c r="R33" s="8"/>
    </row>
    <row r="34" spans="1:18" s="17" customFormat="1" x14ac:dyDescent="0.25">
      <c r="A34" s="8"/>
      <c r="B34" s="74" t="s">
        <v>167</v>
      </c>
      <c r="C34" s="75">
        <v>6</v>
      </c>
      <c r="D34" s="76">
        <v>20</v>
      </c>
      <c r="J34" s="8"/>
      <c r="K34" s="8"/>
      <c r="L34" s="8"/>
      <c r="M34" s="8"/>
      <c r="N34" s="8"/>
      <c r="O34" s="8"/>
      <c r="P34" s="8"/>
      <c r="Q34" s="8"/>
      <c r="R34" s="8"/>
    </row>
    <row r="35" spans="1:18" s="17" customFormat="1" x14ac:dyDescent="0.25">
      <c r="A35" s="8"/>
      <c r="B35" s="74" t="s">
        <v>168</v>
      </c>
      <c r="C35" s="75">
        <v>14.1</v>
      </c>
      <c r="D35" s="76">
        <v>60</v>
      </c>
      <c r="J35" s="8"/>
      <c r="K35" s="8"/>
      <c r="L35" s="8"/>
      <c r="M35" s="8"/>
      <c r="N35" s="8"/>
      <c r="O35" s="8"/>
      <c r="P35" s="8"/>
      <c r="Q35" s="8"/>
      <c r="R35" s="8"/>
    </row>
    <row r="36" spans="1:18" s="17" customFormat="1" x14ac:dyDescent="0.25">
      <c r="A36" s="8"/>
      <c r="B36" s="77" t="s">
        <v>15</v>
      </c>
      <c r="C36" s="39">
        <f>SUM(C30:C35)</f>
        <v>227.73</v>
      </c>
      <c r="D36" s="38">
        <f>SUM(D30:D35)</f>
        <v>535</v>
      </c>
      <c r="J36" s="8"/>
      <c r="K36" s="8"/>
      <c r="L36" s="8"/>
      <c r="M36" s="8"/>
      <c r="N36" s="8"/>
      <c r="O36" s="8"/>
      <c r="P36" s="8"/>
      <c r="Q36" s="8"/>
      <c r="R36" s="8"/>
    </row>
    <row r="37" spans="1:18" s="17" customFormat="1" x14ac:dyDescent="0.25">
      <c r="A37" s="8"/>
      <c r="B37" s="8"/>
      <c r="C37" s="2"/>
      <c r="D37" s="8"/>
      <c r="J37" s="8"/>
      <c r="K37" s="8"/>
      <c r="L37" s="8"/>
      <c r="M37" s="8"/>
      <c r="N37" s="8"/>
      <c r="O37" s="8"/>
      <c r="P37" s="8"/>
      <c r="Q37" s="8"/>
      <c r="R37" s="8"/>
    </row>
    <row r="38" spans="1:18" x14ac:dyDescent="0.25">
      <c r="J38" s="17"/>
      <c r="K38" s="17"/>
    </row>
    <row r="39" spans="1:18" x14ac:dyDescent="0.25">
      <c r="B39" s="40" t="s">
        <v>50</v>
      </c>
      <c r="C39" s="69"/>
      <c r="D39" s="70"/>
    </row>
    <row r="40" spans="1:18" x14ac:dyDescent="0.25">
      <c r="A40" s="17"/>
      <c r="B40" s="71" t="s">
        <v>16</v>
      </c>
      <c r="C40" s="72" t="s">
        <v>17</v>
      </c>
      <c r="D40" s="73" t="s">
        <v>18</v>
      </c>
      <c r="E40" s="8"/>
      <c r="F40" s="8"/>
      <c r="G40" s="8"/>
      <c r="H40" s="8"/>
      <c r="I40" s="8"/>
    </row>
    <row r="41" spans="1:18" x14ac:dyDescent="0.25">
      <c r="A41" s="17"/>
      <c r="B41" s="74" t="s">
        <v>24</v>
      </c>
      <c r="C41" s="78">
        <v>12</v>
      </c>
      <c r="D41" s="76">
        <v>15</v>
      </c>
      <c r="E41" s="8"/>
      <c r="F41" s="8"/>
      <c r="G41" s="8"/>
      <c r="H41" s="8"/>
      <c r="I41" s="8"/>
    </row>
    <row r="42" spans="1:18" x14ac:dyDescent="0.25">
      <c r="A42" s="17"/>
      <c r="B42" s="74" t="s">
        <v>51</v>
      </c>
      <c r="C42" s="78">
        <v>62.4</v>
      </c>
      <c r="D42" s="76">
        <v>78</v>
      </c>
      <c r="E42" s="8"/>
      <c r="F42" s="8"/>
      <c r="G42" s="8"/>
      <c r="H42" s="8"/>
      <c r="I42" s="8"/>
    </row>
    <row r="43" spans="1:18" x14ac:dyDescent="0.25">
      <c r="A43" s="17"/>
      <c r="B43" s="77" t="s">
        <v>15</v>
      </c>
      <c r="C43" s="39">
        <f>SUM(C41:C42)</f>
        <v>74.400000000000006</v>
      </c>
      <c r="D43" s="38">
        <f>SUM(D41:D42)</f>
        <v>93</v>
      </c>
      <c r="E43" s="8"/>
      <c r="F43" s="8"/>
      <c r="G43" s="8"/>
      <c r="H43" s="8"/>
      <c r="I43" s="8"/>
    </row>
    <row r="44" spans="1:18" x14ac:dyDescent="0.25">
      <c r="A44" s="17"/>
      <c r="E44" s="8"/>
      <c r="F44" s="8"/>
      <c r="G44" s="8"/>
      <c r="H44" s="8"/>
      <c r="I44" s="8"/>
    </row>
    <row r="45" spans="1:18" x14ac:dyDescent="0.25">
      <c r="A45" s="17"/>
      <c r="E45" s="8"/>
      <c r="F45" s="8"/>
      <c r="G45" s="8"/>
      <c r="H45" s="8"/>
      <c r="I45" s="8"/>
    </row>
    <row r="46" spans="1:18" x14ac:dyDescent="0.25">
      <c r="A46" s="17"/>
      <c r="B46" s="40" t="s">
        <v>20</v>
      </c>
      <c r="C46" s="27"/>
      <c r="D46" s="28"/>
      <c r="E46" s="8"/>
      <c r="F46" s="8"/>
      <c r="G46" s="8"/>
      <c r="H46" s="8"/>
      <c r="I46" s="8"/>
    </row>
    <row r="47" spans="1:18" x14ac:dyDescent="0.25">
      <c r="A47" s="17"/>
      <c r="B47" s="29" t="s">
        <v>16</v>
      </c>
      <c r="C47" s="39" t="s">
        <v>17</v>
      </c>
      <c r="D47" s="29" t="s">
        <v>18</v>
      </c>
      <c r="E47" s="8"/>
      <c r="F47" s="8"/>
      <c r="G47" s="8"/>
      <c r="H47" s="8"/>
      <c r="I47" s="8"/>
    </row>
    <row r="48" spans="1:18" x14ac:dyDescent="0.25">
      <c r="A48" s="17"/>
      <c r="B48" s="42" t="s">
        <v>24</v>
      </c>
      <c r="C48" s="30">
        <v>11.9</v>
      </c>
      <c r="D48" s="46">
        <v>17</v>
      </c>
      <c r="E48" s="8"/>
      <c r="F48" s="8"/>
      <c r="G48" s="8"/>
      <c r="H48" s="8"/>
      <c r="I48" s="8"/>
    </row>
    <row r="49" spans="1:9" x14ac:dyDescent="0.25">
      <c r="A49" s="17"/>
      <c r="B49" s="29" t="s">
        <v>15</v>
      </c>
      <c r="C49" s="39">
        <f>SUM(C48:C48)</f>
        <v>11.9</v>
      </c>
      <c r="D49" s="38">
        <f>SUM(D48:D48)</f>
        <v>17</v>
      </c>
      <c r="E49" s="8"/>
      <c r="F49" s="8"/>
      <c r="G49" s="8"/>
      <c r="H49" s="8"/>
      <c r="I49" s="8"/>
    </row>
    <row r="50" spans="1:9" x14ac:dyDescent="0.25">
      <c r="A50" s="17"/>
      <c r="E50" s="8"/>
      <c r="F50" s="8"/>
      <c r="G50" s="8"/>
      <c r="H50" s="8"/>
      <c r="I50" s="8"/>
    </row>
  </sheetData>
  <autoFilter ref="A3:L23"/>
  <mergeCells count="2">
    <mergeCell ref="A1:M1"/>
    <mergeCell ref="A24:E24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January 2022</vt:lpstr>
      <vt:lpstr>March 2022</vt:lpstr>
      <vt:lpstr>June 2022</vt:lpstr>
      <vt:lpstr>July 2022</vt:lpstr>
      <vt:lpstr>August 2022</vt:lpstr>
      <vt:lpstr>September 2022</vt:lpstr>
      <vt:lpstr>October 2022</vt:lpstr>
      <vt:lpstr>November 2022</vt:lpstr>
      <vt:lpstr>December 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Shirley Teh</cp:lastModifiedBy>
  <dcterms:created xsi:type="dcterms:W3CDTF">2021-04-02T01:11:50Z</dcterms:created>
  <dcterms:modified xsi:type="dcterms:W3CDTF">2022-12-31T05:53:53Z</dcterms:modified>
</cp:coreProperties>
</file>